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awilliams\Desktop\Order Forms\2025\NA DOM\"/>
    </mc:Choice>
  </mc:AlternateContent>
  <xr:revisionPtr revIDLastSave="0" documentId="8_{7E1E7A1F-9376-4E7A-9F72-49AB7A3D87DA}" xr6:coauthVersionLast="47" xr6:coauthVersionMax="47" xr10:uidLastSave="{00000000-0000-0000-0000-000000000000}"/>
  <bookViews>
    <workbookView xWindow="-28920" yWindow="-135" windowWidth="29040" windowHeight="16440" tabRatio="500" activeTab="1" xr2:uid="{00000000-000D-0000-FFFF-FFFF00000000}"/>
  </bookViews>
  <sheets>
    <sheet name="2025 Order Form" sheetId="9" r:id="rId1"/>
    <sheet name="Cover Sheet" sheetId="2" r:id="rId2"/>
    <sheet name="treatbags" sheetId="8" state="hidden" r:id="rId3"/>
    <sheet name="Comments" sheetId="11" r:id="rId4"/>
  </sheets>
  <definedNames>
    <definedName name="_xlnm._FilterDatabase" localSheetId="0" hidden="1">'2025 Order Form'!$A$2:$Y$3379</definedName>
    <definedName name="_xlnm.Print_Area" localSheetId="0">'2025 Order Form'!$A$3:$X$3379</definedName>
    <definedName name="_xlnm.Print_Area" localSheetId="1">'Cover Sheet'!$A$1:$U$51</definedName>
    <definedName name="_xlnm.Print_Titles" localSheetId="0">'2025 Order Form'!$1:$2</definedName>
    <definedName name="treatbags">treatbags!$A$1:$A$50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70" i="9" l="1"/>
  <c r="U2570" i="9" s="1"/>
  <c r="N2570" i="9"/>
  <c r="P2570" i="9"/>
  <c r="T2570" i="9" s="1"/>
  <c r="Q2571" i="9"/>
  <c r="U2571" i="9" s="1"/>
  <c r="N2571" i="9"/>
  <c r="P2571" i="9"/>
  <c r="T2571" i="9" s="1"/>
  <c r="R2572" i="9"/>
  <c r="V2572" i="9" s="1"/>
  <c r="N2572" i="9"/>
  <c r="P2572" i="9"/>
  <c r="T2572" i="9" s="1"/>
  <c r="R2573" i="9"/>
  <c r="V2573" i="9" s="1"/>
  <c r="N2573" i="9"/>
  <c r="P2574" i="9"/>
  <c r="T2574" i="9" s="1"/>
  <c r="N2574" i="9"/>
  <c r="P2575" i="9"/>
  <c r="T2575" i="9" s="1"/>
  <c r="N2575" i="9"/>
  <c r="Q2576" i="9"/>
  <c r="U2576" i="9" s="1"/>
  <c r="N2576" i="9"/>
  <c r="P2576" i="9"/>
  <c r="T2576" i="9" s="1"/>
  <c r="R2577" i="9"/>
  <c r="V2577" i="9" s="1"/>
  <c r="N2577" i="9"/>
  <c r="P2577" i="9"/>
  <c r="T2577" i="9" s="1"/>
  <c r="Q2578" i="9"/>
  <c r="U2578" i="9" s="1"/>
  <c r="N2578" i="9"/>
  <c r="P2578" i="9"/>
  <c r="T2578" i="9" s="1"/>
  <c r="Q1773" i="9"/>
  <c r="U1773" i="9" s="1"/>
  <c r="N1773" i="9"/>
  <c r="P1773" i="9"/>
  <c r="T1773" i="9" s="1"/>
  <c r="P1730" i="9"/>
  <c r="T1730" i="9" s="1"/>
  <c r="N1730" i="9"/>
  <c r="R1730" i="9"/>
  <c r="V1730" i="9" s="1"/>
  <c r="Q1731" i="9"/>
  <c r="U1731" i="9" s="1"/>
  <c r="N1731" i="9"/>
  <c r="R1732" i="9"/>
  <c r="V1732" i="9" s="1"/>
  <c r="N1732" i="9"/>
  <c r="P1732" i="9"/>
  <c r="T1732" i="9" s="1"/>
  <c r="R1733" i="9"/>
  <c r="V1733" i="9" s="1"/>
  <c r="N1733" i="9"/>
  <c r="Q1727" i="9"/>
  <c r="U1727" i="9" s="1"/>
  <c r="N1727" i="9"/>
  <c r="P1727" i="9"/>
  <c r="T1727" i="9" s="1"/>
  <c r="Q1728" i="9"/>
  <c r="U1728" i="9" s="1"/>
  <c r="N1728" i="9"/>
  <c r="P1728" i="9"/>
  <c r="T1728" i="9" s="1"/>
  <c r="Q1729" i="9"/>
  <c r="U1729" i="9" s="1"/>
  <c r="N1729" i="9"/>
  <c r="P1729" i="9"/>
  <c r="T1729" i="9" s="1"/>
  <c r="P880" i="9"/>
  <c r="T880" i="9" s="1"/>
  <c r="N880" i="9"/>
  <c r="Q881" i="9"/>
  <c r="U881" i="9" s="1"/>
  <c r="N881" i="9"/>
  <c r="P881" i="9"/>
  <c r="T881" i="9" s="1"/>
  <c r="Q882" i="9"/>
  <c r="U882" i="9" s="1"/>
  <c r="N882" i="9"/>
  <c r="P882" i="9"/>
  <c r="T882" i="9" s="1"/>
  <c r="P706" i="9"/>
  <c r="T706" i="9" s="1"/>
  <c r="N706" i="9"/>
  <c r="P709" i="9"/>
  <c r="T709" i="9" s="1"/>
  <c r="N709" i="9"/>
  <c r="Q564" i="9"/>
  <c r="U564" i="9" s="1"/>
  <c r="N564" i="9"/>
  <c r="P564" i="9"/>
  <c r="T564" i="9" s="1"/>
  <c r="R565" i="9"/>
  <c r="V565" i="9" s="1"/>
  <c r="N565" i="9"/>
  <c r="P565" i="9"/>
  <c r="T565" i="9" s="1"/>
  <c r="R566" i="9"/>
  <c r="V566" i="9" s="1"/>
  <c r="N566" i="9"/>
  <c r="P566" i="9"/>
  <c r="T566" i="9" s="1"/>
  <c r="P567" i="9"/>
  <c r="T567" i="9" s="1"/>
  <c r="N567" i="9"/>
  <c r="P1999" i="9"/>
  <c r="T1999" i="9" s="1"/>
  <c r="N1999" i="9"/>
  <c r="R1999" i="9"/>
  <c r="V1999" i="9" s="1"/>
  <c r="P232" i="9"/>
  <c r="T232" i="9" s="1"/>
  <c r="N232" i="9"/>
  <c r="P233" i="9"/>
  <c r="T233" i="9" s="1"/>
  <c r="N233" i="9"/>
  <c r="Q1141" i="9"/>
  <c r="U1141" i="9" s="1"/>
  <c r="N1141" i="9"/>
  <c r="P1141" i="9"/>
  <c r="T1141" i="9" s="1"/>
  <c r="Q1212" i="9"/>
  <c r="U1212" i="9" s="1"/>
  <c r="N1212" i="9"/>
  <c r="P1212" i="9"/>
  <c r="T1212" i="9" s="1"/>
  <c r="Q1972" i="9"/>
  <c r="U1972" i="9" s="1"/>
  <c r="N1972" i="9"/>
  <c r="P1972" i="9"/>
  <c r="T1972" i="9" s="1"/>
  <c r="R1973" i="9"/>
  <c r="V1973" i="9" s="1"/>
  <c r="N1973" i="9"/>
  <c r="N3340" i="9"/>
  <c r="S3336" i="9"/>
  <c r="W3336" i="9" s="1"/>
  <c r="R3336" i="9"/>
  <c r="V3336" i="9" s="1"/>
  <c r="Q3336" i="9"/>
  <c r="U3336" i="9" s="1"/>
  <c r="P3336" i="9"/>
  <c r="T3336" i="9" s="1"/>
  <c r="Q3308" i="9"/>
  <c r="U3308" i="9" s="1"/>
  <c r="S3307" i="9"/>
  <c r="W3307" i="9" s="1"/>
  <c r="N3306" i="9"/>
  <c r="Q3289" i="9"/>
  <c r="U3289" i="9" s="1"/>
  <c r="N3287" i="9"/>
  <c r="N3286" i="9"/>
  <c r="Q3286" i="9"/>
  <c r="U3286" i="9" s="1"/>
  <c r="P3285" i="9"/>
  <c r="T3285" i="9" s="1"/>
  <c r="S3283" i="9"/>
  <c r="W3283" i="9" s="1"/>
  <c r="R3283" i="9"/>
  <c r="V3283" i="9" s="1"/>
  <c r="Q3283" i="9"/>
  <c r="U3283" i="9" s="1"/>
  <c r="P3283" i="9"/>
  <c r="T3283" i="9" s="1"/>
  <c r="P3249" i="9"/>
  <c r="T3249" i="9" s="1"/>
  <c r="N3248" i="9"/>
  <c r="Q3232" i="9"/>
  <c r="U3232" i="9" s="1"/>
  <c r="S3230" i="9"/>
  <c r="W3230" i="9" s="1"/>
  <c r="N3228" i="9"/>
  <c r="S3228" i="9"/>
  <c r="W3228" i="9" s="1"/>
  <c r="N3227" i="9"/>
  <c r="P3227" i="9"/>
  <c r="T3227" i="9" s="1"/>
  <c r="N3231" i="9"/>
  <c r="P3231" i="9"/>
  <c r="T3231" i="9" s="1"/>
  <c r="N3226" i="9"/>
  <c r="N3229" i="9"/>
  <c r="S3162" i="9"/>
  <c r="W3162" i="9" s="1"/>
  <c r="P3161" i="9"/>
  <c r="T3161" i="9" s="1"/>
  <c r="N3160" i="9"/>
  <c r="S3110" i="9"/>
  <c r="W3110" i="9" s="1"/>
  <c r="Q3109" i="9"/>
  <c r="U3109" i="9" s="1"/>
  <c r="N3108" i="9"/>
  <c r="P3108" i="9"/>
  <c r="T3108" i="9" s="1"/>
  <c r="Q3091" i="9"/>
  <c r="U3091" i="9" s="1"/>
  <c r="S3090" i="9"/>
  <c r="W3090" i="9" s="1"/>
  <c r="N3089" i="9"/>
  <c r="P3089" i="9"/>
  <c r="T3089" i="9" s="1"/>
  <c r="N3088" i="9"/>
  <c r="P3088" i="9"/>
  <c r="T3088" i="9" s="1"/>
  <c r="N3087" i="9"/>
  <c r="P3087" i="9"/>
  <c r="T3087" i="9" s="1"/>
  <c r="P3076" i="9"/>
  <c r="T3076" i="9" s="1"/>
  <c r="Q3073" i="9"/>
  <c r="U3073" i="9" s="1"/>
  <c r="N3071" i="9"/>
  <c r="R3071" i="9"/>
  <c r="V3071" i="9" s="1"/>
  <c r="N3070" i="9"/>
  <c r="Q3067" i="9"/>
  <c r="U3067" i="9" s="1"/>
  <c r="N3065" i="9"/>
  <c r="Q3065" i="9"/>
  <c r="U3065" i="9" s="1"/>
  <c r="P3056" i="9"/>
  <c r="T3056" i="9" s="1"/>
  <c r="N3055" i="9"/>
  <c r="N3054" i="9"/>
  <c r="P3054" i="9"/>
  <c r="T3054" i="9" s="1"/>
  <c r="Q3061" i="9"/>
  <c r="U3061" i="9" s="1"/>
  <c r="N3059" i="9"/>
  <c r="R3059" i="9"/>
  <c r="V3059" i="9" s="1"/>
  <c r="N3058" i="9"/>
  <c r="Q3053" i="9"/>
  <c r="U3053" i="9" s="1"/>
  <c r="P3052" i="9"/>
  <c r="T3052" i="9" s="1"/>
  <c r="N3051" i="9"/>
  <c r="N3050" i="9"/>
  <c r="Q3039" i="9"/>
  <c r="U3039" i="9" s="1"/>
  <c r="R3038" i="9"/>
  <c r="V3038" i="9" s="1"/>
  <c r="N3037" i="9"/>
  <c r="R3037" i="9"/>
  <c r="V3037" i="9" s="1"/>
  <c r="N3036" i="9"/>
  <c r="Q3035" i="9"/>
  <c r="U3035" i="9" s="1"/>
  <c r="P3040" i="9"/>
  <c r="T3040" i="9" s="1"/>
  <c r="N3040" i="9"/>
  <c r="R3041" i="9"/>
  <c r="V3041" i="9" s="1"/>
  <c r="N3041" i="9"/>
  <c r="Q3033" i="9"/>
  <c r="U3033" i="9" s="1"/>
  <c r="N3069" i="9"/>
  <c r="R3069" i="9"/>
  <c r="V3069" i="9" s="1"/>
  <c r="Q3031" i="9"/>
  <c r="U3031" i="9" s="1"/>
  <c r="Q2998" i="9"/>
  <c r="U2998" i="9" s="1"/>
  <c r="Q2997" i="9"/>
  <c r="U2997" i="9" s="1"/>
  <c r="N2995" i="9"/>
  <c r="P2995" i="9"/>
  <c r="T2995" i="9" s="1"/>
  <c r="N2994" i="9"/>
  <c r="S2573" i="9" l="1"/>
  <c r="W2573" i="9" s="1"/>
  <c r="P1973" i="9"/>
  <c r="T1973" i="9" s="1"/>
  <c r="S2574" i="9"/>
  <c r="W2574" i="9" s="1"/>
  <c r="S2571" i="9"/>
  <c r="W2571" i="9" s="1"/>
  <c r="R2578" i="9"/>
  <c r="V2578" i="9" s="1"/>
  <c r="S2572" i="9"/>
  <c r="W2572" i="9" s="1"/>
  <c r="S2578" i="9"/>
  <c r="W2578" i="9" s="1"/>
  <c r="S1773" i="9"/>
  <c r="W1773" i="9" s="1"/>
  <c r="S709" i="9"/>
  <c r="W709" i="9" s="1"/>
  <c r="S2576" i="9"/>
  <c r="W2576" i="9" s="1"/>
  <c r="Q2572" i="9"/>
  <c r="U2572" i="9" s="1"/>
  <c r="R2571" i="9"/>
  <c r="V2571" i="9" s="1"/>
  <c r="X2571" i="9" s="1"/>
  <c r="Q2577" i="9"/>
  <c r="U2577" i="9" s="1"/>
  <c r="S2577" i="9"/>
  <c r="W2577" i="9" s="1"/>
  <c r="Q2573" i="9"/>
  <c r="U2573" i="9" s="1"/>
  <c r="R2576" i="9"/>
  <c r="V2576" i="9" s="1"/>
  <c r="R2574" i="9"/>
  <c r="V2574" i="9" s="1"/>
  <c r="P2573" i="9"/>
  <c r="T2573" i="9" s="1"/>
  <c r="Q2574" i="9"/>
  <c r="U2574" i="9" s="1"/>
  <c r="S2575" i="9"/>
  <c r="W2575" i="9" s="1"/>
  <c r="R2575" i="9"/>
  <c r="V2575" i="9" s="1"/>
  <c r="S2570" i="9"/>
  <c r="W2570" i="9" s="1"/>
  <c r="Q2575" i="9"/>
  <c r="U2575" i="9" s="1"/>
  <c r="R2570" i="9"/>
  <c r="V2570" i="9" s="1"/>
  <c r="R1773" i="9"/>
  <c r="V1773" i="9" s="1"/>
  <c r="R1729" i="9"/>
  <c r="V1729" i="9" s="1"/>
  <c r="S1730" i="9"/>
  <c r="W1730" i="9" s="1"/>
  <c r="Q1733" i="9"/>
  <c r="U1733" i="9" s="1"/>
  <c r="S1733" i="9"/>
  <c r="W1733" i="9" s="1"/>
  <c r="Q1730" i="9"/>
  <c r="U1730" i="9" s="1"/>
  <c r="Q1732" i="9"/>
  <c r="U1732" i="9" s="1"/>
  <c r="P1733" i="9"/>
  <c r="T1733" i="9" s="1"/>
  <c r="P1731" i="9"/>
  <c r="T1731" i="9" s="1"/>
  <c r="S1731" i="9"/>
  <c r="W1731" i="9" s="1"/>
  <c r="S1732" i="9"/>
  <c r="W1732" i="9" s="1"/>
  <c r="R1731" i="9"/>
  <c r="V1731" i="9" s="1"/>
  <c r="R232" i="9"/>
  <c r="V232" i="9" s="1"/>
  <c r="S1729" i="9"/>
  <c r="W1729" i="9" s="1"/>
  <c r="S1727" i="9"/>
  <c r="W1727" i="9" s="1"/>
  <c r="S880" i="9"/>
  <c r="W880" i="9" s="1"/>
  <c r="S881" i="9"/>
  <c r="W881" i="9" s="1"/>
  <c r="S1728" i="9"/>
  <c r="W1728" i="9" s="1"/>
  <c r="S706" i="9"/>
  <c r="W706" i="9" s="1"/>
  <c r="R1727" i="9"/>
  <c r="V1727" i="9" s="1"/>
  <c r="R1728" i="9"/>
  <c r="V1728" i="9" s="1"/>
  <c r="S564" i="9"/>
  <c r="W564" i="9" s="1"/>
  <c r="R881" i="9"/>
  <c r="V881" i="9" s="1"/>
  <c r="S882" i="9"/>
  <c r="W882" i="9" s="1"/>
  <c r="R880" i="9"/>
  <c r="V880" i="9" s="1"/>
  <c r="R882" i="9"/>
  <c r="V882" i="9" s="1"/>
  <c r="Q880" i="9"/>
  <c r="U880" i="9" s="1"/>
  <c r="R709" i="9"/>
  <c r="V709" i="9" s="1"/>
  <c r="R706" i="9"/>
  <c r="V706" i="9" s="1"/>
  <c r="Q706" i="9"/>
  <c r="U706" i="9" s="1"/>
  <c r="S566" i="9"/>
  <c r="W566" i="9" s="1"/>
  <c r="Q709" i="9"/>
  <c r="U709" i="9" s="1"/>
  <c r="S1999" i="9"/>
  <c r="W1999" i="9" s="1"/>
  <c r="R564" i="9"/>
  <c r="V564" i="9" s="1"/>
  <c r="Q566" i="9"/>
  <c r="U566" i="9" s="1"/>
  <c r="Q565" i="9"/>
  <c r="U565" i="9" s="1"/>
  <c r="S567" i="9"/>
  <c r="W567" i="9" s="1"/>
  <c r="R567" i="9"/>
  <c r="V567" i="9" s="1"/>
  <c r="Q567" i="9"/>
  <c r="U567" i="9" s="1"/>
  <c r="S565" i="9"/>
  <c r="W565" i="9" s="1"/>
  <c r="Q1999" i="9"/>
  <c r="U1999" i="9" s="1"/>
  <c r="X1999" i="9" s="1"/>
  <c r="S1212" i="9"/>
  <c r="W1212" i="9" s="1"/>
  <c r="S232" i="9"/>
  <c r="W232" i="9" s="1"/>
  <c r="S1141" i="9"/>
  <c r="W1141" i="9" s="1"/>
  <c r="Q232" i="9"/>
  <c r="U232" i="9" s="1"/>
  <c r="S233" i="9"/>
  <c r="W233" i="9" s="1"/>
  <c r="R233" i="9"/>
  <c r="V233" i="9" s="1"/>
  <c r="Q233" i="9"/>
  <c r="U233" i="9" s="1"/>
  <c r="S1972" i="9"/>
  <c r="W1972" i="9" s="1"/>
  <c r="R1141" i="9"/>
  <c r="V1141" i="9" s="1"/>
  <c r="Q1973" i="9"/>
  <c r="U1973" i="9" s="1"/>
  <c r="R1212" i="9"/>
  <c r="V1212" i="9" s="1"/>
  <c r="S1973" i="9"/>
  <c r="W1973" i="9" s="1"/>
  <c r="R1972" i="9"/>
  <c r="V1972" i="9" s="1"/>
  <c r="P3340" i="9"/>
  <c r="T3340" i="9" s="1"/>
  <c r="Q3340" i="9"/>
  <c r="U3340" i="9" s="1"/>
  <c r="R3340" i="9"/>
  <c r="V3340" i="9" s="1"/>
  <c r="S3340" i="9"/>
  <c r="W3340" i="9" s="1"/>
  <c r="N3339" i="9"/>
  <c r="P3339" i="9" s="1"/>
  <c r="T3339" i="9" s="1"/>
  <c r="Q3339" i="9"/>
  <c r="U3339" i="9" s="1"/>
  <c r="R3339" i="9"/>
  <c r="V3339" i="9" s="1"/>
  <c r="S3339" i="9"/>
  <c r="W3339" i="9" s="1"/>
  <c r="R3338" i="9"/>
  <c r="V3338" i="9" s="1"/>
  <c r="S3338" i="9"/>
  <c r="W3338" i="9" s="1"/>
  <c r="N3338" i="9"/>
  <c r="P3338" i="9" s="1"/>
  <c r="T3338" i="9" s="1"/>
  <c r="Q3338" i="9"/>
  <c r="U3338" i="9" s="1"/>
  <c r="N3337" i="9"/>
  <c r="P3337" i="9" s="1"/>
  <c r="T3337" i="9" s="1"/>
  <c r="R3337" i="9"/>
  <c r="V3337" i="9" s="1"/>
  <c r="Q3337" i="9"/>
  <c r="U3337" i="9" s="1"/>
  <c r="S3337" i="9"/>
  <c r="W3337" i="9" s="1"/>
  <c r="R3306" i="9"/>
  <c r="V3306" i="9" s="1"/>
  <c r="P3308" i="9"/>
  <c r="T3308" i="9" s="1"/>
  <c r="S3308" i="9"/>
  <c r="W3308" i="9" s="1"/>
  <c r="N3307" i="9"/>
  <c r="R3307" i="9" s="1"/>
  <c r="V3307" i="9" s="1"/>
  <c r="Q3306" i="9"/>
  <c r="U3306" i="9" s="1"/>
  <c r="S3306" i="9"/>
  <c r="W3306" i="9" s="1"/>
  <c r="P3306" i="9"/>
  <c r="T3306" i="9" s="1"/>
  <c r="N3308" i="9"/>
  <c r="R3308" i="9" s="1"/>
  <c r="V3308" i="9" s="1"/>
  <c r="P3307" i="9"/>
  <c r="T3307" i="9" s="1"/>
  <c r="Q3307" i="9"/>
  <c r="U3307" i="9" s="1"/>
  <c r="S3287" i="9"/>
  <c r="W3287" i="9" s="1"/>
  <c r="R3286" i="9"/>
  <c r="V3286" i="9" s="1"/>
  <c r="P3287" i="9"/>
  <c r="T3287" i="9" s="1"/>
  <c r="P3289" i="9"/>
  <c r="T3289" i="9" s="1"/>
  <c r="Q3287" i="9"/>
  <c r="U3287" i="9" s="1"/>
  <c r="R3287" i="9"/>
  <c r="V3287" i="9" s="1"/>
  <c r="S3286" i="9"/>
  <c r="W3286" i="9" s="1"/>
  <c r="N3285" i="9"/>
  <c r="S3285" i="9" s="1"/>
  <c r="W3285" i="9" s="1"/>
  <c r="Q3285" i="9"/>
  <c r="U3285" i="9" s="1"/>
  <c r="R3285" i="9"/>
  <c r="V3285" i="9" s="1"/>
  <c r="Q3284" i="9"/>
  <c r="U3284" i="9" s="1"/>
  <c r="N3284" i="9"/>
  <c r="S3284" i="9" s="1"/>
  <c r="W3284" i="9" s="1"/>
  <c r="P3284" i="9"/>
  <c r="T3284" i="9" s="1"/>
  <c r="R3284" i="9"/>
  <c r="V3284" i="9" s="1"/>
  <c r="N3289" i="9"/>
  <c r="R3289" i="9" s="1"/>
  <c r="V3289" i="9" s="1"/>
  <c r="N3288" i="9"/>
  <c r="S3288" i="9" s="1"/>
  <c r="W3288" i="9" s="1"/>
  <c r="P3288" i="9"/>
  <c r="T3288" i="9" s="1"/>
  <c r="Q3288" i="9"/>
  <c r="U3288" i="9" s="1"/>
  <c r="P3286" i="9"/>
  <c r="T3286" i="9" s="1"/>
  <c r="R3288" i="9"/>
  <c r="V3288" i="9" s="1"/>
  <c r="S3248" i="9"/>
  <c r="W3248" i="9" s="1"/>
  <c r="N3250" i="9"/>
  <c r="S3250" i="9" s="1"/>
  <c r="W3250" i="9" s="1"/>
  <c r="R3249" i="9"/>
  <c r="V3249" i="9" s="1"/>
  <c r="Q3249" i="9"/>
  <c r="U3249" i="9" s="1"/>
  <c r="P3248" i="9"/>
  <c r="T3248" i="9" s="1"/>
  <c r="Q3248" i="9"/>
  <c r="U3248" i="9" s="1"/>
  <c r="R3248" i="9"/>
  <c r="V3248" i="9" s="1"/>
  <c r="N3249" i="9"/>
  <c r="S3249" i="9" s="1"/>
  <c r="W3249" i="9" s="1"/>
  <c r="P3250" i="9"/>
  <c r="T3250" i="9" s="1"/>
  <c r="Q3250" i="9"/>
  <c r="U3250" i="9" s="1"/>
  <c r="R3250" i="9"/>
  <c r="V3250" i="9" s="1"/>
  <c r="N3244" i="9"/>
  <c r="S3244" i="9" s="1"/>
  <c r="W3244" i="9" s="1"/>
  <c r="N3243" i="9"/>
  <c r="S3243" i="9" s="1"/>
  <c r="W3243" i="9" s="1"/>
  <c r="P3244" i="9"/>
  <c r="T3244" i="9" s="1"/>
  <c r="P3243" i="9"/>
  <c r="T3243" i="9" s="1"/>
  <c r="Q3244" i="9"/>
  <c r="U3244" i="9" s="1"/>
  <c r="R3244" i="9"/>
  <c r="V3244" i="9" s="1"/>
  <c r="Q3243" i="9"/>
  <c r="U3243" i="9" s="1"/>
  <c r="R3243" i="9"/>
  <c r="V3243" i="9" s="1"/>
  <c r="R3229" i="9"/>
  <c r="V3229" i="9" s="1"/>
  <c r="R3231" i="9"/>
  <c r="V3231" i="9" s="1"/>
  <c r="R3227" i="9"/>
  <c r="V3227" i="9" s="1"/>
  <c r="R3226" i="9"/>
  <c r="V3226" i="9" s="1"/>
  <c r="S3231" i="9"/>
  <c r="W3231" i="9" s="1"/>
  <c r="S3226" i="9"/>
  <c r="W3226" i="9" s="1"/>
  <c r="S3227" i="9"/>
  <c r="W3227" i="9" s="1"/>
  <c r="P3228" i="9"/>
  <c r="T3228" i="9" s="1"/>
  <c r="P3232" i="9"/>
  <c r="T3232" i="9" s="1"/>
  <c r="Q3228" i="9"/>
  <c r="U3228" i="9" s="1"/>
  <c r="S3232" i="9"/>
  <c r="W3232" i="9" s="1"/>
  <c r="P3226" i="9"/>
  <c r="T3226" i="9" s="1"/>
  <c r="R3228" i="9"/>
  <c r="V3228" i="9" s="1"/>
  <c r="P3229" i="9"/>
  <c r="T3229" i="9" s="1"/>
  <c r="Q3226" i="9"/>
  <c r="U3226" i="9" s="1"/>
  <c r="Q3231" i="9"/>
  <c r="U3231" i="9" s="1"/>
  <c r="Q3227" i="9"/>
  <c r="U3227" i="9" s="1"/>
  <c r="Q3229" i="9"/>
  <c r="U3229" i="9" s="1"/>
  <c r="N3232" i="9"/>
  <c r="R3232" i="9" s="1"/>
  <c r="V3232" i="9" s="1"/>
  <c r="N3230" i="9"/>
  <c r="R3230" i="9" s="1"/>
  <c r="V3230" i="9" s="1"/>
  <c r="S3229" i="9"/>
  <c r="W3229" i="9" s="1"/>
  <c r="P3230" i="9"/>
  <c r="T3230" i="9" s="1"/>
  <c r="Q3230" i="9"/>
  <c r="U3230" i="9" s="1"/>
  <c r="R3160" i="9"/>
  <c r="V3160" i="9" s="1"/>
  <c r="N3162" i="9"/>
  <c r="R3162" i="9" s="1"/>
  <c r="V3162" i="9" s="1"/>
  <c r="Q3161" i="9"/>
  <c r="U3161" i="9" s="1"/>
  <c r="S3161" i="9"/>
  <c r="W3161" i="9" s="1"/>
  <c r="P3160" i="9"/>
  <c r="T3160" i="9" s="1"/>
  <c r="Q3160" i="9"/>
  <c r="U3160" i="9" s="1"/>
  <c r="S3160" i="9"/>
  <c r="W3160" i="9" s="1"/>
  <c r="N3161" i="9"/>
  <c r="R3161" i="9" s="1"/>
  <c r="V3161" i="9" s="1"/>
  <c r="P3162" i="9"/>
  <c r="T3162" i="9" s="1"/>
  <c r="Q3162" i="9"/>
  <c r="U3162" i="9" s="1"/>
  <c r="R3108" i="9"/>
  <c r="V3108" i="9" s="1"/>
  <c r="N3110" i="9"/>
  <c r="R3110" i="9" s="1"/>
  <c r="V3110" i="9" s="1"/>
  <c r="S3109" i="9"/>
  <c r="W3109" i="9" s="1"/>
  <c r="Q3108" i="9"/>
  <c r="U3108" i="9" s="1"/>
  <c r="S3108" i="9"/>
  <c r="W3108" i="9" s="1"/>
  <c r="N3109" i="9"/>
  <c r="R3109" i="9" s="1"/>
  <c r="V3109" i="9" s="1"/>
  <c r="P3110" i="9"/>
  <c r="T3110" i="9" s="1"/>
  <c r="P3109" i="9"/>
  <c r="T3109" i="9" s="1"/>
  <c r="Q3110" i="9"/>
  <c r="U3110" i="9" s="1"/>
  <c r="S3089" i="9"/>
  <c r="W3089" i="9" s="1"/>
  <c r="P3091" i="9"/>
  <c r="T3091" i="9" s="1"/>
  <c r="R3088" i="9"/>
  <c r="V3088" i="9" s="1"/>
  <c r="R3091" i="9"/>
  <c r="V3091" i="9" s="1"/>
  <c r="R3087" i="9"/>
  <c r="V3087" i="9" s="1"/>
  <c r="N3090" i="9"/>
  <c r="R3090" i="9" s="1"/>
  <c r="V3090" i="9" s="1"/>
  <c r="Q3089" i="9"/>
  <c r="U3089" i="9" s="1"/>
  <c r="R3089" i="9"/>
  <c r="V3089" i="9" s="1"/>
  <c r="Q3088" i="9"/>
  <c r="U3088" i="9" s="1"/>
  <c r="S3088" i="9"/>
  <c r="W3088" i="9" s="1"/>
  <c r="Q3087" i="9"/>
  <c r="U3087" i="9" s="1"/>
  <c r="S3087" i="9"/>
  <c r="W3087" i="9" s="1"/>
  <c r="P3086" i="9"/>
  <c r="T3086" i="9" s="1"/>
  <c r="Q3086" i="9"/>
  <c r="U3086" i="9" s="1"/>
  <c r="N3086" i="9"/>
  <c r="R3086" i="9" s="1"/>
  <c r="V3086" i="9" s="1"/>
  <c r="S3086" i="9"/>
  <c r="W3086" i="9" s="1"/>
  <c r="N3085" i="9"/>
  <c r="R3085" i="9" s="1"/>
  <c r="V3085" i="9" s="1"/>
  <c r="P3085" i="9"/>
  <c r="T3085" i="9" s="1"/>
  <c r="Q3085" i="9"/>
  <c r="U3085" i="9" s="1"/>
  <c r="N3091" i="9"/>
  <c r="S3091" i="9" s="1"/>
  <c r="W3091" i="9" s="1"/>
  <c r="S3085" i="9"/>
  <c r="W3085" i="9" s="1"/>
  <c r="P3090" i="9"/>
  <c r="T3090" i="9" s="1"/>
  <c r="Q3090" i="9"/>
  <c r="U3090" i="9" s="1"/>
  <c r="S3070" i="9"/>
  <c r="W3070" i="9" s="1"/>
  <c r="N3077" i="9"/>
  <c r="S3077" i="9" s="1"/>
  <c r="W3077" i="9" s="1"/>
  <c r="R3076" i="9"/>
  <c r="V3076" i="9" s="1"/>
  <c r="Q3076" i="9"/>
  <c r="U3076" i="9" s="1"/>
  <c r="N3076" i="9"/>
  <c r="S3076" i="9" s="1"/>
  <c r="W3076" i="9" s="1"/>
  <c r="P3077" i="9"/>
  <c r="T3077" i="9" s="1"/>
  <c r="Q3077" i="9"/>
  <c r="U3077" i="9" s="1"/>
  <c r="R3077" i="9"/>
  <c r="V3077" i="9" s="1"/>
  <c r="R3073" i="9"/>
  <c r="V3073" i="9" s="1"/>
  <c r="N3072" i="9"/>
  <c r="S3072" i="9" s="1"/>
  <c r="W3072" i="9" s="1"/>
  <c r="S3071" i="9"/>
  <c r="W3071" i="9" s="1"/>
  <c r="P3071" i="9"/>
  <c r="T3071" i="9" s="1"/>
  <c r="Q3071" i="9"/>
  <c r="U3071" i="9" s="1"/>
  <c r="P3073" i="9"/>
  <c r="T3073" i="9" s="1"/>
  <c r="P3070" i="9"/>
  <c r="T3070" i="9" s="1"/>
  <c r="Q3070" i="9"/>
  <c r="U3070" i="9" s="1"/>
  <c r="R3070" i="9"/>
  <c r="V3070" i="9" s="1"/>
  <c r="N3073" i="9"/>
  <c r="S3073" i="9" s="1"/>
  <c r="W3073" i="9" s="1"/>
  <c r="P3072" i="9"/>
  <c r="T3072" i="9" s="1"/>
  <c r="Q3072" i="9"/>
  <c r="U3072" i="9" s="1"/>
  <c r="S3065" i="9"/>
  <c r="W3065" i="9" s="1"/>
  <c r="R3072" i="9"/>
  <c r="V3072" i="9" s="1"/>
  <c r="R3067" i="9"/>
  <c r="V3067" i="9" s="1"/>
  <c r="P3067" i="9"/>
  <c r="T3067" i="9" s="1"/>
  <c r="R3065" i="9"/>
  <c r="V3065" i="9" s="1"/>
  <c r="N3067" i="9"/>
  <c r="S3067" i="9" s="1"/>
  <c r="W3067" i="9" s="1"/>
  <c r="N3066" i="9"/>
  <c r="S3066" i="9" s="1"/>
  <c r="W3066" i="9" s="1"/>
  <c r="P3066" i="9"/>
  <c r="T3066" i="9" s="1"/>
  <c r="P3065" i="9"/>
  <c r="T3065" i="9" s="1"/>
  <c r="Q3066" i="9"/>
  <c r="U3066" i="9" s="1"/>
  <c r="S3059" i="9"/>
  <c r="W3059" i="9" s="1"/>
  <c r="R3066" i="9"/>
  <c r="V3066" i="9" s="1"/>
  <c r="S3054" i="9"/>
  <c r="W3054" i="9" s="1"/>
  <c r="N3057" i="9"/>
  <c r="S3057" i="9" s="1"/>
  <c r="W3057" i="9" s="1"/>
  <c r="R3056" i="9"/>
  <c r="V3056" i="9" s="1"/>
  <c r="Q3056" i="9"/>
  <c r="U3056" i="9" s="1"/>
  <c r="P3055" i="9"/>
  <c r="T3055" i="9" s="1"/>
  <c r="Q3055" i="9"/>
  <c r="U3055" i="9" s="1"/>
  <c r="R3055" i="9"/>
  <c r="V3055" i="9" s="1"/>
  <c r="S3055" i="9"/>
  <c r="W3055" i="9" s="1"/>
  <c r="Q3054" i="9"/>
  <c r="U3054" i="9" s="1"/>
  <c r="R3054" i="9"/>
  <c r="V3054" i="9" s="1"/>
  <c r="P3058" i="9"/>
  <c r="T3058" i="9" s="1"/>
  <c r="Q3058" i="9"/>
  <c r="U3058" i="9" s="1"/>
  <c r="R3058" i="9"/>
  <c r="V3058" i="9" s="1"/>
  <c r="P3059" i="9"/>
  <c r="T3059" i="9" s="1"/>
  <c r="N3056" i="9"/>
  <c r="S3056" i="9" s="1"/>
  <c r="W3056" i="9" s="1"/>
  <c r="P3057" i="9"/>
  <c r="T3057" i="9" s="1"/>
  <c r="Q3059" i="9"/>
  <c r="U3059" i="9" s="1"/>
  <c r="P3061" i="9"/>
  <c r="T3061" i="9" s="1"/>
  <c r="Q3057" i="9"/>
  <c r="U3057" i="9" s="1"/>
  <c r="R3061" i="9"/>
  <c r="V3061" i="9" s="1"/>
  <c r="R3057" i="9"/>
  <c r="V3057" i="9" s="1"/>
  <c r="S3058" i="9"/>
  <c r="W3058" i="9" s="1"/>
  <c r="S3051" i="9"/>
  <c r="W3051" i="9" s="1"/>
  <c r="R3051" i="9"/>
  <c r="V3051" i="9" s="1"/>
  <c r="S3050" i="9"/>
  <c r="W3050" i="9" s="1"/>
  <c r="N3061" i="9"/>
  <c r="S3061" i="9" s="1"/>
  <c r="W3061" i="9" s="1"/>
  <c r="N3060" i="9"/>
  <c r="S3060" i="9" s="1"/>
  <c r="W3060" i="9" s="1"/>
  <c r="P3050" i="9"/>
  <c r="T3050" i="9" s="1"/>
  <c r="P3060" i="9"/>
  <c r="T3060" i="9" s="1"/>
  <c r="Q3050" i="9"/>
  <c r="U3050" i="9" s="1"/>
  <c r="P3051" i="9"/>
  <c r="T3051" i="9" s="1"/>
  <c r="Q3060" i="9"/>
  <c r="U3060" i="9" s="1"/>
  <c r="S3040" i="9"/>
  <c r="W3040" i="9" s="1"/>
  <c r="R3050" i="9"/>
  <c r="V3050" i="9" s="1"/>
  <c r="Q3051" i="9"/>
  <c r="U3051" i="9" s="1"/>
  <c r="R3053" i="9"/>
  <c r="V3053" i="9" s="1"/>
  <c r="R3060" i="9"/>
  <c r="V3060" i="9" s="1"/>
  <c r="Q3052" i="9"/>
  <c r="U3052" i="9" s="1"/>
  <c r="R3052" i="9"/>
  <c r="V3052" i="9" s="1"/>
  <c r="N3053" i="9"/>
  <c r="S3053" i="9" s="1"/>
  <c r="W3053" i="9" s="1"/>
  <c r="N3052" i="9"/>
  <c r="S3052" i="9" s="1"/>
  <c r="W3052" i="9" s="1"/>
  <c r="P3053" i="9"/>
  <c r="T3053" i="9" s="1"/>
  <c r="R3039" i="9"/>
  <c r="V3039" i="9" s="1"/>
  <c r="P3039" i="9"/>
  <c r="T3039" i="9" s="1"/>
  <c r="S3037" i="9"/>
  <c r="W3037" i="9" s="1"/>
  <c r="S3036" i="9"/>
  <c r="W3036" i="9" s="1"/>
  <c r="P3036" i="9"/>
  <c r="T3036" i="9" s="1"/>
  <c r="P3037" i="9"/>
  <c r="T3037" i="9" s="1"/>
  <c r="Q3036" i="9"/>
  <c r="U3036" i="9" s="1"/>
  <c r="Q3037" i="9"/>
  <c r="U3037" i="9" s="1"/>
  <c r="R3036" i="9"/>
  <c r="V3036" i="9" s="1"/>
  <c r="R3035" i="9"/>
  <c r="V3035" i="9" s="1"/>
  <c r="N3039" i="9"/>
  <c r="S3039" i="9" s="1"/>
  <c r="W3039" i="9" s="1"/>
  <c r="N3038" i="9"/>
  <c r="S3038" i="9" s="1"/>
  <c r="W3038" i="9" s="1"/>
  <c r="R3040" i="9"/>
  <c r="V3040" i="9" s="1"/>
  <c r="P3038" i="9"/>
  <c r="T3038" i="9" s="1"/>
  <c r="Q3040" i="9"/>
  <c r="U3040" i="9" s="1"/>
  <c r="Q3038" i="9"/>
  <c r="U3038" i="9" s="1"/>
  <c r="P3035" i="9"/>
  <c r="T3035" i="9" s="1"/>
  <c r="N3034" i="9"/>
  <c r="S3034" i="9" s="1"/>
  <c r="W3034" i="9" s="1"/>
  <c r="Q3041" i="9"/>
  <c r="U3041" i="9" s="1"/>
  <c r="P3041" i="9"/>
  <c r="T3041" i="9" s="1"/>
  <c r="N3035" i="9"/>
  <c r="S3035" i="9" s="1"/>
  <c r="W3035" i="9" s="1"/>
  <c r="P3034" i="9"/>
  <c r="T3034" i="9" s="1"/>
  <c r="Q3034" i="9"/>
  <c r="U3034" i="9" s="1"/>
  <c r="R3034" i="9"/>
  <c r="V3034" i="9" s="1"/>
  <c r="S3041" i="9"/>
  <c r="W3041" i="9" s="1"/>
  <c r="R3033" i="9"/>
  <c r="V3033" i="9" s="1"/>
  <c r="N3033" i="9"/>
  <c r="S3033" i="9" s="1"/>
  <c r="W3033" i="9" s="1"/>
  <c r="P3033" i="9"/>
  <c r="T3033" i="9" s="1"/>
  <c r="S3069" i="9"/>
  <c r="W3069" i="9" s="1"/>
  <c r="P3069" i="9"/>
  <c r="T3069" i="9" s="1"/>
  <c r="Q3069" i="9"/>
  <c r="U3069" i="9" s="1"/>
  <c r="R3031" i="9"/>
  <c r="V3031" i="9" s="1"/>
  <c r="P3031" i="9"/>
  <c r="T3031" i="9" s="1"/>
  <c r="N3031" i="9"/>
  <c r="S3031" i="9" s="1"/>
  <c r="W3031" i="9" s="1"/>
  <c r="Q2999" i="9"/>
  <c r="U2999" i="9" s="1"/>
  <c r="R2999" i="9"/>
  <c r="V2999" i="9" s="1"/>
  <c r="P2999" i="9"/>
  <c r="T2999" i="9" s="1"/>
  <c r="R2998" i="9"/>
  <c r="V2998" i="9" s="1"/>
  <c r="N2999" i="9"/>
  <c r="S2999" i="9" s="1"/>
  <c r="W2999" i="9" s="1"/>
  <c r="P2998" i="9"/>
  <c r="T2998" i="9" s="1"/>
  <c r="N2998" i="9"/>
  <c r="S2998" i="9" s="1"/>
  <c r="W2998" i="9" s="1"/>
  <c r="S2995" i="9"/>
  <c r="W2995" i="9" s="1"/>
  <c r="S2994" i="9"/>
  <c r="W2994" i="9" s="1"/>
  <c r="R2997" i="9"/>
  <c r="V2997" i="9" s="1"/>
  <c r="P2997" i="9"/>
  <c r="T2997" i="9" s="1"/>
  <c r="Q2995" i="9"/>
  <c r="U2995" i="9" s="1"/>
  <c r="R2995" i="9"/>
  <c r="V2995" i="9" s="1"/>
  <c r="R2994" i="9"/>
  <c r="V2994" i="9" s="1"/>
  <c r="P2994" i="9"/>
  <c r="T2994" i="9" s="1"/>
  <c r="Q2994" i="9"/>
  <c r="U2994" i="9" s="1"/>
  <c r="N2997" i="9"/>
  <c r="S2997" i="9" s="1"/>
  <c r="W2997" i="9" s="1"/>
  <c r="P2996" i="9"/>
  <c r="T2996" i="9" s="1"/>
  <c r="N2996" i="9"/>
  <c r="S2996" i="9" s="1"/>
  <c r="W2996" i="9" s="1"/>
  <c r="Q2996" i="9"/>
  <c r="U2996" i="9" s="1"/>
  <c r="R2996" i="9"/>
  <c r="V2996" i="9" s="1"/>
  <c r="N2993" i="9"/>
  <c r="S2993" i="9" s="1"/>
  <c r="W2993" i="9" s="1"/>
  <c r="P2993" i="9"/>
  <c r="T2993" i="9" s="1"/>
  <c r="Q2993" i="9"/>
  <c r="U2993" i="9" s="1"/>
  <c r="R2993" i="9"/>
  <c r="V2993" i="9" s="1"/>
  <c r="X2578" i="9" l="1"/>
  <c r="X2574" i="9"/>
  <c r="X1773" i="9"/>
  <c r="X2573" i="9"/>
  <c r="X2572" i="9"/>
  <c r="X2576" i="9"/>
  <c r="X2577" i="9"/>
  <c r="X2575" i="9"/>
  <c r="X2570" i="9"/>
  <c r="X1729" i="9"/>
  <c r="X1731" i="9"/>
  <c r="X1730" i="9"/>
  <c r="X1733" i="9"/>
  <c r="X1732" i="9"/>
  <c r="X1728" i="9"/>
  <c r="X881" i="9"/>
  <c r="X1727" i="9"/>
  <c r="X564" i="9"/>
  <c r="X882" i="9"/>
  <c r="X709" i="9"/>
  <c r="X880" i="9"/>
  <c r="X706" i="9"/>
  <c r="X566" i="9"/>
  <c r="X565" i="9"/>
  <c r="X567" i="9"/>
  <c r="X1212" i="9"/>
  <c r="X232" i="9"/>
  <c r="X1141" i="9"/>
  <c r="X233" i="9"/>
  <c r="X1972" i="9"/>
  <c r="X1973" i="9"/>
  <c r="X3286" i="9"/>
  <c r="X3340" i="9"/>
  <c r="X3338" i="9"/>
  <c r="X3339" i="9"/>
  <c r="X3337" i="9"/>
  <c r="X3308" i="9"/>
  <c r="X3306" i="9"/>
  <c r="X3307" i="9"/>
  <c r="S3289" i="9"/>
  <c r="W3289" i="9" s="1"/>
  <c r="X3289" i="9" s="1"/>
  <c r="X3287" i="9"/>
  <c r="X3285" i="9"/>
  <c r="X3284" i="9"/>
  <c r="X3288" i="9"/>
  <c r="X3249" i="9"/>
  <c r="X3248" i="9"/>
  <c r="X3250" i="9"/>
  <c r="X3243" i="9"/>
  <c r="X3244" i="9"/>
  <c r="X3231" i="9"/>
  <c r="X3227" i="9"/>
  <c r="X3226" i="9"/>
  <c r="X3232" i="9"/>
  <c r="X3229" i="9"/>
  <c r="X3228" i="9"/>
  <c r="X3230" i="9"/>
  <c r="X3108" i="9"/>
  <c r="X3161" i="9"/>
  <c r="X3160" i="9"/>
  <c r="X3162" i="9"/>
  <c r="X3109" i="9"/>
  <c r="X3110" i="9"/>
  <c r="X3091" i="9"/>
  <c r="X3088" i="9"/>
  <c r="X3086" i="9"/>
  <c r="X3089" i="9"/>
  <c r="X3087" i="9"/>
  <c r="X3090" i="9"/>
  <c r="X3085" i="9"/>
  <c r="X3056" i="9"/>
  <c r="X3076" i="9"/>
  <c r="X3070" i="9"/>
  <c r="X3073" i="9"/>
  <c r="X3077" i="9"/>
  <c r="X3071" i="9"/>
  <c r="X3059" i="9"/>
  <c r="X3067" i="9"/>
  <c r="X3072" i="9"/>
  <c r="X3065" i="9"/>
  <c r="X3066" i="9"/>
  <c r="X3055" i="9"/>
  <c r="X3035" i="9"/>
  <c r="X3052" i="9"/>
  <c r="X3061" i="9"/>
  <c r="X3054" i="9"/>
  <c r="X3050" i="9"/>
  <c r="X3058" i="9"/>
  <c r="X3057" i="9"/>
  <c r="X3051" i="9"/>
  <c r="X3040" i="9"/>
  <c r="X3060" i="9"/>
  <c r="X3053" i="9"/>
  <c r="X3037" i="9"/>
  <c r="X3039" i="9"/>
  <c r="X3036" i="9"/>
  <c r="X3034" i="9"/>
  <c r="X3038" i="9"/>
  <c r="X3041" i="9"/>
  <c r="X3069" i="9"/>
  <c r="X3033" i="9"/>
  <c r="X3031" i="9"/>
  <c r="X2999" i="9"/>
  <c r="X2998" i="9"/>
  <c r="X2995" i="9"/>
  <c r="X2994" i="9"/>
  <c r="X2997" i="9"/>
  <c r="X2996" i="9"/>
  <c r="X2993" i="9"/>
  <c r="P3" i="9" l="1"/>
  <c r="T3" i="9" s="1"/>
  <c r="Q3" i="9"/>
  <c r="U3" i="9" s="1"/>
  <c r="R3" i="9"/>
  <c r="V3" i="9" s="1"/>
  <c r="S3" i="9"/>
  <c r="W3" i="9" s="1"/>
  <c r="P580" i="9"/>
  <c r="T580" i="9" s="1"/>
  <c r="Q580" i="9"/>
  <c r="U580" i="9" s="1"/>
  <c r="R580" i="9"/>
  <c r="V580" i="9" s="1"/>
  <c r="S580" i="9"/>
  <c r="W580" i="9" s="1"/>
  <c r="Q2829" i="9"/>
  <c r="U2829" i="9" s="1"/>
  <c r="P2825" i="9"/>
  <c r="T2825" i="9" s="1"/>
  <c r="N2825" i="9"/>
  <c r="P2826" i="9"/>
  <c r="T2826" i="9" s="1"/>
  <c r="N2826" i="9"/>
  <c r="Q2824" i="9"/>
  <c r="U2824" i="9" s="1"/>
  <c r="N2824" i="9"/>
  <c r="P2824" i="9"/>
  <c r="T2824" i="9" s="1"/>
  <c r="S2830" i="9"/>
  <c r="W2830" i="9" s="1"/>
  <c r="N2832" i="9"/>
  <c r="P2832" i="9"/>
  <c r="T2832" i="9" s="1"/>
  <c r="Q2835" i="9"/>
  <c r="U2835" i="9" s="1"/>
  <c r="N2835" i="9"/>
  <c r="P2833" i="9"/>
  <c r="T2833" i="9" s="1"/>
  <c r="N2833" i="9"/>
  <c r="Q2834" i="9"/>
  <c r="U2834" i="9" s="1"/>
  <c r="N2834" i="9"/>
  <c r="Q2743" i="9"/>
  <c r="U2743" i="9" s="1"/>
  <c r="S2742" i="9"/>
  <c r="W2742" i="9" s="1"/>
  <c r="Q2741" i="9"/>
  <c r="U2741" i="9" s="1"/>
  <c r="S2740" i="9"/>
  <c r="W2740" i="9" s="1"/>
  <c r="P2687" i="9"/>
  <c r="T2687" i="9" s="1"/>
  <c r="Q2671" i="9"/>
  <c r="U2671" i="9" s="1"/>
  <c r="Q2670" i="9"/>
  <c r="U2670" i="9" s="1"/>
  <c r="P2669" i="9"/>
  <c r="T2669" i="9" s="1"/>
  <c r="N2668" i="9"/>
  <c r="N2667" i="9"/>
  <c r="N2605" i="9"/>
  <c r="Q2601" i="9"/>
  <c r="U2601" i="9" s="1"/>
  <c r="N2599" i="9"/>
  <c r="N2598" i="9"/>
  <c r="N2595" i="9"/>
  <c r="R2595" i="9"/>
  <c r="V2595" i="9" s="1"/>
  <c r="N2594" i="9"/>
  <c r="P2590" i="9"/>
  <c r="T2590" i="9" s="1"/>
  <c r="N2589" i="9"/>
  <c r="P2589" i="9"/>
  <c r="T2589" i="9" s="1"/>
  <c r="Q2555" i="9"/>
  <c r="U2555" i="9" s="1"/>
  <c r="N2553" i="9"/>
  <c r="N2552" i="9"/>
  <c r="N2550" i="9"/>
  <c r="Q2549" i="9"/>
  <c r="U2549" i="9" s="1"/>
  <c r="Q2545" i="9"/>
  <c r="U2545" i="9" s="1"/>
  <c r="Q2588" i="9"/>
  <c r="U2588" i="9" s="1"/>
  <c r="N2586" i="9"/>
  <c r="Q2586" i="9"/>
  <c r="U2586" i="9" s="1"/>
  <c r="N2585" i="9"/>
  <c r="P2583" i="9"/>
  <c r="T2583" i="9" s="1"/>
  <c r="N2582" i="9"/>
  <c r="Q2580" i="9"/>
  <c r="U2580" i="9" s="1"/>
  <c r="P2579" i="9"/>
  <c r="T2579" i="9" s="1"/>
  <c r="N2563" i="9"/>
  <c r="P2563" i="9"/>
  <c r="T2563" i="9" s="1"/>
  <c r="N2562" i="9"/>
  <c r="Q2562" i="9"/>
  <c r="U2562" i="9" s="1"/>
  <c r="N2561" i="9"/>
  <c r="P2561" i="9"/>
  <c r="T2561" i="9" s="1"/>
  <c r="N2560" i="9"/>
  <c r="P2568" i="9"/>
  <c r="T2568" i="9" s="1"/>
  <c r="Q2567" i="9"/>
  <c r="U2567" i="9" s="1"/>
  <c r="Q2566" i="9"/>
  <c r="U2566" i="9" s="1"/>
  <c r="N2564" i="9"/>
  <c r="N2559" i="9"/>
  <c r="P2558" i="9"/>
  <c r="T2558" i="9" s="1"/>
  <c r="Q2547" i="9"/>
  <c r="U2547" i="9" s="1"/>
  <c r="N2544" i="9"/>
  <c r="R2544" i="9"/>
  <c r="V2544" i="9" s="1"/>
  <c r="N2543" i="9"/>
  <c r="P2543" i="9"/>
  <c r="T2543" i="9" s="1"/>
  <c r="N2542" i="9"/>
  <c r="N2541" i="9"/>
  <c r="N2534" i="9"/>
  <c r="Q2532" i="9"/>
  <c r="U2532" i="9" s="1"/>
  <c r="Q2462" i="9"/>
  <c r="U2462" i="9" s="1"/>
  <c r="N2460" i="9"/>
  <c r="P2460" i="9"/>
  <c r="T2460" i="9" s="1"/>
  <c r="N2459" i="9"/>
  <c r="P2458" i="9"/>
  <c r="T2458" i="9" s="1"/>
  <c r="P2457" i="9"/>
  <c r="T2457" i="9" s="1"/>
  <c r="S2456" i="9"/>
  <c r="W2456" i="9" s="1"/>
  <c r="R2456" i="9"/>
  <c r="V2456" i="9" s="1"/>
  <c r="Q2456" i="9"/>
  <c r="U2456" i="9" s="1"/>
  <c r="P2456" i="9"/>
  <c r="T2456" i="9" s="1"/>
  <c r="Q2381" i="9"/>
  <c r="U2381" i="9" s="1"/>
  <c r="S2379" i="9"/>
  <c r="W2379" i="9" s="1"/>
  <c r="N2378" i="9"/>
  <c r="Q2378" i="9"/>
  <c r="U2378" i="9" s="1"/>
  <c r="N2377" i="9"/>
  <c r="P2377" i="9"/>
  <c r="T2377" i="9" s="1"/>
  <c r="Q2303" i="9"/>
  <c r="U2303" i="9" s="1"/>
  <c r="Q2304" i="9"/>
  <c r="U2304" i="9" s="1"/>
  <c r="Q2297" i="9"/>
  <c r="U2297" i="9" s="1"/>
  <c r="Q2301" i="9"/>
  <c r="U2301" i="9" s="1"/>
  <c r="Q2265" i="9"/>
  <c r="U2265" i="9" s="1"/>
  <c r="Q2266" i="9"/>
  <c r="U2266" i="9" s="1"/>
  <c r="Q2003" i="9"/>
  <c r="U2003" i="9" s="1"/>
  <c r="Q1998" i="9"/>
  <c r="U1998" i="9" s="1"/>
  <c r="P1997" i="9"/>
  <c r="T1997" i="9" s="1"/>
  <c r="N1996" i="9"/>
  <c r="P2001" i="9"/>
  <c r="T2001" i="9" s="1"/>
  <c r="N2000" i="9"/>
  <c r="Q2006" i="9"/>
  <c r="U2006" i="9" s="1"/>
  <c r="P2004" i="9"/>
  <c r="T2004" i="9" s="1"/>
  <c r="N1995" i="9"/>
  <c r="R1994" i="9"/>
  <c r="V1994" i="9" s="1"/>
  <c r="S1992" i="9"/>
  <c r="W1992" i="9" s="1"/>
  <c r="R1992" i="9"/>
  <c r="V1992" i="9" s="1"/>
  <c r="Q1992" i="9"/>
  <c r="U1992" i="9" s="1"/>
  <c r="P1992" i="9"/>
  <c r="T1992" i="9" s="1"/>
  <c r="N1946" i="9"/>
  <c r="N1944" i="9"/>
  <c r="Q1944" i="9"/>
  <c r="U1944" i="9" s="1"/>
  <c r="P1943" i="9"/>
  <c r="T1943" i="9" s="1"/>
  <c r="N1942" i="9"/>
  <c r="N1941" i="9"/>
  <c r="P1941" i="9"/>
  <c r="T1941" i="9" s="1"/>
  <c r="N1940" i="9"/>
  <c r="R1940" i="9"/>
  <c r="V1940" i="9" s="1"/>
  <c r="P1939" i="9"/>
  <c r="T1939" i="9" s="1"/>
  <c r="S1938" i="9"/>
  <c r="W1938" i="9" s="1"/>
  <c r="R1938" i="9"/>
  <c r="V1938" i="9" s="1"/>
  <c r="Q1938" i="9"/>
  <c r="U1938" i="9" s="1"/>
  <c r="P1938" i="9"/>
  <c r="T1938" i="9" s="1"/>
  <c r="P1955" i="9"/>
  <c r="T1955" i="9" s="1"/>
  <c r="Q1955" i="9"/>
  <c r="U1955" i="9" s="1"/>
  <c r="R1955" i="9"/>
  <c r="V1955" i="9" s="1"/>
  <c r="S1955" i="9"/>
  <c r="W1955" i="9" s="1"/>
  <c r="P1956" i="9"/>
  <c r="T1956" i="9" s="1"/>
  <c r="N1956" i="9"/>
  <c r="P1957" i="9"/>
  <c r="T1957" i="9" s="1"/>
  <c r="N1957" i="9"/>
  <c r="P1958" i="9"/>
  <c r="T1958" i="9" s="1"/>
  <c r="N1958" i="9"/>
  <c r="P1959" i="9"/>
  <c r="T1959" i="9" s="1"/>
  <c r="P1960" i="9"/>
  <c r="T1960" i="9" s="1"/>
  <c r="N1960" i="9"/>
  <c r="Q1961" i="9"/>
  <c r="U1961" i="9" s="1"/>
  <c r="P1962" i="9"/>
  <c r="T1962" i="9" s="1"/>
  <c r="Q1963" i="9"/>
  <c r="U1963" i="9" s="1"/>
  <c r="N1963" i="9"/>
  <c r="P1970" i="9"/>
  <c r="T1970" i="9" s="1"/>
  <c r="N1970" i="9"/>
  <c r="Q1969" i="9"/>
  <c r="U1969" i="9" s="1"/>
  <c r="Q1922" i="9"/>
  <c r="U1922" i="9" s="1"/>
  <c r="Q1921" i="9"/>
  <c r="U1921" i="9" s="1"/>
  <c r="N1919" i="9"/>
  <c r="R1919" i="9"/>
  <c r="V1919" i="9" s="1"/>
  <c r="N1918" i="9"/>
  <c r="S1916" i="9"/>
  <c r="W1916" i="9" s="1"/>
  <c r="R1916" i="9"/>
  <c r="V1916" i="9" s="1"/>
  <c r="Q1916" i="9"/>
  <c r="U1916" i="9" s="1"/>
  <c r="P1916" i="9"/>
  <c r="T1916" i="9" s="1"/>
  <c r="Q1888" i="9"/>
  <c r="U1888" i="9" s="1"/>
  <c r="S1880" i="9"/>
  <c r="W1880" i="9" s="1"/>
  <c r="R1880" i="9"/>
  <c r="V1880" i="9" s="1"/>
  <c r="Q1880" i="9"/>
  <c r="U1880" i="9" s="1"/>
  <c r="P1880" i="9"/>
  <c r="T1880" i="9" s="1"/>
  <c r="Q1865" i="9"/>
  <c r="U1865" i="9" s="1"/>
  <c r="Q1829" i="9"/>
  <c r="U1829" i="9" s="1"/>
  <c r="Q1828" i="9"/>
  <c r="U1828" i="9" s="1"/>
  <c r="Q1827" i="9"/>
  <c r="U1827" i="9" s="1"/>
  <c r="S1826" i="9"/>
  <c r="W1826" i="9" s="1"/>
  <c r="Q1823" i="9"/>
  <c r="U1823" i="9" s="1"/>
  <c r="N1825" i="9"/>
  <c r="S1825" i="9"/>
  <c r="W1825" i="9" s="1"/>
  <c r="Q1813" i="9"/>
  <c r="U1813" i="9" s="1"/>
  <c r="Q1810" i="9"/>
  <c r="U1810" i="9" s="1"/>
  <c r="Q1754" i="9"/>
  <c r="U1754" i="9" s="1"/>
  <c r="Q1805" i="9"/>
  <c r="U1805" i="9" s="1"/>
  <c r="N1803" i="9"/>
  <c r="P1803" i="9"/>
  <c r="T1803" i="9" s="1"/>
  <c r="N1802" i="9"/>
  <c r="N1801" i="9"/>
  <c r="N1796" i="9"/>
  <c r="N1775" i="9"/>
  <c r="P1775" i="9"/>
  <c r="T1775" i="9" s="1"/>
  <c r="N1774" i="9"/>
  <c r="Q1774" i="9"/>
  <c r="U1774" i="9" s="1"/>
  <c r="P1772" i="9"/>
  <c r="T1772" i="9" s="1"/>
  <c r="N1771" i="9"/>
  <c r="R1771" i="9"/>
  <c r="V1771" i="9" s="1"/>
  <c r="N1769" i="9"/>
  <c r="Q1769" i="9"/>
  <c r="U1769" i="9" s="1"/>
  <c r="Q1768" i="9"/>
  <c r="U1768" i="9" s="1"/>
  <c r="N1766" i="9"/>
  <c r="N1765" i="9"/>
  <c r="Q1765" i="9"/>
  <c r="U1765" i="9" s="1"/>
  <c r="N1764" i="9"/>
  <c r="P1764" i="9"/>
  <c r="T1764" i="9" s="1"/>
  <c r="N1763" i="9"/>
  <c r="R1763" i="9"/>
  <c r="V1763" i="9" s="1"/>
  <c r="N1761" i="9"/>
  <c r="Q1761" i="9"/>
  <c r="U1761" i="9" s="1"/>
  <c r="Q1760" i="9"/>
  <c r="U1760" i="9" s="1"/>
  <c r="N1758" i="9"/>
  <c r="N1757" i="9"/>
  <c r="Q1757" i="9"/>
  <c r="U1757" i="9" s="1"/>
  <c r="N1756" i="9"/>
  <c r="P1756" i="9"/>
  <c r="T1756" i="9" s="1"/>
  <c r="N1755" i="9"/>
  <c r="R1755" i="9"/>
  <c r="V1755" i="9" s="1"/>
  <c r="Q1808" i="9"/>
  <c r="U1808" i="9" s="1"/>
  <c r="N1806" i="9"/>
  <c r="R1806" i="9"/>
  <c r="V1806" i="9" s="1"/>
  <c r="P1683" i="9"/>
  <c r="T1683" i="9" s="1"/>
  <c r="N1683" i="9"/>
  <c r="Q1682" i="9"/>
  <c r="U1682" i="9" s="1"/>
  <c r="N1682" i="9"/>
  <c r="P1675" i="9"/>
  <c r="T1675" i="9" s="1"/>
  <c r="N1675" i="9"/>
  <c r="Q1652" i="9"/>
  <c r="U1652" i="9" s="1"/>
  <c r="Q1648" i="9"/>
  <c r="U1648" i="9" s="1"/>
  <c r="Q1647" i="9"/>
  <c r="U1647" i="9" s="1"/>
  <c r="N1650" i="9"/>
  <c r="Q1608" i="9"/>
  <c r="U1608" i="9" s="1"/>
  <c r="P1607" i="9"/>
  <c r="T1607" i="9" s="1"/>
  <c r="N1606" i="9"/>
  <c r="N1596" i="9"/>
  <c r="Q1596" i="9"/>
  <c r="U1596" i="9" s="1"/>
  <c r="N1595" i="9"/>
  <c r="N1594" i="9"/>
  <c r="R1594" i="9"/>
  <c r="V1594" i="9" s="1"/>
  <c r="Q1566" i="9"/>
  <c r="U1566" i="9" s="1"/>
  <c r="N1564" i="9"/>
  <c r="Q1563" i="9"/>
  <c r="U1563" i="9" s="1"/>
  <c r="N1562" i="9"/>
  <c r="P1562" i="9"/>
  <c r="T1562" i="9" s="1"/>
  <c r="N1561" i="9"/>
  <c r="Q1560" i="9"/>
  <c r="U1560" i="9" s="1"/>
  <c r="Q1559" i="9"/>
  <c r="U1559" i="9" s="1"/>
  <c r="Q1548" i="9"/>
  <c r="U1548" i="9" s="1"/>
  <c r="Q1476" i="9"/>
  <c r="U1476" i="9" s="1"/>
  <c r="Q1439" i="9"/>
  <c r="U1439" i="9" s="1"/>
  <c r="P1438" i="9"/>
  <c r="T1438" i="9" s="1"/>
  <c r="Q1428" i="9"/>
  <c r="U1428" i="9" s="1"/>
  <c r="Q1427" i="9"/>
  <c r="U1427" i="9" s="1"/>
  <c r="Q1367" i="9"/>
  <c r="U1367" i="9" s="1"/>
  <c r="S1269" i="9"/>
  <c r="W1269" i="9" s="1"/>
  <c r="S1267" i="9"/>
  <c r="W1267" i="9" s="1"/>
  <c r="Q1228" i="9"/>
  <c r="U1228" i="9" s="1"/>
  <c r="P1227" i="9"/>
  <c r="T1227" i="9" s="1"/>
  <c r="N1226" i="9"/>
  <c r="Q1240" i="9"/>
  <c r="U1240" i="9" s="1"/>
  <c r="P1239" i="9"/>
  <c r="T1239" i="9" s="1"/>
  <c r="N1238" i="9"/>
  <c r="Q1165" i="9"/>
  <c r="U1165" i="9" s="1"/>
  <c r="N1162" i="9"/>
  <c r="Q1188" i="9"/>
  <c r="U1188" i="9" s="1"/>
  <c r="S1192" i="9"/>
  <c r="W1192" i="9" s="1"/>
  <c r="N1190" i="9"/>
  <c r="Q1190" i="9"/>
  <c r="U1190" i="9" s="1"/>
  <c r="N1189" i="9"/>
  <c r="P1189" i="9"/>
  <c r="T1189" i="9" s="1"/>
  <c r="N1187" i="9"/>
  <c r="P1187" i="9"/>
  <c r="T1187" i="9" s="1"/>
  <c r="N1186" i="9"/>
  <c r="P1186" i="9"/>
  <c r="T1186" i="9" s="1"/>
  <c r="N1185" i="9"/>
  <c r="R1185" i="9"/>
  <c r="V1185" i="9" s="1"/>
  <c r="N1179" i="9"/>
  <c r="R1179" i="9"/>
  <c r="V1179" i="9" s="1"/>
  <c r="N1178" i="9"/>
  <c r="N1177" i="9"/>
  <c r="N1173" i="9"/>
  <c r="Q1173" i="9"/>
  <c r="U1173" i="9" s="1"/>
  <c r="N1172" i="9"/>
  <c r="P1172" i="9"/>
  <c r="T1172" i="9" s="1"/>
  <c r="N1171" i="9"/>
  <c r="N1170" i="9"/>
  <c r="Q1168" i="9"/>
  <c r="U1168" i="9" s="1"/>
  <c r="Q1033" i="9"/>
  <c r="U1033" i="9" s="1"/>
  <c r="Q983" i="9"/>
  <c r="U983" i="9" s="1"/>
  <c r="N981" i="9"/>
  <c r="R981" i="9"/>
  <c r="V981" i="9" s="1"/>
  <c r="P979" i="9"/>
  <c r="T979" i="9" s="1"/>
  <c r="N978" i="9"/>
  <c r="N977" i="9"/>
  <c r="P971" i="9"/>
  <c r="T971" i="9" s="1"/>
  <c r="N970" i="9"/>
  <c r="N969" i="9"/>
  <c r="P969" i="9"/>
  <c r="T969" i="9" s="1"/>
  <c r="S968" i="9"/>
  <c r="W968" i="9" s="1"/>
  <c r="R968" i="9"/>
  <c r="V968" i="9" s="1"/>
  <c r="Q968" i="9"/>
  <c r="U968" i="9" s="1"/>
  <c r="P968" i="9"/>
  <c r="T968" i="9" s="1"/>
  <c r="Q957" i="9"/>
  <c r="U957" i="9" s="1"/>
  <c r="N955" i="9"/>
  <c r="N954" i="9"/>
  <c r="Q949" i="9"/>
  <c r="U949" i="9" s="1"/>
  <c r="S948" i="9"/>
  <c r="W948" i="9" s="1"/>
  <c r="R948" i="9"/>
  <c r="V948" i="9" s="1"/>
  <c r="Q948" i="9"/>
  <c r="U948" i="9" s="1"/>
  <c r="P948" i="9"/>
  <c r="T948" i="9" s="1"/>
  <c r="Q947" i="9"/>
  <c r="U947" i="9" s="1"/>
  <c r="P946" i="9"/>
  <c r="T946" i="9" s="1"/>
  <c r="N945" i="9"/>
  <c r="Q2827" i="9" l="1"/>
  <c r="U2827" i="9" s="1"/>
  <c r="P2835" i="9"/>
  <c r="T2835" i="9" s="1"/>
  <c r="S2829" i="9"/>
  <c r="W2829" i="9" s="1"/>
  <c r="P2828" i="9"/>
  <c r="T2828" i="9" s="1"/>
  <c r="N2829" i="9"/>
  <c r="R2829" i="9" s="1"/>
  <c r="V2829" i="9" s="1"/>
  <c r="Q2828" i="9"/>
  <c r="U2828" i="9" s="1"/>
  <c r="P2829" i="9"/>
  <c r="T2829" i="9" s="1"/>
  <c r="S2828" i="9"/>
  <c r="W2828" i="9" s="1"/>
  <c r="N2828" i="9"/>
  <c r="R2828" i="9" s="1"/>
  <c r="V2828" i="9" s="1"/>
  <c r="S2834" i="9"/>
  <c r="W2834" i="9" s="1"/>
  <c r="S2835" i="9"/>
  <c r="W2835" i="9" s="1"/>
  <c r="N2831" i="9"/>
  <c r="R2831" i="9" s="1"/>
  <c r="V2831" i="9" s="1"/>
  <c r="R2835" i="9"/>
  <c r="V2835" i="9" s="1"/>
  <c r="S2825" i="9"/>
  <c r="W2825" i="9" s="1"/>
  <c r="S2831" i="9"/>
  <c r="W2831" i="9" s="1"/>
  <c r="R2825" i="9"/>
  <c r="V2825" i="9" s="1"/>
  <c r="P2834" i="9"/>
  <c r="T2834" i="9" s="1"/>
  <c r="S2832" i="9"/>
  <c r="W2832" i="9" s="1"/>
  <c r="Q2830" i="9"/>
  <c r="U2830" i="9" s="1"/>
  <c r="P2827" i="9"/>
  <c r="T2827" i="9" s="1"/>
  <c r="R2832" i="9"/>
  <c r="V2832" i="9" s="1"/>
  <c r="Q2831" i="9"/>
  <c r="U2831" i="9" s="1"/>
  <c r="P2830" i="9"/>
  <c r="T2830" i="9" s="1"/>
  <c r="N2827" i="9"/>
  <c r="R2827" i="9" s="1"/>
  <c r="V2827" i="9" s="1"/>
  <c r="Q2832" i="9"/>
  <c r="U2832" i="9" s="1"/>
  <c r="P2831" i="9"/>
  <c r="T2831" i="9" s="1"/>
  <c r="N2830" i="9"/>
  <c r="R2830" i="9" s="1"/>
  <c r="V2830" i="9" s="1"/>
  <c r="S2833" i="9"/>
  <c r="W2833" i="9" s="1"/>
  <c r="S2826" i="9"/>
  <c r="W2826" i="9" s="1"/>
  <c r="R2833" i="9"/>
  <c r="V2833" i="9" s="1"/>
  <c r="S2824" i="9"/>
  <c r="W2824" i="9" s="1"/>
  <c r="R2826" i="9"/>
  <c r="V2826" i="9" s="1"/>
  <c r="Q2825" i="9"/>
  <c r="U2825" i="9" s="1"/>
  <c r="R2834" i="9"/>
  <c r="V2834" i="9" s="1"/>
  <c r="Q2833" i="9"/>
  <c r="U2833" i="9" s="1"/>
  <c r="S2827" i="9"/>
  <c r="W2827" i="9" s="1"/>
  <c r="R2824" i="9"/>
  <c r="V2824" i="9" s="1"/>
  <c r="Q2826" i="9"/>
  <c r="U2826" i="9" s="1"/>
  <c r="P2743" i="9"/>
  <c r="T2743" i="9" s="1"/>
  <c r="S2743" i="9"/>
  <c r="W2743" i="9" s="1"/>
  <c r="N2743" i="9"/>
  <c r="R2743" i="9" s="1"/>
  <c r="V2743" i="9" s="1"/>
  <c r="P2741" i="9"/>
  <c r="T2741" i="9" s="1"/>
  <c r="N2742" i="9"/>
  <c r="R2742" i="9" s="1"/>
  <c r="V2742" i="9" s="1"/>
  <c r="N2740" i="9"/>
  <c r="R2740" i="9" s="1"/>
  <c r="V2740" i="9" s="1"/>
  <c r="S2741" i="9"/>
  <c r="W2741" i="9" s="1"/>
  <c r="P2742" i="9"/>
  <c r="T2742" i="9" s="1"/>
  <c r="Q2742" i="9"/>
  <c r="U2742" i="9" s="1"/>
  <c r="N2741" i="9"/>
  <c r="R2741" i="9" s="1"/>
  <c r="V2741" i="9" s="1"/>
  <c r="P2740" i="9"/>
  <c r="T2740" i="9" s="1"/>
  <c r="Q2740" i="9"/>
  <c r="U2740" i="9" s="1"/>
  <c r="R2687" i="9"/>
  <c r="V2687" i="9" s="1"/>
  <c r="N2688" i="9"/>
  <c r="S2688" i="9" s="1"/>
  <c r="W2688" i="9" s="1"/>
  <c r="Q2687" i="9"/>
  <c r="U2687" i="9" s="1"/>
  <c r="N2687" i="9"/>
  <c r="S2687" i="9" s="1"/>
  <c r="W2687" i="9" s="1"/>
  <c r="P2688" i="9"/>
  <c r="T2688" i="9" s="1"/>
  <c r="Q2688" i="9"/>
  <c r="U2688" i="9" s="1"/>
  <c r="R2688" i="9"/>
  <c r="V2688" i="9" s="1"/>
  <c r="R2671" i="9"/>
  <c r="V2671" i="9" s="1"/>
  <c r="P2671" i="9"/>
  <c r="T2671" i="9" s="1"/>
  <c r="N2671" i="9"/>
  <c r="S2671" i="9" s="1"/>
  <c r="W2671" i="9" s="1"/>
  <c r="R2670" i="9"/>
  <c r="V2670" i="9" s="1"/>
  <c r="Q2669" i="9"/>
  <c r="U2669" i="9" s="1"/>
  <c r="R2669" i="9"/>
  <c r="V2669" i="9" s="1"/>
  <c r="S2668" i="9"/>
  <c r="W2668" i="9" s="1"/>
  <c r="S2667" i="9"/>
  <c r="W2667" i="9" s="1"/>
  <c r="Q2666" i="9"/>
  <c r="U2666" i="9" s="1"/>
  <c r="P2667" i="9"/>
  <c r="T2667" i="9" s="1"/>
  <c r="P2668" i="9"/>
  <c r="T2668" i="9" s="1"/>
  <c r="R2666" i="9"/>
  <c r="V2666" i="9" s="1"/>
  <c r="Q2667" i="9"/>
  <c r="U2667" i="9" s="1"/>
  <c r="Q2668" i="9"/>
  <c r="U2668" i="9" s="1"/>
  <c r="N2666" i="9"/>
  <c r="S2666" i="9" s="1"/>
  <c r="W2666" i="9" s="1"/>
  <c r="R2667" i="9"/>
  <c r="V2667" i="9" s="1"/>
  <c r="R2668" i="9"/>
  <c r="V2668" i="9" s="1"/>
  <c r="P2666" i="9"/>
  <c r="T2666" i="9" s="1"/>
  <c r="R2665" i="9"/>
  <c r="V2665" i="9" s="1"/>
  <c r="N2665" i="9"/>
  <c r="S2665" i="9" s="1"/>
  <c r="W2665" i="9" s="1"/>
  <c r="P2665" i="9"/>
  <c r="T2665" i="9" s="1"/>
  <c r="Q2665" i="9"/>
  <c r="U2665" i="9" s="1"/>
  <c r="N2670" i="9"/>
  <c r="S2670" i="9" s="1"/>
  <c r="W2670" i="9" s="1"/>
  <c r="N2669" i="9"/>
  <c r="S2669" i="9" s="1"/>
  <c r="W2669" i="9" s="1"/>
  <c r="P2670" i="9"/>
  <c r="T2670" i="9" s="1"/>
  <c r="S2598" i="9"/>
  <c r="W2598" i="9" s="1"/>
  <c r="S2599" i="9"/>
  <c r="W2599" i="9" s="1"/>
  <c r="S2605" i="9"/>
  <c r="W2605" i="9" s="1"/>
  <c r="R2599" i="9"/>
  <c r="V2599" i="9" s="1"/>
  <c r="R2605" i="9"/>
  <c r="V2605" i="9" s="1"/>
  <c r="Q2599" i="9"/>
  <c r="U2599" i="9" s="1"/>
  <c r="R2598" i="9"/>
  <c r="V2598" i="9" s="1"/>
  <c r="P2605" i="9"/>
  <c r="T2605" i="9" s="1"/>
  <c r="P2598" i="9"/>
  <c r="T2598" i="9" s="1"/>
  <c r="Q2598" i="9"/>
  <c r="U2598" i="9" s="1"/>
  <c r="P2599" i="9"/>
  <c r="T2599" i="9" s="1"/>
  <c r="Q2605" i="9"/>
  <c r="U2605" i="9" s="1"/>
  <c r="P2601" i="9"/>
  <c r="T2601" i="9" s="1"/>
  <c r="N2600" i="9"/>
  <c r="S2600" i="9" s="1"/>
  <c r="W2600" i="9" s="1"/>
  <c r="N2602" i="9"/>
  <c r="R2602" i="9" s="1"/>
  <c r="V2602" i="9" s="1"/>
  <c r="N2603" i="9"/>
  <c r="R2603" i="9" s="1"/>
  <c r="V2603" i="9" s="1"/>
  <c r="Q2602" i="9"/>
  <c r="U2602" i="9" s="1"/>
  <c r="P2603" i="9"/>
  <c r="T2603" i="9" s="1"/>
  <c r="N2604" i="9"/>
  <c r="S2604" i="9" s="1"/>
  <c r="W2604" i="9" s="1"/>
  <c r="P2604" i="9"/>
  <c r="T2604" i="9" s="1"/>
  <c r="Q2604" i="9"/>
  <c r="U2604" i="9" s="1"/>
  <c r="N2597" i="9"/>
  <c r="R2597" i="9" s="1"/>
  <c r="V2597" i="9" s="1"/>
  <c r="P2597" i="9"/>
  <c r="T2597" i="9" s="1"/>
  <c r="Q2597" i="9"/>
  <c r="U2597" i="9" s="1"/>
  <c r="S2597" i="9"/>
  <c r="W2597" i="9" s="1"/>
  <c r="N2601" i="9"/>
  <c r="S2601" i="9" s="1"/>
  <c r="W2601" i="9" s="1"/>
  <c r="P2602" i="9"/>
  <c r="T2602" i="9" s="1"/>
  <c r="Q2603" i="9"/>
  <c r="U2603" i="9" s="1"/>
  <c r="P2600" i="9"/>
  <c r="T2600" i="9" s="1"/>
  <c r="S2603" i="9"/>
  <c r="W2603" i="9" s="1"/>
  <c r="Q2600" i="9"/>
  <c r="U2600" i="9" s="1"/>
  <c r="S2602" i="9"/>
  <c r="W2602" i="9" s="1"/>
  <c r="S2589" i="9"/>
  <c r="W2589" i="9" s="1"/>
  <c r="N2596" i="9"/>
  <c r="S2596" i="9" s="1"/>
  <c r="W2596" i="9" s="1"/>
  <c r="S2595" i="9"/>
  <c r="W2595" i="9" s="1"/>
  <c r="S2594" i="9"/>
  <c r="W2594" i="9" s="1"/>
  <c r="Q2594" i="9"/>
  <c r="U2594" i="9" s="1"/>
  <c r="P2595" i="9"/>
  <c r="T2595" i="9" s="1"/>
  <c r="R2594" i="9"/>
  <c r="V2594" i="9" s="1"/>
  <c r="Q2595" i="9"/>
  <c r="U2595" i="9" s="1"/>
  <c r="P2594" i="9"/>
  <c r="T2594" i="9" s="1"/>
  <c r="N2593" i="9"/>
  <c r="S2593" i="9" s="1"/>
  <c r="W2593" i="9" s="1"/>
  <c r="P2593" i="9"/>
  <c r="T2593" i="9" s="1"/>
  <c r="Q2593" i="9"/>
  <c r="U2593" i="9" s="1"/>
  <c r="R2593" i="9"/>
  <c r="V2593" i="9" s="1"/>
  <c r="N2592" i="9"/>
  <c r="S2592" i="9" s="1"/>
  <c r="W2592" i="9" s="1"/>
  <c r="Q2592" i="9"/>
  <c r="U2592" i="9" s="1"/>
  <c r="P2592" i="9"/>
  <c r="T2592" i="9" s="1"/>
  <c r="R2592" i="9"/>
  <c r="V2592" i="9" s="1"/>
  <c r="N2591" i="9"/>
  <c r="S2591" i="9" s="1"/>
  <c r="W2591" i="9" s="1"/>
  <c r="R2590" i="9"/>
  <c r="V2590" i="9" s="1"/>
  <c r="R2589" i="9"/>
  <c r="V2589" i="9" s="1"/>
  <c r="S2550" i="9"/>
  <c r="W2550" i="9" s="1"/>
  <c r="S2552" i="9"/>
  <c r="W2552" i="9" s="1"/>
  <c r="P2596" i="9"/>
  <c r="T2596" i="9" s="1"/>
  <c r="Q2596" i="9"/>
  <c r="U2596" i="9" s="1"/>
  <c r="Q2589" i="9"/>
  <c r="U2589" i="9" s="1"/>
  <c r="R2596" i="9"/>
  <c r="V2596" i="9" s="1"/>
  <c r="Q2590" i="9"/>
  <c r="U2590" i="9" s="1"/>
  <c r="R2550" i="9"/>
  <c r="V2550" i="9" s="1"/>
  <c r="N2590" i="9"/>
  <c r="S2590" i="9" s="1"/>
  <c r="W2590" i="9" s="1"/>
  <c r="P2591" i="9"/>
  <c r="T2591" i="9" s="1"/>
  <c r="Q2591" i="9"/>
  <c r="U2591" i="9" s="1"/>
  <c r="R2591" i="9"/>
  <c r="V2591" i="9" s="1"/>
  <c r="R2555" i="9"/>
  <c r="V2555" i="9" s="1"/>
  <c r="P2555" i="9"/>
  <c r="T2555" i="9" s="1"/>
  <c r="S2553" i="9"/>
  <c r="W2553" i="9" s="1"/>
  <c r="R2553" i="9"/>
  <c r="V2553" i="9" s="1"/>
  <c r="P2553" i="9"/>
  <c r="T2553" i="9" s="1"/>
  <c r="Q2553" i="9"/>
  <c r="U2553" i="9" s="1"/>
  <c r="N2551" i="9"/>
  <c r="S2551" i="9" s="1"/>
  <c r="W2551" i="9" s="1"/>
  <c r="P2551" i="9"/>
  <c r="T2551" i="9" s="1"/>
  <c r="R2551" i="9"/>
  <c r="V2551" i="9" s="1"/>
  <c r="Q2551" i="9"/>
  <c r="U2551" i="9" s="1"/>
  <c r="P2552" i="9"/>
  <c r="T2552" i="9" s="1"/>
  <c r="Q2552" i="9"/>
  <c r="U2552" i="9" s="1"/>
  <c r="R2552" i="9"/>
  <c r="V2552" i="9" s="1"/>
  <c r="P2550" i="9"/>
  <c r="T2550" i="9" s="1"/>
  <c r="Q2550" i="9"/>
  <c r="U2550" i="9" s="1"/>
  <c r="N2555" i="9"/>
  <c r="S2555" i="9" s="1"/>
  <c r="W2555" i="9" s="1"/>
  <c r="N2554" i="9"/>
  <c r="S2554" i="9" s="1"/>
  <c r="W2554" i="9" s="1"/>
  <c r="P2554" i="9"/>
  <c r="T2554" i="9" s="1"/>
  <c r="Q2554" i="9"/>
  <c r="U2554" i="9" s="1"/>
  <c r="R2554" i="9"/>
  <c r="V2554" i="9" s="1"/>
  <c r="R2549" i="9"/>
  <c r="V2549" i="9" s="1"/>
  <c r="S2585" i="9"/>
  <c r="W2585" i="9" s="1"/>
  <c r="P2549" i="9"/>
  <c r="T2549" i="9" s="1"/>
  <c r="N2549" i="9"/>
  <c r="S2549" i="9" s="1"/>
  <c r="W2549" i="9" s="1"/>
  <c r="N2581" i="9"/>
  <c r="S2581" i="9" s="1"/>
  <c r="W2581" i="9" s="1"/>
  <c r="R2564" i="9"/>
  <c r="V2564" i="9" s="1"/>
  <c r="R2545" i="9"/>
  <c r="V2545" i="9" s="1"/>
  <c r="R2586" i="9"/>
  <c r="V2586" i="9" s="1"/>
  <c r="Q2568" i="9"/>
  <c r="U2568" i="9" s="1"/>
  <c r="P2545" i="9"/>
  <c r="T2545" i="9" s="1"/>
  <c r="N2584" i="9"/>
  <c r="S2584" i="9" s="1"/>
  <c r="W2584" i="9" s="1"/>
  <c r="R2534" i="9"/>
  <c r="V2534" i="9" s="1"/>
  <c r="Q2584" i="9"/>
  <c r="U2584" i="9" s="1"/>
  <c r="N2545" i="9"/>
  <c r="S2545" i="9" s="1"/>
  <c r="W2545" i="9" s="1"/>
  <c r="R2563" i="9"/>
  <c r="V2563" i="9" s="1"/>
  <c r="Q2583" i="9"/>
  <c r="U2583" i="9" s="1"/>
  <c r="S2541" i="9"/>
  <c r="W2541" i="9" s="1"/>
  <c r="N2556" i="9"/>
  <c r="S2556" i="9" s="1"/>
  <c r="W2556" i="9" s="1"/>
  <c r="N2568" i="9"/>
  <c r="S2568" i="9" s="1"/>
  <c r="W2568" i="9" s="1"/>
  <c r="R2569" i="9"/>
  <c r="V2569" i="9" s="1"/>
  <c r="S2586" i="9"/>
  <c r="W2586" i="9" s="1"/>
  <c r="R2580" i="9"/>
  <c r="V2580" i="9" s="1"/>
  <c r="R2567" i="9"/>
  <c r="V2567" i="9" s="1"/>
  <c r="N2548" i="9"/>
  <c r="S2548" i="9" s="1"/>
  <c r="W2548" i="9" s="1"/>
  <c r="R2558" i="9"/>
  <c r="V2558" i="9" s="1"/>
  <c r="S2542" i="9"/>
  <c r="W2542" i="9" s="1"/>
  <c r="Q2541" i="9"/>
  <c r="U2541" i="9" s="1"/>
  <c r="N2557" i="9"/>
  <c r="S2557" i="9" s="1"/>
  <c r="W2557" i="9" s="1"/>
  <c r="R2568" i="9"/>
  <c r="V2568" i="9" s="1"/>
  <c r="Q2561" i="9"/>
  <c r="U2561" i="9" s="1"/>
  <c r="P2580" i="9"/>
  <c r="T2580" i="9" s="1"/>
  <c r="S2582" i="9"/>
  <c r="W2582" i="9" s="1"/>
  <c r="R2585" i="9"/>
  <c r="V2585" i="9" s="1"/>
  <c r="P2586" i="9"/>
  <c r="T2586" i="9" s="1"/>
  <c r="P2588" i="9"/>
  <c r="T2588" i="9" s="1"/>
  <c r="Q2564" i="9"/>
  <c r="U2564" i="9" s="1"/>
  <c r="R2561" i="9"/>
  <c r="V2561" i="9" s="1"/>
  <c r="S2563" i="9"/>
  <c r="W2563" i="9" s="1"/>
  <c r="N2583" i="9"/>
  <c r="S2583" i="9" s="1"/>
  <c r="W2583" i="9" s="1"/>
  <c r="S2564" i="9"/>
  <c r="W2564" i="9" s="1"/>
  <c r="P2567" i="9"/>
  <c r="T2567" i="9" s="1"/>
  <c r="P2582" i="9"/>
  <c r="T2582" i="9" s="1"/>
  <c r="N2569" i="9"/>
  <c r="S2569" i="9" s="1"/>
  <c r="W2569" i="9" s="1"/>
  <c r="S2560" i="9"/>
  <c r="W2560" i="9" s="1"/>
  <c r="R2562" i="9"/>
  <c r="V2562" i="9" s="1"/>
  <c r="Q2563" i="9"/>
  <c r="U2563" i="9" s="1"/>
  <c r="R2581" i="9"/>
  <c r="V2581" i="9" s="1"/>
  <c r="R2582" i="9"/>
  <c r="V2582" i="9" s="1"/>
  <c r="P2584" i="9"/>
  <c r="T2584" i="9" s="1"/>
  <c r="P2541" i="9"/>
  <c r="T2541" i="9" s="1"/>
  <c r="R2542" i="9"/>
  <c r="V2542" i="9" s="1"/>
  <c r="P2560" i="9"/>
  <c r="T2560" i="9" s="1"/>
  <c r="R2584" i="9"/>
  <c r="V2584" i="9" s="1"/>
  <c r="P2534" i="9"/>
  <c r="T2534" i="9" s="1"/>
  <c r="Q2558" i="9"/>
  <c r="U2558" i="9" s="1"/>
  <c r="Q2560" i="9"/>
  <c r="U2560" i="9" s="1"/>
  <c r="P2585" i="9"/>
  <c r="T2585" i="9" s="1"/>
  <c r="Q2585" i="9"/>
  <c r="U2585" i="9" s="1"/>
  <c r="S2543" i="9"/>
  <c r="W2543" i="9" s="1"/>
  <c r="Q2559" i="9"/>
  <c r="U2559" i="9" s="1"/>
  <c r="P2569" i="9"/>
  <c r="T2569" i="9" s="1"/>
  <c r="S2562" i="9"/>
  <c r="W2562" i="9" s="1"/>
  <c r="S2534" i="9"/>
  <c r="W2534" i="9" s="1"/>
  <c r="S2544" i="9"/>
  <c r="W2544" i="9" s="1"/>
  <c r="R2559" i="9"/>
  <c r="V2559" i="9" s="1"/>
  <c r="P2564" i="9"/>
  <c r="T2564" i="9" s="1"/>
  <c r="P2566" i="9"/>
  <c r="T2566" i="9" s="1"/>
  <c r="N2567" i="9"/>
  <c r="S2567" i="9" s="1"/>
  <c r="W2567" i="9" s="1"/>
  <c r="Q2569" i="9"/>
  <c r="U2569" i="9" s="1"/>
  <c r="R2560" i="9"/>
  <c r="V2560" i="9" s="1"/>
  <c r="S2561" i="9"/>
  <c r="W2561" i="9" s="1"/>
  <c r="N2580" i="9"/>
  <c r="S2580" i="9" s="1"/>
  <c r="W2580" i="9" s="1"/>
  <c r="P2581" i="9"/>
  <c r="T2581" i="9" s="1"/>
  <c r="Q2582" i="9"/>
  <c r="U2582" i="9" s="1"/>
  <c r="R2583" i="9"/>
  <c r="V2583" i="9" s="1"/>
  <c r="N2588" i="9"/>
  <c r="R2588" i="9" s="1"/>
  <c r="V2588" i="9" s="1"/>
  <c r="Q2543" i="9"/>
  <c r="U2543" i="9" s="1"/>
  <c r="P2547" i="9"/>
  <c r="T2547" i="9" s="1"/>
  <c r="N2579" i="9"/>
  <c r="S2579" i="9" s="1"/>
  <c r="W2579" i="9" s="1"/>
  <c r="Q2581" i="9"/>
  <c r="U2581" i="9" s="1"/>
  <c r="N2587" i="9"/>
  <c r="R2587" i="9" s="1"/>
  <c r="V2587" i="9" s="1"/>
  <c r="R2543" i="9"/>
  <c r="V2543" i="9" s="1"/>
  <c r="P2544" i="9"/>
  <c r="T2544" i="9" s="1"/>
  <c r="R2547" i="9"/>
  <c r="V2547" i="9" s="1"/>
  <c r="P2556" i="9"/>
  <c r="T2556" i="9" s="1"/>
  <c r="P2587" i="9"/>
  <c r="T2587" i="9" s="1"/>
  <c r="Q2544" i="9"/>
  <c r="U2544" i="9" s="1"/>
  <c r="R2556" i="9"/>
  <c r="V2556" i="9" s="1"/>
  <c r="P2557" i="9"/>
  <c r="T2557" i="9" s="1"/>
  <c r="Q2579" i="9"/>
  <c r="U2579" i="9" s="1"/>
  <c r="Q2587" i="9"/>
  <c r="U2587" i="9" s="1"/>
  <c r="P2532" i="9"/>
  <c r="T2532" i="9" s="1"/>
  <c r="P2542" i="9"/>
  <c r="T2542" i="9" s="1"/>
  <c r="Q2557" i="9"/>
  <c r="U2557" i="9" s="1"/>
  <c r="S2559" i="9"/>
  <c r="W2559" i="9" s="1"/>
  <c r="P2562" i="9"/>
  <c r="T2562" i="9" s="1"/>
  <c r="R2579" i="9"/>
  <c r="V2579" i="9" s="1"/>
  <c r="N2533" i="9"/>
  <c r="S2533" i="9" s="1"/>
  <c r="W2533" i="9" s="1"/>
  <c r="Q2542" i="9"/>
  <c r="U2542" i="9" s="1"/>
  <c r="R2557" i="9"/>
  <c r="V2557" i="9" s="1"/>
  <c r="N2558" i="9"/>
  <c r="S2558" i="9" s="1"/>
  <c r="W2558" i="9" s="1"/>
  <c r="P2559" i="9"/>
  <c r="T2559" i="9" s="1"/>
  <c r="N2532" i="9"/>
  <c r="S2532" i="9" s="1"/>
  <c r="W2532" i="9" s="1"/>
  <c r="P2533" i="9"/>
  <c r="T2533" i="9" s="1"/>
  <c r="Q2534" i="9"/>
  <c r="U2534" i="9" s="1"/>
  <c r="R2541" i="9"/>
  <c r="V2541" i="9" s="1"/>
  <c r="N2547" i="9"/>
  <c r="S2547" i="9" s="1"/>
  <c r="W2547" i="9" s="1"/>
  <c r="P2548" i="9"/>
  <c r="T2548" i="9" s="1"/>
  <c r="Q2556" i="9"/>
  <c r="U2556" i="9" s="1"/>
  <c r="N2566" i="9"/>
  <c r="R2566" i="9" s="1"/>
  <c r="V2566" i="9" s="1"/>
  <c r="Q2533" i="9"/>
  <c r="U2533" i="9" s="1"/>
  <c r="N2546" i="9"/>
  <c r="S2546" i="9" s="1"/>
  <c r="W2546" i="9" s="1"/>
  <c r="Q2548" i="9"/>
  <c r="U2548" i="9" s="1"/>
  <c r="N2565" i="9"/>
  <c r="R2565" i="9" s="1"/>
  <c r="V2565" i="9" s="1"/>
  <c r="R2533" i="9"/>
  <c r="V2533" i="9" s="1"/>
  <c r="P2546" i="9"/>
  <c r="T2546" i="9" s="1"/>
  <c r="R2548" i="9"/>
  <c r="V2548" i="9" s="1"/>
  <c r="P2565" i="9"/>
  <c r="T2565" i="9" s="1"/>
  <c r="R2532" i="9"/>
  <c r="V2532" i="9" s="1"/>
  <c r="Q2546" i="9"/>
  <c r="U2546" i="9" s="1"/>
  <c r="Q2565" i="9"/>
  <c r="U2565" i="9" s="1"/>
  <c r="R2546" i="9"/>
  <c r="V2546" i="9" s="1"/>
  <c r="S2460" i="9"/>
  <c r="W2460" i="9" s="1"/>
  <c r="S2459" i="9"/>
  <c r="W2459" i="9" s="1"/>
  <c r="R2462" i="9"/>
  <c r="V2462" i="9" s="1"/>
  <c r="P2462" i="9"/>
  <c r="T2462" i="9" s="1"/>
  <c r="Q2460" i="9"/>
  <c r="U2460" i="9" s="1"/>
  <c r="R2460" i="9"/>
  <c r="V2460" i="9" s="1"/>
  <c r="R2459" i="9"/>
  <c r="V2459" i="9" s="1"/>
  <c r="N2458" i="9"/>
  <c r="Q2458" i="9"/>
  <c r="U2458" i="9" s="1"/>
  <c r="P2459" i="9"/>
  <c r="T2459" i="9" s="1"/>
  <c r="R2458" i="9"/>
  <c r="V2458" i="9" s="1"/>
  <c r="Q2459" i="9"/>
  <c r="U2459" i="9" s="1"/>
  <c r="N2457" i="9"/>
  <c r="S2457" i="9" s="1"/>
  <c r="W2457" i="9" s="1"/>
  <c r="Q2457" i="9"/>
  <c r="U2457" i="9" s="1"/>
  <c r="R2457" i="9"/>
  <c r="V2457" i="9" s="1"/>
  <c r="S2458" i="9"/>
  <c r="W2458" i="9" s="1"/>
  <c r="N2462" i="9"/>
  <c r="S2462" i="9" s="1"/>
  <c r="W2462" i="9" s="1"/>
  <c r="N2461" i="9"/>
  <c r="S2461" i="9" s="1"/>
  <c r="W2461" i="9" s="1"/>
  <c r="P2461" i="9"/>
  <c r="T2461" i="9" s="1"/>
  <c r="Q2461" i="9"/>
  <c r="U2461" i="9" s="1"/>
  <c r="R2461" i="9"/>
  <c r="V2461" i="9" s="1"/>
  <c r="S2377" i="9"/>
  <c r="W2377" i="9" s="1"/>
  <c r="Q2380" i="9"/>
  <c r="U2380" i="9" s="1"/>
  <c r="P2380" i="9"/>
  <c r="T2380" i="9" s="1"/>
  <c r="N2379" i="9"/>
  <c r="R2379" i="9" s="1"/>
  <c r="V2379" i="9" s="1"/>
  <c r="R2378" i="9"/>
  <c r="V2378" i="9" s="1"/>
  <c r="S2378" i="9"/>
  <c r="W2378" i="9" s="1"/>
  <c r="R2377" i="9"/>
  <c r="V2377" i="9" s="1"/>
  <c r="Q2377" i="9"/>
  <c r="U2377" i="9" s="1"/>
  <c r="N2381" i="9"/>
  <c r="S2381" i="9" s="1"/>
  <c r="W2381" i="9" s="1"/>
  <c r="N2380" i="9"/>
  <c r="S2380" i="9" s="1"/>
  <c r="W2380" i="9" s="1"/>
  <c r="P2381" i="9"/>
  <c r="T2381" i="9" s="1"/>
  <c r="P2379" i="9"/>
  <c r="T2379" i="9" s="1"/>
  <c r="P2378" i="9"/>
  <c r="T2378" i="9" s="1"/>
  <c r="Q2379" i="9"/>
  <c r="U2379" i="9" s="1"/>
  <c r="P2303" i="9"/>
  <c r="T2303" i="9" s="1"/>
  <c r="P2304" i="9"/>
  <c r="T2304" i="9" s="1"/>
  <c r="N2303" i="9"/>
  <c r="R2303" i="9" s="1"/>
  <c r="V2303" i="9" s="1"/>
  <c r="N2304" i="9"/>
  <c r="R2304" i="9" s="1"/>
  <c r="V2304" i="9" s="1"/>
  <c r="R2297" i="9"/>
  <c r="V2297" i="9" s="1"/>
  <c r="N2297" i="9"/>
  <c r="S2297" i="9" s="1"/>
  <c r="W2297" i="9" s="1"/>
  <c r="P2297" i="9"/>
  <c r="T2297" i="9" s="1"/>
  <c r="R2301" i="9"/>
  <c r="V2301" i="9" s="1"/>
  <c r="P2301" i="9"/>
  <c r="T2301" i="9" s="1"/>
  <c r="N2301" i="9"/>
  <c r="S2301" i="9" s="1"/>
  <c r="W2301" i="9" s="1"/>
  <c r="P2265" i="9"/>
  <c r="T2265" i="9" s="1"/>
  <c r="P2266" i="9"/>
  <c r="T2266" i="9" s="1"/>
  <c r="N2265" i="9"/>
  <c r="R2265" i="9" s="1"/>
  <c r="V2265" i="9" s="1"/>
  <c r="N2266" i="9"/>
  <c r="R2266" i="9" s="1"/>
  <c r="V2266" i="9" s="1"/>
  <c r="S2000" i="9"/>
  <c r="W2000" i="9" s="1"/>
  <c r="R2005" i="9"/>
  <c r="V2005" i="9" s="1"/>
  <c r="P2005" i="9"/>
  <c r="T2005" i="9" s="1"/>
  <c r="Q2005" i="9"/>
  <c r="U2005" i="9" s="1"/>
  <c r="N2005" i="9"/>
  <c r="S2005" i="9" s="1"/>
  <c r="W2005" i="9" s="1"/>
  <c r="R2003" i="9"/>
  <c r="V2003" i="9" s="1"/>
  <c r="P2003" i="9"/>
  <c r="T2003" i="9" s="1"/>
  <c r="N2003" i="9"/>
  <c r="S2003" i="9" s="1"/>
  <c r="W2003" i="9" s="1"/>
  <c r="S1996" i="9"/>
  <c r="W1996" i="9" s="1"/>
  <c r="R2001" i="9"/>
  <c r="V2001" i="9" s="1"/>
  <c r="R1996" i="9"/>
  <c r="V1996" i="9" s="1"/>
  <c r="R1998" i="9"/>
  <c r="V1998" i="9" s="1"/>
  <c r="Q1997" i="9"/>
  <c r="U1997" i="9" s="1"/>
  <c r="R1997" i="9"/>
  <c r="V1997" i="9" s="1"/>
  <c r="P1996" i="9"/>
  <c r="T1996" i="9" s="1"/>
  <c r="Q1996" i="9"/>
  <c r="U1996" i="9" s="1"/>
  <c r="P2000" i="9"/>
  <c r="T2000" i="9" s="1"/>
  <c r="N1998" i="9"/>
  <c r="S1998" i="9" s="1"/>
  <c r="W1998" i="9" s="1"/>
  <c r="Q2000" i="9"/>
  <c r="U2000" i="9" s="1"/>
  <c r="N1997" i="9"/>
  <c r="S1997" i="9" s="1"/>
  <c r="W1997" i="9" s="1"/>
  <c r="P1998" i="9"/>
  <c r="T1998" i="9" s="1"/>
  <c r="R2000" i="9"/>
  <c r="V2000" i="9" s="1"/>
  <c r="Q2001" i="9"/>
  <c r="U2001" i="9" s="1"/>
  <c r="N2002" i="9"/>
  <c r="S2002" i="9" s="1"/>
  <c r="W2002" i="9" s="1"/>
  <c r="N2001" i="9"/>
  <c r="S2001" i="9" s="1"/>
  <c r="W2001" i="9" s="1"/>
  <c r="P2002" i="9"/>
  <c r="T2002" i="9" s="1"/>
  <c r="Q2002" i="9"/>
  <c r="U2002" i="9" s="1"/>
  <c r="R2002" i="9"/>
  <c r="V2002" i="9" s="1"/>
  <c r="S1995" i="9"/>
  <c r="W1995" i="9" s="1"/>
  <c r="R1995" i="9"/>
  <c r="V1995" i="9" s="1"/>
  <c r="Q2004" i="9"/>
  <c r="U2004" i="9" s="1"/>
  <c r="R2004" i="9"/>
  <c r="V2004" i="9" s="1"/>
  <c r="R2006" i="9"/>
  <c r="V2006" i="9" s="1"/>
  <c r="Q1956" i="9"/>
  <c r="U1956" i="9" s="1"/>
  <c r="N1994" i="9"/>
  <c r="S1994" i="9" s="1"/>
  <c r="W1994" i="9" s="1"/>
  <c r="P1995" i="9"/>
  <c r="T1995" i="9" s="1"/>
  <c r="Q1995" i="9"/>
  <c r="U1995" i="9" s="1"/>
  <c r="N1993" i="9"/>
  <c r="S1993" i="9" s="1"/>
  <c r="W1993" i="9" s="1"/>
  <c r="P1993" i="9"/>
  <c r="T1993" i="9" s="1"/>
  <c r="Q1993" i="9"/>
  <c r="U1993" i="9" s="1"/>
  <c r="R1993" i="9"/>
  <c r="V1993" i="9" s="1"/>
  <c r="N2006" i="9"/>
  <c r="S2006" i="9" s="1"/>
  <c r="W2006" i="9" s="1"/>
  <c r="N2004" i="9"/>
  <c r="S2004" i="9" s="1"/>
  <c r="W2004" i="9" s="1"/>
  <c r="P2006" i="9"/>
  <c r="T2006" i="9" s="1"/>
  <c r="P1994" i="9"/>
  <c r="T1994" i="9" s="1"/>
  <c r="Q1994" i="9"/>
  <c r="U1994" i="9" s="1"/>
  <c r="S1956" i="9"/>
  <c r="W1956" i="9" s="1"/>
  <c r="R1956" i="9"/>
  <c r="V1956" i="9" s="1"/>
  <c r="R1957" i="9"/>
  <c r="V1957" i="9" s="1"/>
  <c r="N1939" i="9"/>
  <c r="S1939" i="9" s="1"/>
  <c r="W1939" i="9" s="1"/>
  <c r="N1969" i="9"/>
  <c r="S1969" i="9" s="1"/>
  <c r="W1969" i="9" s="1"/>
  <c r="N1961" i="9"/>
  <c r="S1961" i="9" s="1"/>
  <c r="W1961" i="9" s="1"/>
  <c r="S1957" i="9"/>
  <c r="W1957" i="9" s="1"/>
  <c r="N1945" i="9"/>
  <c r="R1945" i="9" s="1"/>
  <c r="V1945" i="9" s="1"/>
  <c r="R1942" i="9"/>
  <c r="V1942" i="9" s="1"/>
  <c r="S1941" i="9"/>
  <c r="W1941" i="9" s="1"/>
  <c r="R1970" i="9"/>
  <c r="V1970" i="9" s="1"/>
  <c r="S1940" i="9"/>
  <c r="W1940" i="9" s="1"/>
  <c r="R1941" i="9"/>
  <c r="V1941" i="9" s="1"/>
  <c r="R1939" i="9"/>
  <c r="V1939" i="9" s="1"/>
  <c r="N1964" i="9"/>
  <c r="S1964" i="9" s="1"/>
  <c r="W1964" i="9" s="1"/>
  <c r="N1959" i="9"/>
  <c r="S1959" i="9" s="1"/>
  <c r="W1959" i="9" s="1"/>
  <c r="S1942" i="9"/>
  <c r="W1942" i="9" s="1"/>
  <c r="Q1942" i="9"/>
  <c r="U1942" i="9" s="1"/>
  <c r="S1944" i="9"/>
  <c r="W1944" i="9" s="1"/>
  <c r="P1942" i="9"/>
  <c r="T1942" i="9" s="1"/>
  <c r="S1946" i="9"/>
  <c r="W1946" i="9" s="1"/>
  <c r="P1946" i="9"/>
  <c r="T1946" i="9" s="1"/>
  <c r="Q1943" i="9"/>
  <c r="U1943" i="9" s="1"/>
  <c r="R1944" i="9"/>
  <c r="V1944" i="9" s="1"/>
  <c r="P1940" i="9"/>
  <c r="T1940" i="9" s="1"/>
  <c r="N1962" i="9"/>
  <c r="S1962" i="9" s="1"/>
  <c r="W1962" i="9" s="1"/>
  <c r="Q1940" i="9"/>
  <c r="U1940" i="9" s="1"/>
  <c r="R1943" i="9"/>
  <c r="V1943" i="9" s="1"/>
  <c r="P1969" i="9"/>
  <c r="T1969" i="9" s="1"/>
  <c r="Q1939" i="9"/>
  <c r="U1939" i="9" s="1"/>
  <c r="Q1941" i="9"/>
  <c r="U1941" i="9" s="1"/>
  <c r="P1945" i="9"/>
  <c r="T1945" i="9" s="1"/>
  <c r="Q1946" i="9"/>
  <c r="U1946" i="9" s="1"/>
  <c r="N1943" i="9"/>
  <c r="S1943" i="9" s="1"/>
  <c r="W1943" i="9" s="1"/>
  <c r="P1944" i="9"/>
  <c r="T1944" i="9" s="1"/>
  <c r="Q1945" i="9"/>
  <c r="U1945" i="9" s="1"/>
  <c r="R1946" i="9"/>
  <c r="V1946" i="9" s="1"/>
  <c r="S1958" i="9"/>
  <c r="W1958" i="9" s="1"/>
  <c r="S1945" i="9"/>
  <c r="W1945" i="9" s="1"/>
  <c r="R1964" i="9"/>
  <c r="V1964" i="9" s="1"/>
  <c r="S1970" i="9"/>
  <c r="W1970" i="9" s="1"/>
  <c r="S1963" i="9"/>
  <c r="W1963" i="9" s="1"/>
  <c r="Q1964" i="9"/>
  <c r="U1964" i="9" s="1"/>
  <c r="P1963" i="9"/>
  <c r="T1963" i="9" s="1"/>
  <c r="P1964" i="9"/>
  <c r="T1964" i="9" s="1"/>
  <c r="P1961" i="9"/>
  <c r="T1961" i="9" s="1"/>
  <c r="R1969" i="9"/>
  <c r="V1969" i="9" s="1"/>
  <c r="Q1970" i="9"/>
  <c r="U1970" i="9" s="1"/>
  <c r="R1958" i="9"/>
  <c r="V1958" i="9" s="1"/>
  <c r="Q1957" i="9"/>
  <c r="U1957" i="9" s="1"/>
  <c r="S1960" i="9"/>
  <c r="W1960" i="9" s="1"/>
  <c r="R1959" i="9"/>
  <c r="V1959" i="9" s="1"/>
  <c r="Q1958" i="9"/>
  <c r="U1958" i="9" s="1"/>
  <c r="R1960" i="9"/>
  <c r="V1960" i="9" s="1"/>
  <c r="Q1959" i="9"/>
  <c r="U1959" i="9" s="1"/>
  <c r="R1961" i="9"/>
  <c r="V1961" i="9" s="1"/>
  <c r="Q1960" i="9"/>
  <c r="U1960" i="9" s="1"/>
  <c r="R1962" i="9"/>
  <c r="V1962" i="9" s="1"/>
  <c r="R1963" i="9"/>
  <c r="V1963" i="9" s="1"/>
  <c r="Q1962" i="9"/>
  <c r="U1962" i="9" s="1"/>
  <c r="P1922" i="9"/>
  <c r="T1922" i="9" s="1"/>
  <c r="R1922" i="9"/>
  <c r="V1922" i="9" s="1"/>
  <c r="N1922" i="9"/>
  <c r="S1922" i="9" s="1"/>
  <c r="W1922" i="9" s="1"/>
  <c r="R1921" i="9"/>
  <c r="V1921" i="9" s="1"/>
  <c r="S1919" i="9"/>
  <c r="W1919" i="9" s="1"/>
  <c r="S1918" i="9"/>
  <c r="W1918" i="9" s="1"/>
  <c r="P1918" i="9"/>
  <c r="T1918" i="9" s="1"/>
  <c r="P1919" i="9"/>
  <c r="T1919" i="9" s="1"/>
  <c r="Q1918" i="9"/>
  <c r="U1918" i="9" s="1"/>
  <c r="R1918" i="9"/>
  <c r="V1918" i="9" s="1"/>
  <c r="Q1919" i="9"/>
  <c r="U1919" i="9" s="1"/>
  <c r="N1917" i="9"/>
  <c r="S1917" i="9" s="1"/>
  <c r="W1917" i="9" s="1"/>
  <c r="P1917" i="9"/>
  <c r="T1917" i="9" s="1"/>
  <c r="Q1917" i="9"/>
  <c r="U1917" i="9" s="1"/>
  <c r="R1917" i="9"/>
  <c r="V1917" i="9" s="1"/>
  <c r="N1921" i="9"/>
  <c r="S1921" i="9" s="1"/>
  <c r="W1921" i="9" s="1"/>
  <c r="N1920" i="9"/>
  <c r="S1920" i="9" s="1"/>
  <c r="W1920" i="9" s="1"/>
  <c r="P1921" i="9"/>
  <c r="T1921" i="9" s="1"/>
  <c r="P1920" i="9"/>
  <c r="T1920" i="9" s="1"/>
  <c r="Q1920" i="9"/>
  <c r="U1920" i="9" s="1"/>
  <c r="R1920" i="9"/>
  <c r="V1920" i="9" s="1"/>
  <c r="S1888" i="9"/>
  <c r="W1888" i="9" s="1"/>
  <c r="N1888" i="9"/>
  <c r="R1888" i="9" s="1"/>
  <c r="V1888" i="9" s="1"/>
  <c r="P1888" i="9"/>
  <c r="T1888" i="9" s="1"/>
  <c r="P1881" i="9"/>
  <c r="T1881" i="9" s="1"/>
  <c r="Q1881" i="9"/>
  <c r="U1881" i="9" s="1"/>
  <c r="S1881" i="9"/>
  <c r="W1881" i="9" s="1"/>
  <c r="N1881" i="9"/>
  <c r="R1881" i="9" s="1"/>
  <c r="V1881" i="9" s="1"/>
  <c r="R1865" i="9"/>
  <c r="V1865" i="9" s="1"/>
  <c r="P1682" i="9"/>
  <c r="T1682" i="9" s="1"/>
  <c r="N1865" i="9"/>
  <c r="S1865" i="9" s="1"/>
  <c r="W1865" i="9" s="1"/>
  <c r="P1865" i="9"/>
  <c r="T1865" i="9" s="1"/>
  <c r="S1829" i="9"/>
  <c r="W1829" i="9" s="1"/>
  <c r="N1829" i="9"/>
  <c r="R1829" i="9" s="1"/>
  <c r="V1829" i="9" s="1"/>
  <c r="P1829" i="9"/>
  <c r="T1829" i="9" s="1"/>
  <c r="S1828" i="9"/>
  <c r="W1828" i="9" s="1"/>
  <c r="N1828" i="9"/>
  <c r="R1828" i="9" s="1"/>
  <c r="V1828" i="9" s="1"/>
  <c r="P1828" i="9"/>
  <c r="T1828" i="9" s="1"/>
  <c r="P1827" i="9"/>
  <c r="T1827" i="9" s="1"/>
  <c r="S1827" i="9"/>
  <c r="W1827" i="9" s="1"/>
  <c r="N1827" i="9"/>
  <c r="R1827" i="9" s="1"/>
  <c r="V1827" i="9" s="1"/>
  <c r="P1823" i="9"/>
  <c r="T1823" i="9" s="1"/>
  <c r="N1826" i="9"/>
  <c r="R1826" i="9" s="1"/>
  <c r="V1826" i="9" s="1"/>
  <c r="S1823" i="9"/>
  <c r="W1823" i="9" s="1"/>
  <c r="P1826" i="9"/>
  <c r="T1826" i="9" s="1"/>
  <c r="Q1826" i="9"/>
  <c r="U1826" i="9" s="1"/>
  <c r="N1823" i="9"/>
  <c r="R1823" i="9" s="1"/>
  <c r="V1823" i="9" s="1"/>
  <c r="P1825" i="9"/>
  <c r="T1825" i="9" s="1"/>
  <c r="Q1825" i="9"/>
  <c r="U1825" i="9" s="1"/>
  <c r="R1825" i="9"/>
  <c r="V1825" i="9" s="1"/>
  <c r="P1813" i="9"/>
  <c r="T1813" i="9" s="1"/>
  <c r="R1813" i="9"/>
  <c r="V1813" i="9" s="1"/>
  <c r="N1813" i="9"/>
  <c r="S1813" i="9" s="1"/>
  <c r="W1813" i="9" s="1"/>
  <c r="R1810" i="9"/>
  <c r="V1810" i="9" s="1"/>
  <c r="N1810" i="9"/>
  <c r="S1810" i="9" s="1"/>
  <c r="W1810" i="9" s="1"/>
  <c r="N1809" i="9"/>
  <c r="S1809" i="9" s="1"/>
  <c r="W1809" i="9" s="1"/>
  <c r="P1810" i="9"/>
  <c r="T1810" i="9" s="1"/>
  <c r="P1809" i="9"/>
  <c r="T1809" i="9" s="1"/>
  <c r="Q1809" i="9"/>
  <c r="U1809" i="9" s="1"/>
  <c r="R1809" i="9"/>
  <c r="V1809" i="9" s="1"/>
  <c r="N1804" i="9"/>
  <c r="S1804" i="9" s="1"/>
  <c r="W1804" i="9" s="1"/>
  <c r="S1803" i="9"/>
  <c r="W1803" i="9" s="1"/>
  <c r="R1801" i="9"/>
  <c r="V1801" i="9" s="1"/>
  <c r="Q1797" i="9"/>
  <c r="U1797" i="9" s="1"/>
  <c r="P1800" i="9"/>
  <c r="T1800" i="9" s="1"/>
  <c r="R1797" i="9"/>
  <c r="V1797" i="9" s="1"/>
  <c r="Q1800" i="9"/>
  <c r="U1800" i="9" s="1"/>
  <c r="R1800" i="9"/>
  <c r="V1800" i="9" s="1"/>
  <c r="R1803" i="9"/>
  <c r="V1803" i="9" s="1"/>
  <c r="R1799" i="9"/>
  <c r="V1799" i="9" s="1"/>
  <c r="S1775" i="9"/>
  <c r="W1775" i="9" s="1"/>
  <c r="S1774" i="9"/>
  <c r="W1774" i="9" s="1"/>
  <c r="N1772" i="9"/>
  <c r="S1772" i="9" s="1"/>
  <c r="W1772" i="9" s="1"/>
  <c r="Q1772" i="9"/>
  <c r="U1772" i="9" s="1"/>
  <c r="R1770" i="9"/>
  <c r="V1770" i="9" s="1"/>
  <c r="N1767" i="9"/>
  <c r="S1767" i="9" s="1"/>
  <c r="W1767" i="9" s="1"/>
  <c r="R1768" i="9"/>
  <c r="V1768" i="9" s="1"/>
  <c r="S1765" i="9"/>
  <c r="W1765" i="9" s="1"/>
  <c r="R1765" i="9"/>
  <c r="V1765" i="9" s="1"/>
  <c r="S1763" i="9"/>
  <c r="W1763" i="9" s="1"/>
  <c r="Q1763" i="9"/>
  <c r="U1763" i="9" s="1"/>
  <c r="N1762" i="9"/>
  <c r="S1762" i="9" s="1"/>
  <c r="W1762" i="9" s="1"/>
  <c r="R1760" i="9"/>
  <c r="V1760" i="9" s="1"/>
  <c r="R1758" i="9"/>
  <c r="V1758" i="9" s="1"/>
  <c r="S1757" i="9"/>
  <c r="W1757" i="9" s="1"/>
  <c r="R1757" i="9"/>
  <c r="V1757" i="9" s="1"/>
  <c r="Q1755" i="9"/>
  <c r="U1755" i="9" s="1"/>
  <c r="R1754" i="9"/>
  <c r="V1754" i="9" s="1"/>
  <c r="P1766" i="9"/>
  <c r="T1766" i="9" s="1"/>
  <c r="P1802" i="9"/>
  <c r="T1802" i="9" s="1"/>
  <c r="Q1802" i="9"/>
  <c r="U1802" i="9" s="1"/>
  <c r="N1754" i="9"/>
  <c r="S1754" i="9" s="1"/>
  <c r="W1754" i="9" s="1"/>
  <c r="Q1756" i="9"/>
  <c r="U1756" i="9" s="1"/>
  <c r="N1759" i="9"/>
  <c r="S1759" i="9" s="1"/>
  <c r="W1759" i="9" s="1"/>
  <c r="P1763" i="9"/>
  <c r="T1763" i="9" s="1"/>
  <c r="R1766" i="9"/>
  <c r="V1766" i="9" s="1"/>
  <c r="R1774" i="9"/>
  <c r="V1774" i="9" s="1"/>
  <c r="Q1775" i="9"/>
  <c r="U1775" i="9" s="1"/>
  <c r="R1802" i="9"/>
  <c r="V1802" i="9" s="1"/>
  <c r="P1805" i="9"/>
  <c r="T1805" i="9" s="1"/>
  <c r="P1754" i="9"/>
  <c r="T1754" i="9" s="1"/>
  <c r="R1762" i="9"/>
  <c r="V1762" i="9" s="1"/>
  <c r="Q1766" i="9"/>
  <c r="U1766" i="9" s="1"/>
  <c r="S1769" i="9"/>
  <c r="W1769" i="9" s="1"/>
  <c r="P1774" i="9"/>
  <c r="T1774" i="9" s="1"/>
  <c r="P1757" i="9"/>
  <c r="T1757" i="9" s="1"/>
  <c r="S1758" i="9"/>
  <c r="W1758" i="9" s="1"/>
  <c r="P1760" i="9"/>
  <c r="T1760" i="9" s="1"/>
  <c r="N1770" i="9"/>
  <c r="S1770" i="9" s="1"/>
  <c r="W1770" i="9" s="1"/>
  <c r="S1771" i="9"/>
  <c r="W1771" i="9" s="1"/>
  <c r="R1775" i="9"/>
  <c r="V1775" i="9" s="1"/>
  <c r="S1796" i="9"/>
  <c r="W1796" i="9" s="1"/>
  <c r="P1797" i="9"/>
  <c r="T1797" i="9" s="1"/>
  <c r="N1799" i="9"/>
  <c r="S1799" i="9" s="1"/>
  <c r="W1799" i="9" s="1"/>
  <c r="N1800" i="9"/>
  <c r="S1800" i="9" s="1"/>
  <c r="W1800" i="9" s="1"/>
  <c r="Q1803" i="9"/>
  <c r="U1803" i="9" s="1"/>
  <c r="S1801" i="9"/>
  <c r="W1801" i="9" s="1"/>
  <c r="S1755" i="9"/>
  <c r="W1755" i="9" s="1"/>
  <c r="P1758" i="9"/>
  <c r="T1758" i="9" s="1"/>
  <c r="Q1764" i="9"/>
  <c r="U1764" i="9" s="1"/>
  <c r="P1771" i="9"/>
  <c r="T1771" i="9" s="1"/>
  <c r="Q1798" i="9"/>
  <c r="U1798" i="9" s="1"/>
  <c r="Q1758" i="9"/>
  <c r="U1758" i="9" s="1"/>
  <c r="S1761" i="9"/>
  <c r="W1761" i="9" s="1"/>
  <c r="P1765" i="9"/>
  <c r="T1765" i="9" s="1"/>
  <c r="S1766" i="9"/>
  <c r="W1766" i="9" s="1"/>
  <c r="P1768" i="9"/>
  <c r="T1768" i="9" s="1"/>
  <c r="Q1771" i="9"/>
  <c r="U1771" i="9" s="1"/>
  <c r="R1798" i="9"/>
  <c r="V1798" i="9" s="1"/>
  <c r="P1801" i="9"/>
  <c r="T1801" i="9" s="1"/>
  <c r="S1802" i="9"/>
  <c r="W1802" i="9" s="1"/>
  <c r="P1755" i="9"/>
  <c r="T1755" i="9" s="1"/>
  <c r="Q1801" i="9"/>
  <c r="U1801" i="9" s="1"/>
  <c r="R1756" i="9"/>
  <c r="V1756" i="9" s="1"/>
  <c r="P1762" i="9"/>
  <c r="T1762" i="9" s="1"/>
  <c r="R1764" i="9"/>
  <c r="V1764" i="9" s="1"/>
  <c r="P1770" i="9"/>
  <c r="T1770" i="9" s="1"/>
  <c r="R1772" i="9"/>
  <c r="V1772" i="9" s="1"/>
  <c r="N1798" i="9"/>
  <c r="S1798" i="9" s="1"/>
  <c r="W1798" i="9" s="1"/>
  <c r="P1799" i="9"/>
  <c r="T1799" i="9" s="1"/>
  <c r="S1756" i="9"/>
  <c r="W1756" i="9" s="1"/>
  <c r="N1760" i="9"/>
  <c r="S1760" i="9" s="1"/>
  <c r="W1760" i="9" s="1"/>
  <c r="P1761" i="9"/>
  <c r="T1761" i="9" s="1"/>
  <c r="Q1762" i="9"/>
  <c r="U1762" i="9" s="1"/>
  <c r="S1764" i="9"/>
  <c r="W1764" i="9" s="1"/>
  <c r="N1768" i="9"/>
  <c r="S1768" i="9" s="1"/>
  <c r="W1768" i="9" s="1"/>
  <c r="P1769" i="9"/>
  <c r="T1769" i="9" s="1"/>
  <c r="Q1770" i="9"/>
  <c r="U1770" i="9" s="1"/>
  <c r="N1797" i="9"/>
  <c r="S1797" i="9" s="1"/>
  <c r="W1797" i="9" s="1"/>
  <c r="P1798" i="9"/>
  <c r="T1798" i="9" s="1"/>
  <c r="Q1799" i="9"/>
  <c r="U1799" i="9" s="1"/>
  <c r="N1805" i="9"/>
  <c r="S1805" i="9" s="1"/>
  <c r="W1805" i="9" s="1"/>
  <c r="P1759" i="9"/>
  <c r="T1759" i="9" s="1"/>
  <c r="R1761" i="9"/>
  <c r="V1761" i="9" s="1"/>
  <c r="P1767" i="9"/>
  <c r="T1767" i="9" s="1"/>
  <c r="R1769" i="9"/>
  <c r="V1769" i="9" s="1"/>
  <c r="P1796" i="9"/>
  <c r="T1796" i="9" s="1"/>
  <c r="P1804" i="9"/>
  <c r="T1804" i="9" s="1"/>
  <c r="Q1759" i="9"/>
  <c r="U1759" i="9" s="1"/>
  <c r="Q1767" i="9"/>
  <c r="U1767" i="9" s="1"/>
  <c r="Q1796" i="9"/>
  <c r="U1796" i="9" s="1"/>
  <c r="Q1804" i="9"/>
  <c r="U1804" i="9" s="1"/>
  <c r="R1805" i="9"/>
  <c r="V1805" i="9" s="1"/>
  <c r="R1759" i="9"/>
  <c r="V1759" i="9" s="1"/>
  <c r="R1767" i="9"/>
  <c r="V1767" i="9" s="1"/>
  <c r="R1796" i="9"/>
  <c r="V1796" i="9" s="1"/>
  <c r="R1804" i="9"/>
  <c r="V1804" i="9" s="1"/>
  <c r="R1682" i="9"/>
  <c r="V1682" i="9" s="1"/>
  <c r="R1683" i="9"/>
  <c r="V1683" i="9" s="1"/>
  <c r="S1806" i="9"/>
  <c r="W1806" i="9" s="1"/>
  <c r="N1807" i="9"/>
  <c r="S1807" i="9" s="1"/>
  <c r="W1807" i="9" s="1"/>
  <c r="P1806" i="9"/>
  <c r="T1806" i="9" s="1"/>
  <c r="P1808" i="9"/>
  <c r="T1808" i="9" s="1"/>
  <c r="Q1806" i="9"/>
  <c r="U1806" i="9" s="1"/>
  <c r="R1808" i="9"/>
  <c r="V1808" i="9" s="1"/>
  <c r="N1808" i="9"/>
  <c r="S1808" i="9" s="1"/>
  <c r="W1808" i="9" s="1"/>
  <c r="P1807" i="9"/>
  <c r="T1807" i="9" s="1"/>
  <c r="Q1807" i="9"/>
  <c r="U1807" i="9" s="1"/>
  <c r="R1807" i="9"/>
  <c r="V1807" i="9" s="1"/>
  <c r="R1694" i="9"/>
  <c r="V1694" i="9" s="1"/>
  <c r="P1694" i="9"/>
  <c r="T1694" i="9" s="1"/>
  <c r="Q1694" i="9"/>
  <c r="U1694" i="9" s="1"/>
  <c r="N1694" i="9"/>
  <c r="S1694" i="9" s="1"/>
  <c r="W1694" i="9" s="1"/>
  <c r="S1682" i="9"/>
  <c r="W1682" i="9" s="1"/>
  <c r="S1683" i="9"/>
  <c r="W1683" i="9" s="1"/>
  <c r="Q1683" i="9"/>
  <c r="U1683" i="9" s="1"/>
  <c r="S1675" i="9"/>
  <c r="W1675" i="9" s="1"/>
  <c r="R1675" i="9"/>
  <c r="V1675" i="9" s="1"/>
  <c r="Q1675" i="9"/>
  <c r="U1675" i="9" s="1"/>
  <c r="R1652" i="9"/>
  <c r="V1652" i="9" s="1"/>
  <c r="P1652" i="9"/>
  <c r="T1652" i="9" s="1"/>
  <c r="N1652" i="9"/>
  <c r="S1652" i="9" s="1"/>
  <c r="W1652" i="9" s="1"/>
  <c r="N1651" i="9"/>
  <c r="S1651" i="9" s="1"/>
  <c r="W1651" i="9" s="1"/>
  <c r="P1651" i="9"/>
  <c r="T1651" i="9" s="1"/>
  <c r="Q1651" i="9"/>
  <c r="U1651" i="9" s="1"/>
  <c r="R1651" i="9"/>
  <c r="V1651" i="9" s="1"/>
  <c r="R1648" i="9"/>
  <c r="V1648" i="9" s="1"/>
  <c r="N1648" i="9"/>
  <c r="S1648" i="9" s="1"/>
  <c r="W1648" i="9" s="1"/>
  <c r="R1647" i="9"/>
  <c r="V1647" i="9" s="1"/>
  <c r="P1648" i="9"/>
  <c r="T1648" i="9" s="1"/>
  <c r="N1647" i="9"/>
  <c r="S1647" i="9" s="1"/>
  <c r="W1647" i="9" s="1"/>
  <c r="P1647" i="9"/>
  <c r="T1647" i="9" s="1"/>
  <c r="S1650" i="9"/>
  <c r="W1650" i="9" s="1"/>
  <c r="P1650" i="9"/>
  <c r="T1650" i="9" s="1"/>
  <c r="Q1650" i="9"/>
  <c r="U1650" i="9" s="1"/>
  <c r="R1650" i="9"/>
  <c r="V1650" i="9" s="1"/>
  <c r="R1607" i="9"/>
  <c r="V1607" i="9" s="1"/>
  <c r="Q1607" i="9"/>
  <c r="U1607" i="9" s="1"/>
  <c r="R1608" i="9"/>
  <c r="V1608" i="9" s="1"/>
  <c r="S1606" i="9"/>
  <c r="W1606" i="9" s="1"/>
  <c r="N1608" i="9"/>
  <c r="S1608" i="9" s="1"/>
  <c r="W1608" i="9" s="1"/>
  <c r="N1607" i="9"/>
  <c r="S1607" i="9" s="1"/>
  <c r="W1607" i="9" s="1"/>
  <c r="P1608" i="9"/>
  <c r="T1608" i="9" s="1"/>
  <c r="P1606" i="9"/>
  <c r="T1606" i="9" s="1"/>
  <c r="Q1606" i="9"/>
  <c r="U1606" i="9" s="1"/>
  <c r="R1606" i="9"/>
  <c r="V1606" i="9" s="1"/>
  <c r="S1594" i="9"/>
  <c r="W1594" i="9" s="1"/>
  <c r="S1596" i="9"/>
  <c r="W1596" i="9" s="1"/>
  <c r="R1596" i="9"/>
  <c r="V1596" i="9" s="1"/>
  <c r="P1596" i="9"/>
  <c r="T1596" i="9" s="1"/>
  <c r="P1594" i="9"/>
  <c r="T1594" i="9" s="1"/>
  <c r="Q1594" i="9"/>
  <c r="U1594" i="9" s="1"/>
  <c r="S1595" i="9"/>
  <c r="W1595" i="9" s="1"/>
  <c r="P1595" i="9"/>
  <c r="T1595" i="9" s="1"/>
  <c r="Q1595" i="9"/>
  <c r="U1595" i="9" s="1"/>
  <c r="R1595" i="9"/>
  <c r="V1595" i="9" s="1"/>
  <c r="S1562" i="9"/>
  <c r="W1562" i="9" s="1"/>
  <c r="S1564" i="9"/>
  <c r="W1564" i="9" s="1"/>
  <c r="R1566" i="9"/>
  <c r="V1566" i="9" s="1"/>
  <c r="P1566" i="9"/>
  <c r="T1566" i="9" s="1"/>
  <c r="R1564" i="9"/>
  <c r="V1564" i="9" s="1"/>
  <c r="P1564" i="9"/>
  <c r="T1564" i="9" s="1"/>
  <c r="Q1564" i="9"/>
  <c r="U1564" i="9" s="1"/>
  <c r="N1566" i="9"/>
  <c r="S1566" i="9" s="1"/>
  <c r="W1566" i="9" s="1"/>
  <c r="N1565" i="9"/>
  <c r="S1565" i="9" s="1"/>
  <c r="W1565" i="9" s="1"/>
  <c r="P1565" i="9"/>
  <c r="T1565" i="9" s="1"/>
  <c r="Q1565" i="9"/>
  <c r="U1565" i="9" s="1"/>
  <c r="S1561" i="9"/>
  <c r="W1561" i="9" s="1"/>
  <c r="R1565" i="9"/>
  <c r="V1565" i="9" s="1"/>
  <c r="R1563" i="9"/>
  <c r="V1563" i="9" s="1"/>
  <c r="Q1562" i="9"/>
  <c r="U1562" i="9" s="1"/>
  <c r="R1562" i="9"/>
  <c r="V1562" i="9" s="1"/>
  <c r="P1561" i="9"/>
  <c r="T1561" i="9" s="1"/>
  <c r="Q1561" i="9"/>
  <c r="U1561" i="9" s="1"/>
  <c r="R1561" i="9"/>
  <c r="V1561" i="9" s="1"/>
  <c r="N1563" i="9"/>
  <c r="S1563" i="9" s="1"/>
  <c r="W1563" i="9" s="1"/>
  <c r="P1563" i="9"/>
  <c r="T1563" i="9" s="1"/>
  <c r="R1560" i="9"/>
  <c r="V1560" i="9" s="1"/>
  <c r="P1559" i="9"/>
  <c r="T1559" i="9" s="1"/>
  <c r="R1559" i="9"/>
  <c r="V1559" i="9" s="1"/>
  <c r="N1560" i="9"/>
  <c r="S1560" i="9" s="1"/>
  <c r="W1560" i="9" s="1"/>
  <c r="P1560" i="9"/>
  <c r="T1560" i="9" s="1"/>
  <c r="N1559" i="9"/>
  <c r="S1559" i="9" s="1"/>
  <c r="W1559" i="9" s="1"/>
  <c r="P1548" i="9"/>
  <c r="T1548" i="9" s="1"/>
  <c r="S1548" i="9"/>
  <c r="W1548" i="9" s="1"/>
  <c r="N1548" i="9"/>
  <c r="R1548" i="9" s="1"/>
  <c r="V1548" i="9" s="1"/>
  <c r="P1476" i="9"/>
  <c r="T1476" i="9" s="1"/>
  <c r="S1476" i="9"/>
  <c r="W1476" i="9" s="1"/>
  <c r="N1476" i="9"/>
  <c r="R1476" i="9" s="1"/>
  <c r="V1476" i="9" s="1"/>
  <c r="R1439" i="9"/>
  <c r="V1439" i="9" s="1"/>
  <c r="Q1438" i="9"/>
  <c r="U1438" i="9" s="1"/>
  <c r="R1438" i="9"/>
  <c r="V1438" i="9" s="1"/>
  <c r="N1439" i="9"/>
  <c r="S1439" i="9" s="1"/>
  <c r="W1439" i="9" s="1"/>
  <c r="N1438" i="9"/>
  <c r="S1438" i="9" s="1"/>
  <c r="W1438" i="9" s="1"/>
  <c r="P1439" i="9"/>
  <c r="T1439" i="9" s="1"/>
  <c r="R1428" i="9"/>
  <c r="V1428" i="9" s="1"/>
  <c r="P1428" i="9"/>
  <c r="T1428" i="9" s="1"/>
  <c r="R1427" i="9"/>
  <c r="V1427" i="9" s="1"/>
  <c r="N1428" i="9"/>
  <c r="S1428" i="9" s="1"/>
  <c r="W1428" i="9" s="1"/>
  <c r="N1427" i="9"/>
  <c r="S1427" i="9" s="1"/>
  <c r="W1427" i="9" s="1"/>
  <c r="P1427" i="9"/>
  <c r="T1427" i="9" s="1"/>
  <c r="P1365" i="9"/>
  <c r="T1365" i="9" s="1"/>
  <c r="P1367" i="9"/>
  <c r="T1367" i="9" s="1"/>
  <c r="R1367" i="9"/>
  <c r="V1367" i="9" s="1"/>
  <c r="N1365" i="9"/>
  <c r="S1365" i="9" s="1"/>
  <c r="W1365" i="9" s="1"/>
  <c r="Q1365" i="9"/>
  <c r="U1365" i="9" s="1"/>
  <c r="R1365" i="9"/>
  <c r="V1365" i="9" s="1"/>
  <c r="N1367" i="9"/>
  <c r="S1367" i="9" s="1"/>
  <c r="W1367" i="9" s="1"/>
  <c r="P1269" i="9"/>
  <c r="T1269" i="9" s="1"/>
  <c r="N1269" i="9"/>
  <c r="R1269" i="9" s="1"/>
  <c r="V1269" i="9" s="1"/>
  <c r="Q1269" i="9"/>
  <c r="U1269" i="9" s="1"/>
  <c r="N1267" i="9"/>
  <c r="R1267" i="9" s="1"/>
  <c r="V1267" i="9" s="1"/>
  <c r="P1267" i="9"/>
  <c r="T1267" i="9" s="1"/>
  <c r="Q1267" i="9"/>
  <c r="U1267" i="9" s="1"/>
  <c r="S1238" i="9"/>
  <c r="W1238" i="9" s="1"/>
  <c r="P1226" i="9"/>
  <c r="T1226" i="9" s="1"/>
  <c r="Q1238" i="9"/>
  <c r="U1238" i="9" s="1"/>
  <c r="Q1226" i="9"/>
  <c r="U1226" i="9" s="1"/>
  <c r="Q1227" i="9"/>
  <c r="U1227" i="9" s="1"/>
  <c r="R1228" i="9"/>
  <c r="V1228" i="9" s="1"/>
  <c r="R1238" i="9"/>
  <c r="V1238" i="9" s="1"/>
  <c r="R1226" i="9"/>
  <c r="V1226" i="9" s="1"/>
  <c r="R1227" i="9"/>
  <c r="V1227" i="9" s="1"/>
  <c r="S1226" i="9"/>
  <c r="W1226" i="9" s="1"/>
  <c r="R1239" i="9"/>
  <c r="V1239" i="9" s="1"/>
  <c r="N1228" i="9"/>
  <c r="S1228" i="9" s="1"/>
  <c r="W1228" i="9" s="1"/>
  <c r="N1227" i="9"/>
  <c r="S1227" i="9" s="1"/>
  <c r="W1227" i="9" s="1"/>
  <c r="P1228" i="9"/>
  <c r="T1228" i="9" s="1"/>
  <c r="P1238" i="9"/>
  <c r="T1238" i="9" s="1"/>
  <c r="Q1239" i="9"/>
  <c r="U1239" i="9" s="1"/>
  <c r="R1240" i="9"/>
  <c r="V1240" i="9" s="1"/>
  <c r="N1240" i="9"/>
  <c r="S1240" i="9" s="1"/>
  <c r="W1240" i="9" s="1"/>
  <c r="N1239" i="9"/>
  <c r="S1239" i="9" s="1"/>
  <c r="W1239" i="9" s="1"/>
  <c r="P1240" i="9"/>
  <c r="T1240" i="9" s="1"/>
  <c r="S1173" i="9"/>
  <c r="W1173" i="9" s="1"/>
  <c r="N1182" i="9"/>
  <c r="S1182" i="9" s="1"/>
  <c r="W1182" i="9" s="1"/>
  <c r="Q1184" i="9"/>
  <c r="U1184" i="9" s="1"/>
  <c r="R1170" i="9"/>
  <c r="V1170" i="9" s="1"/>
  <c r="S1187" i="9"/>
  <c r="W1187" i="9" s="1"/>
  <c r="S1171" i="9"/>
  <c r="W1171" i="9" s="1"/>
  <c r="R1190" i="9"/>
  <c r="V1190" i="9" s="1"/>
  <c r="Q1172" i="9"/>
  <c r="U1172" i="9" s="1"/>
  <c r="R1172" i="9"/>
  <c r="V1172" i="9" s="1"/>
  <c r="S1185" i="9"/>
  <c r="W1185" i="9" s="1"/>
  <c r="S1188" i="9"/>
  <c r="W1188" i="9" s="1"/>
  <c r="P1170" i="9"/>
  <c r="T1170" i="9" s="1"/>
  <c r="Q1176" i="9"/>
  <c r="U1176" i="9" s="1"/>
  <c r="N1184" i="9"/>
  <c r="S1184" i="9" s="1"/>
  <c r="W1184" i="9" s="1"/>
  <c r="Q1181" i="9"/>
  <c r="U1181" i="9" s="1"/>
  <c r="S1162" i="9"/>
  <c r="W1162" i="9" s="1"/>
  <c r="Q1169" i="9"/>
  <c r="U1169" i="9" s="1"/>
  <c r="P1183" i="9"/>
  <c r="T1183" i="9" s="1"/>
  <c r="R1181" i="9"/>
  <c r="V1181" i="9" s="1"/>
  <c r="R1187" i="9"/>
  <c r="V1187" i="9" s="1"/>
  <c r="S1191" i="9"/>
  <c r="W1191" i="9" s="1"/>
  <c r="S1179" i="9"/>
  <c r="W1179" i="9" s="1"/>
  <c r="P1177" i="9"/>
  <c r="T1177" i="9" s="1"/>
  <c r="R1177" i="9"/>
  <c r="V1177" i="9" s="1"/>
  <c r="S1177" i="9"/>
  <c r="W1177" i="9" s="1"/>
  <c r="P1164" i="9"/>
  <c r="T1164" i="9" s="1"/>
  <c r="Q1164" i="9"/>
  <c r="U1164" i="9" s="1"/>
  <c r="N1163" i="9"/>
  <c r="S1163" i="9" s="1"/>
  <c r="W1163" i="9" s="1"/>
  <c r="Q1162" i="9"/>
  <c r="U1162" i="9" s="1"/>
  <c r="R1162" i="9"/>
  <c r="V1162" i="9" s="1"/>
  <c r="P1162" i="9"/>
  <c r="T1162" i="9" s="1"/>
  <c r="R1189" i="9"/>
  <c r="V1189" i="9" s="1"/>
  <c r="N1165" i="9"/>
  <c r="R1165" i="9" s="1"/>
  <c r="V1165" i="9" s="1"/>
  <c r="S1170" i="9"/>
  <c r="W1170" i="9" s="1"/>
  <c r="N1176" i="9"/>
  <c r="S1176" i="9" s="1"/>
  <c r="W1176" i="9" s="1"/>
  <c r="N1183" i="9"/>
  <c r="S1183" i="9" s="1"/>
  <c r="W1183" i="9" s="1"/>
  <c r="Q1187" i="9"/>
  <c r="U1187" i="9" s="1"/>
  <c r="N1164" i="9"/>
  <c r="R1164" i="9" s="1"/>
  <c r="V1164" i="9" s="1"/>
  <c r="P1165" i="9"/>
  <c r="T1165" i="9" s="1"/>
  <c r="N1167" i="9"/>
  <c r="S1167" i="9" s="1"/>
  <c r="W1167" i="9" s="1"/>
  <c r="P1168" i="9"/>
  <c r="T1168" i="9" s="1"/>
  <c r="P1171" i="9"/>
  <c r="T1171" i="9" s="1"/>
  <c r="P1179" i="9"/>
  <c r="T1179" i="9" s="1"/>
  <c r="N1180" i="9"/>
  <c r="S1180" i="9" s="1"/>
  <c r="W1180" i="9" s="1"/>
  <c r="P1185" i="9"/>
  <c r="T1185" i="9" s="1"/>
  <c r="Q1189" i="9"/>
  <c r="U1189" i="9" s="1"/>
  <c r="P1175" i="9"/>
  <c r="T1175" i="9" s="1"/>
  <c r="P1178" i="9"/>
  <c r="T1178" i="9" s="1"/>
  <c r="Q1186" i="9"/>
  <c r="U1186" i="9" s="1"/>
  <c r="Q1178" i="9"/>
  <c r="U1178" i="9" s="1"/>
  <c r="Q1182" i="9"/>
  <c r="U1182" i="9" s="1"/>
  <c r="Q1171" i="9"/>
  <c r="U1171" i="9" s="1"/>
  <c r="R1173" i="9"/>
  <c r="V1173" i="9" s="1"/>
  <c r="Q1179" i="9"/>
  <c r="U1179" i="9" s="1"/>
  <c r="P1181" i="9"/>
  <c r="T1181" i="9" s="1"/>
  <c r="R1183" i="9"/>
  <c r="V1183" i="9" s="1"/>
  <c r="Q1185" i="9"/>
  <c r="U1185" i="9" s="1"/>
  <c r="S1189" i="9"/>
  <c r="W1189" i="9" s="1"/>
  <c r="S1190" i="9"/>
  <c r="W1190" i="9" s="1"/>
  <c r="N1191" i="9"/>
  <c r="R1191" i="9" s="1"/>
  <c r="V1191" i="9" s="1"/>
  <c r="P1188" i="9"/>
  <c r="T1188" i="9" s="1"/>
  <c r="P1163" i="9"/>
  <c r="T1163" i="9" s="1"/>
  <c r="Q1175" i="9"/>
  <c r="U1175" i="9" s="1"/>
  <c r="R1186" i="9"/>
  <c r="V1186" i="9" s="1"/>
  <c r="N1169" i="9"/>
  <c r="S1169" i="9" s="1"/>
  <c r="W1169" i="9" s="1"/>
  <c r="R1171" i="9"/>
  <c r="V1171" i="9" s="1"/>
  <c r="S1172" i="9"/>
  <c r="W1172" i="9" s="1"/>
  <c r="N1192" i="9"/>
  <c r="R1192" i="9" s="1"/>
  <c r="V1192" i="9" s="1"/>
  <c r="Q1163" i="9"/>
  <c r="U1163" i="9" s="1"/>
  <c r="S1178" i="9"/>
  <c r="W1178" i="9" s="1"/>
  <c r="S1186" i="9"/>
  <c r="W1186" i="9" s="1"/>
  <c r="R1163" i="9"/>
  <c r="V1163" i="9" s="1"/>
  <c r="N1174" i="9"/>
  <c r="S1174" i="9" s="1"/>
  <c r="W1174" i="9" s="1"/>
  <c r="P1184" i="9"/>
  <c r="T1184" i="9" s="1"/>
  <c r="N1168" i="9"/>
  <c r="S1168" i="9" s="1"/>
  <c r="W1168" i="9" s="1"/>
  <c r="P1169" i="9"/>
  <c r="T1169" i="9" s="1"/>
  <c r="Q1170" i="9"/>
  <c r="U1170" i="9" s="1"/>
  <c r="N1175" i="9"/>
  <c r="S1175" i="9" s="1"/>
  <c r="W1175" i="9" s="1"/>
  <c r="P1176" i="9"/>
  <c r="T1176" i="9" s="1"/>
  <c r="Q1177" i="9"/>
  <c r="U1177" i="9" s="1"/>
  <c r="R1178" i="9"/>
  <c r="V1178" i="9" s="1"/>
  <c r="N1181" i="9"/>
  <c r="S1181" i="9" s="1"/>
  <c r="W1181" i="9" s="1"/>
  <c r="P1182" i="9"/>
  <c r="T1182" i="9" s="1"/>
  <c r="Q1183" i="9"/>
  <c r="U1183" i="9" s="1"/>
  <c r="R1184" i="9"/>
  <c r="V1184" i="9" s="1"/>
  <c r="N1188" i="9"/>
  <c r="R1188" i="9" s="1"/>
  <c r="V1188" i="9" s="1"/>
  <c r="P1167" i="9"/>
  <c r="T1167" i="9" s="1"/>
  <c r="R1169" i="9"/>
  <c r="V1169" i="9" s="1"/>
  <c r="P1174" i="9"/>
  <c r="T1174" i="9" s="1"/>
  <c r="R1176" i="9"/>
  <c r="V1176" i="9" s="1"/>
  <c r="P1180" i="9"/>
  <c r="T1180" i="9" s="1"/>
  <c r="R1182" i="9"/>
  <c r="V1182" i="9" s="1"/>
  <c r="P1192" i="9"/>
  <c r="T1192" i="9" s="1"/>
  <c r="Q1167" i="9"/>
  <c r="U1167" i="9" s="1"/>
  <c r="R1168" i="9"/>
  <c r="V1168" i="9" s="1"/>
  <c r="Q1174" i="9"/>
  <c r="U1174" i="9" s="1"/>
  <c r="R1175" i="9"/>
  <c r="V1175" i="9" s="1"/>
  <c r="Q1180" i="9"/>
  <c r="U1180" i="9" s="1"/>
  <c r="P1191" i="9"/>
  <c r="T1191" i="9" s="1"/>
  <c r="Q1192" i="9"/>
  <c r="U1192" i="9" s="1"/>
  <c r="R1167" i="9"/>
  <c r="V1167" i="9" s="1"/>
  <c r="P1173" i="9"/>
  <c r="T1173" i="9" s="1"/>
  <c r="R1174" i="9"/>
  <c r="V1174" i="9" s="1"/>
  <c r="R1180" i="9"/>
  <c r="V1180" i="9" s="1"/>
  <c r="P1190" i="9"/>
  <c r="T1190" i="9" s="1"/>
  <c r="Q1191" i="9"/>
  <c r="U1191" i="9" s="1"/>
  <c r="R1033" i="9"/>
  <c r="V1033" i="9" s="1"/>
  <c r="P1033" i="9"/>
  <c r="T1033" i="9" s="1"/>
  <c r="N1033" i="9"/>
  <c r="S1033" i="9" s="1"/>
  <c r="W1033" i="9" s="1"/>
  <c r="N1032" i="9"/>
  <c r="S1032" i="9" s="1"/>
  <c r="W1032" i="9" s="1"/>
  <c r="P1032" i="9"/>
  <c r="T1032" i="9" s="1"/>
  <c r="Q1032" i="9"/>
  <c r="U1032" i="9" s="1"/>
  <c r="R1032" i="9"/>
  <c r="V1032" i="9" s="1"/>
  <c r="S981" i="9"/>
  <c r="W981" i="9" s="1"/>
  <c r="R983" i="9"/>
  <c r="V983" i="9" s="1"/>
  <c r="P983" i="9"/>
  <c r="T983" i="9" s="1"/>
  <c r="N982" i="9"/>
  <c r="S982" i="9" s="1"/>
  <c r="W982" i="9" s="1"/>
  <c r="P981" i="9"/>
  <c r="T981" i="9" s="1"/>
  <c r="Q981" i="9"/>
  <c r="U981" i="9" s="1"/>
  <c r="N983" i="9"/>
  <c r="S983" i="9" s="1"/>
  <c r="W983" i="9" s="1"/>
  <c r="P982" i="9"/>
  <c r="T982" i="9" s="1"/>
  <c r="Q982" i="9"/>
  <c r="U982" i="9" s="1"/>
  <c r="S978" i="9"/>
  <c r="W978" i="9" s="1"/>
  <c r="R982" i="9"/>
  <c r="V982" i="9" s="1"/>
  <c r="P978" i="9"/>
  <c r="T978" i="9" s="1"/>
  <c r="Q978" i="9"/>
  <c r="U978" i="9" s="1"/>
  <c r="R978" i="9"/>
  <c r="V978" i="9" s="1"/>
  <c r="S977" i="9"/>
  <c r="W977" i="9" s="1"/>
  <c r="N973" i="9"/>
  <c r="S973" i="9" s="1"/>
  <c r="W973" i="9" s="1"/>
  <c r="S970" i="9"/>
  <c r="W970" i="9" s="1"/>
  <c r="S969" i="9"/>
  <c r="W969" i="9" s="1"/>
  <c r="N980" i="9"/>
  <c r="S980" i="9" s="1"/>
  <c r="W980" i="9" s="1"/>
  <c r="R979" i="9"/>
  <c r="V979" i="9" s="1"/>
  <c r="Q979" i="9"/>
  <c r="U979" i="9" s="1"/>
  <c r="P977" i="9"/>
  <c r="T977" i="9" s="1"/>
  <c r="Q977" i="9"/>
  <c r="U977" i="9" s="1"/>
  <c r="R977" i="9"/>
  <c r="V977" i="9" s="1"/>
  <c r="P976" i="9"/>
  <c r="T976" i="9" s="1"/>
  <c r="Q976" i="9"/>
  <c r="U976" i="9" s="1"/>
  <c r="R976" i="9"/>
  <c r="V976" i="9" s="1"/>
  <c r="N976" i="9"/>
  <c r="S976" i="9" s="1"/>
  <c r="W976" i="9" s="1"/>
  <c r="R975" i="9"/>
  <c r="V975" i="9" s="1"/>
  <c r="N975" i="9"/>
  <c r="S975" i="9" s="1"/>
  <c r="W975" i="9" s="1"/>
  <c r="P975" i="9"/>
  <c r="T975" i="9" s="1"/>
  <c r="Q975" i="9"/>
  <c r="U975" i="9" s="1"/>
  <c r="N974" i="9"/>
  <c r="S974" i="9" s="1"/>
  <c r="W974" i="9" s="1"/>
  <c r="P974" i="9"/>
  <c r="T974" i="9" s="1"/>
  <c r="Q974" i="9"/>
  <c r="U974" i="9" s="1"/>
  <c r="N972" i="9"/>
  <c r="S972" i="9" s="1"/>
  <c r="W972" i="9" s="1"/>
  <c r="Q971" i="9"/>
  <c r="U971" i="9" s="1"/>
  <c r="R971" i="9"/>
  <c r="V971" i="9" s="1"/>
  <c r="P970" i="9"/>
  <c r="T970" i="9" s="1"/>
  <c r="Q970" i="9"/>
  <c r="U970" i="9" s="1"/>
  <c r="R970" i="9"/>
  <c r="V970" i="9" s="1"/>
  <c r="Q969" i="9"/>
  <c r="U969" i="9" s="1"/>
  <c r="R969" i="9"/>
  <c r="V969" i="9" s="1"/>
  <c r="P973" i="9"/>
  <c r="T973" i="9" s="1"/>
  <c r="N971" i="9"/>
  <c r="S971" i="9" s="1"/>
  <c r="W971" i="9" s="1"/>
  <c r="P972" i="9"/>
  <c r="T972" i="9" s="1"/>
  <c r="Q973" i="9"/>
  <c r="U973" i="9" s="1"/>
  <c r="R974" i="9"/>
  <c r="V974" i="9" s="1"/>
  <c r="N979" i="9"/>
  <c r="S979" i="9" s="1"/>
  <c r="W979" i="9" s="1"/>
  <c r="P980" i="9"/>
  <c r="T980" i="9" s="1"/>
  <c r="Q972" i="9"/>
  <c r="U972" i="9" s="1"/>
  <c r="R973" i="9"/>
  <c r="V973" i="9" s="1"/>
  <c r="Q980" i="9"/>
  <c r="U980" i="9" s="1"/>
  <c r="R972" i="9"/>
  <c r="V972" i="9" s="1"/>
  <c r="R980" i="9"/>
  <c r="V980" i="9" s="1"/>
  <c r="R957" i="9"/>
  <c r="V957" i="9" s="1"/>
  <c r="S955" i="9"/>
  <c r="W955" i="9" s="1"/>
  <c r="R955" i="9"/>
  <c r="V955" i="9" s="1"/>
  <c r="P953" i="9"/>
  <c r="T953" i="9" s="1"/>
  <c r="Q953" i="9"/>
  <c r="U953" i="9" s="1"/>
  <c r="S954" i="9"/>
  <c r="W954" i="9" s="1"/>
  <c r="N953" i="9"/>
  <c r="S953" i="9" s="1"/>
  <c r="W953" i="9" s="1"/>
  <c r="Q952" i="9"/>
  <c r="U952" i="9" s="1"/>
  <c r="R952" i="9"/>
  <c r="V952" i="9" s="1"/>
  <c r="R953" i="9"/>
  <c r="V953" i="9" s="1"/>
  <c r="P954" i="9"/>
  <c r="T954" i="9" s="1"/>
  <c r="Q954" i="9"/>
  <c r="U954" i="9" s="1"/>
  <c r="R954" i="9"/>
  <c r="V954" i="9" s="1"/>
  <c r="P955" i="9"/>
  <c r="T955" i="9" s="1"/>
  <c r="N952" i="9"/>
  <c r="S952" i="9" s="1"/>
  <c r="W952" i="9" s="1"/>
  <c r="P952" i="9"/>
  <c r="T952" i="9" s="1"/>
  <c r="Q955" i="9"/>
  <c r="U955" i="9" s="1"/>
  <c r="P957" i="9"/>
  <c r="T957" i="9" s="1"/>
  <c r="N951" i="9"/>
  <c r="S951" i="9" s="1"/>
  <c r="W951" i="9" s="1"/>
  <c r="N950" i="9"/>
  <c r="S950" i="9" s="1"/>
  <c r="W950" i="9" s="1"/>
  <c r="P951" i="9"/>
  <c r="T951" i="9" s="1"/>
  <c r="R951" i="9"/>
  <c r="V951" i="9" s="1"/>
  <c r="P949" i="9"/>
  <c r="T949" i="9" s="1"/>
  <c r="R949" i="9"/>
  <c r="V949" i="9" s="1"/>
  <c r="N949" i="9"/>
  <c r="S949" i="9" s="1"/>
  <c r="W949" i="9" s="1"/>
  <c r="P950" i="9"/>
  <c r="T950" i="9" s="1"/>
  <c r="Q951" i="9"/>
  <c r="U951" i="9" s="1"/>
  <c r="N957" i="9"/>
  <c r="S957" i="9" s="1"/>
  <c r="W957" i="9" s="1"/>
  <c r="Q950" i="9"/>
  <c r="U950" i="9" s="1"/>
  <c r="N956" i="9"/>
  <c r="S956" i="9" s="1"/>
  <c r="W956" i="9" s="1"/>
  <c r="R950" i="9"/>
  <c r="V950" i="9" s="1"/>
  <c r="P956" i="9"/>
  <c r="T956" i="9" s="1"/>
  <c r="Q956" i="9"/>
  <c r="U956" i="9" s="1"/>
  <c r="R956" i="9"/>
  <c r="V956" i="9" s="1"/>
  <c r="S945" i="9"/>
  <c r="W945" i="9" s="1"/>
  <c r="Q945" i="9"/>
  <c r="U945" i="9" s="1"/>
  <c r="R945" i="9"/>
  <c r="V945" i="9" s="1"/>
  <c r="R947" i="9"/>
  <c r="V947" i="9" s="1"/>
  <c r="Q946" i="9"/>
  <c r="U946" i="9" s="1"/>
  <c r="P945" i="9"/>
  <c r="T945" i="9" s="1"/>
  <c r="R946" i="9"/>
  <c r="V946" i="9" s="1"/>
  <c r="N947" i="9"/>
  <c r="S947" i="9" s="1"/>
  <c r="W947" i="9" s="1"/>
  <c r="N946" i="9"/>
  <c r="S946" i="9" s="1"/>
  <c r="W946" i="9" s="1"/>
  <c r="P947" i="9"/>
  <c r="T947" i="9" s="1"/>
  <c r="Q667" i="9"/>
  <c r="U667" i="9" s="1"/>
  <c r="P666" i="9"/>
  <c r="T666" i="9" s="1"/>
  <c r="N664" i="9"/>
  <c r="P664" i="9"/>
  <c r="T664" i="9" s="1"/>
  <c r="N663" i="9"/>
  <c r="N662" i="9"/>
  <c r="P662" i="9"/>
  <c r="T662" i="9" s="1"/>
  <c r="N661" i="9"/>
  <c r="R661" i="9"/>
  <c r="V661" i="9" s="1"/>
  <c r="N660" i="9"/>
  <c r="N656" i="9"/>
  <c r="N655" i="9"/>
  <c r="R655" i="9"/>
  <c r="V655" i="9" s="1"/>
  <c r="Q482" i="9"/>
  <c r="U482" i="9" s="1"/>
  <c r="N421" i="9"/>
  <c r="Q421" i="9"/>
  <c r="U421" i="9" s="1"/>
  <c r="N420" i="9"/>
  <c r="Q420" i="9"/>
  <c r="U420" i="9" s="1"/>
  <c r="N419" i="9"/>
  <c r="N418" i="9"/>
  <c r="R418" i="9"/>
  <c r="V418" i="9" s="1"/>
  <c r="Q417" i="9"/>
  <c r="U417" i="9" s="1"/>
  <c r="N416" i="9"/>
  <c r="P416" i="9"/>
  <c r="T416" i="9" s="1"/>
  <c r="N415" i="9"/>
  <c r="N414" i="9"/>
  <c r="Q412" i="9"/>
  <c r="U412" i="9" s="1"/>
  <c r="N411" i="9"/>
  <c r="P411" i="9"/>
  <c r="T411" i="9" s="1"/>
  <c r="R410" i="9"/>
  <c r="V410" i="9" s="1"/>
  <c r="Q409" i="9"/>
  <c r="U409" i="9" s="1"/>
  <c r="Q405" i="9"/>
  <c r="U405" i="9" s="1"/>
  <c r="Q404" i="9"/>
  <c r="U404" i="9" s="1"/>
  <c r="Q406" i="9"/>
  <c r="U406" i="9" s="1"/>
  <c r="Q401" i="9"/>
  <c r="U401" i="9" s="1"/>
  <c r="Q392" i="9"/>
  <c r="U392" i="9" s="1"/>
  <c r="Q391" i="9"/>
  <c r="U391" i="9" s="1"/>
  <c r="Q390" i="9"/>
  <c r="U390" i="9" s="1"/>
  <c r="N378" i="9"/>
  <c r="R378" i="9"/>
  <c r="V378" i="9" s="1"/>
  <c r="N377" i="9"/>
  <c r="P377" i="9"/>
  <c r="T377" i="9" s="1"/>
  <c r="N376" i="9"/>
  <c r="R376" i="9"/>
  <c r="V376" i="9" s="1"/>
  <c r="N375" i="9"/>
  <c r="N374" i="9"/>
  <c r="N373" i="9"/>
  <c r="P373" i="9"/>
  <c r="T373" i="9" s="1"/>
  <c r="N372" i="9"/>
  <c r="R372" i="9"/>
  <c r="V372" i="9" s="1"/>
  <c r="N370" i="9"/>
  <c r="P370" i="9"/>
  <c r="T370" i="9" s="1"/>
  <c r="N369" i="9"/>
  <c r="R369" i="9"/>
  <c r="V369" i="9" s="1"/>
  <c r="N368" i="9"/>
  <c r="N367" i="9"/>
  <c r="P367" i="9"/>
  <c r="T367" i="9" s="1"/>
  <c r="N366" i="9"/>
  <c r="P366" i="9"/>
  <c r="T366" i="9" s="1"/>
  <c r="N365" i="9"/>
  <c r="R365" i="9"/>
  <c r="V365" i="9" s="1"/>
  <c r="Q335" i="9"/>
  <c r="U335" i="9" s="1"/>
  <c r="Q297" i="9"/>
  <c r="U297" i="9" s="1"/>
  <c r="N295" i="9"/>
  <c r="N294" i="9"/>
  <c r="N230" i="9"/>
  <c r="N229" i="9"/>
  <c r="Q224" i="9"/>
  <c r="U224" i="9" s="1"/>
  <c r="N222" i="9"/>
  <c r="R222" i="9"/>
  <c r="V222" i="9" s="1"/>
  <c r="N221" i="9"/>
  <c r="N220" i="9"/>
  <c r="Q218" i="9"/>
  <c r="U218" i="9" s="1"/>
  <c r="P217" i="9"/>
  <c r="T217" i="9" s="1"/>
  <c r="N216" i="9"/>
  <c r="N215" i="9"/>
  <c r="Q210" i="9"/>
  <c r="U210" i="9" s="1"/>
  <c r="P209" i="9"/>
  <c r="T209" i="9" s="1"/>
  <c r="N208" i="9"/>
  <c r="N207" i="9"/>
  <c r="Q207" i="9"/>
  <c r="U207" i="9" s="1"/>
  <c r="P206" i="9"/>
  <c r="T206" i="9" s="1"/>
  <c r="N205" i="9"/>
  <c r="R205" i="9"/>
  <c r="V205" i="9" s="1"/>
  <c r="N200" i="9"/>
  <c r="R200" i="9"/>
  <c r="V200" i="9" s="1"/>
  <c r="N199" i="9"/>
  <c r="Q199" i="9"/>
  <c r="U199" i="9" s="1"/>
  <c r="P198" i="9"/>
  <c r="T198" i="9" s="1"/>
  <c r="N197" i="9"/>
  <c r="R197" i="9"/>
  <c r="V197" i="9" s="1"/>
  <c r="S195" i="9"/>
  <c r="W195" i="9" s="1"/>
  <c r="R195" i="9"/>
  <c r="V195" i="9" s="1"/>
  <c r="Q195" i="9"/>
  <c r="U195" i="9" s="1"/>
  <c r="P195" i="9"/>
  <c r="T195" i="9" s="1"/>
  <c r="Q117" i="9"/>
  <c r="U117" i="9" s="1"/>
  <c r="P116" i="9"/>
  <c r="T116" i="9" s="1"/>
  <c r="N115" i="9"/>
  <c r="P115" i="9"/>
  <c r="T115" i="9" s="1"/>
  <c r="P106" i="9"/>
  <c r="T106" i="9" s="1"/>
  <c r="N106" i="9"/>
  <c r="R89" i="9"/>
  <c r="V89" i="9" s="1"/>
  <c r="N89" i="9"/>
  <c r="P90" i="9"/>
  <c r="T90" i="9" s="1"/>
  <c r="N90" i="9"/>
  <c r="P91" i="9"/>
  <c r="T91" i="9" s="1"/>
  <c r="N91" i="9"/>
  <c r="P45" i="9"/>
  <c r="T45" i="9" s="1"/>
  <c r="N45" i="9"/>
  <c r="P28" i="9"/>
  <c r="T28" i="9" s="1"/>
  <c r="N28" i="9"/>
  <c r="P29" i="9"/>
  <c r="T29" i="9" s="1"/>
  <c r="N29" i="9"/>
  <c r="P23" i="9"/>
  <c r="T23" i="9" s="1"/>
  <c r="N23" i="9"/>
  <c r="P24" i="9"/>
  <c r="T24" i="9" s="1"/>
  <c r="N24" i="9"/>
  <c r="P25" i="9"/>
  <c r="T25" i="9" s="1"/>
  <c r="N25" i="9"/>
  <c r="Q26" i="9"/>
  <c r="U26" i="9" s="1"/>
  <c r="N26" i="9"/>
  <c r="P22" i="9"/>
  <c r="T22" i="9" s="1"/>
  <c r="N22" i="9"/>
  <c r="N7" i="9"/>
  <c r="Q7" i="9"/>
  <c r="U7" i="9" s="1"/>
  <c r="N6" i="9"/>
  <c r="Q6" i="9"/>
  <c r="U6" i="9" s="1"/>
  <c r="N5" i="9"/>
  <c r="P5" i="9"/>
  <c r="T5" i="9" s="1"/>
  <c r="X2829" i="9" l="1"/>
  <c r="X2824" i="9"/>
  <c r="X2828" i="9"/>
  <c r="X2835" i="9"/>
  <c r="X2833" i="9"/>
  <c r="X2832" i="9"/>
  <c r="X2825" i="9"/>
  <c r="X2826" i="9"/>
  <c r="X2831" i="9"/>
  <c r="X2834" i="9"/>
  <c r="X2827" i="9"/>
  <c r="X2830" i="9"/>
  <c r="X2743" i="9"/>
  <c r="X2741" i="9"/>
  <c r="X2742" i="9"/>
  <c r="X2740" i="9"/>
  <c r="X2687" i="9"/>
  <c r="X2688" i="9"/>
  <c r="X2671" i="9"/>
  <c r="X2665" i="9"/>
  <c r="X2668" i="9"/>
  <c r="X2670" i="9"/>
  <c r="X2669" i="9"/>
  <c r="X2667" i="9"/>
  <c r="X2666" i="9"/>
  <c r="R2604" i="9"/>
  <c r="V2604" i="9" s="1"/>
  <c r="X2604" i="9" s="1"/>
  <c r="X2595" i="9"/>
  <c r="R2600" i="9"/>
  <c r="V2600" i="9" s="1"/>
  <c r="X2600" i="9" s="1"/>
  <c r="X2599" i="9"/>
  <c r="X2598" i="9"/>
  <c r="X2597" i="9"/>
  <c r="R2601" i="9"/>
  <c r="V2601" i="9" s="1"/>
  <c r="X2601" i="9" s="1"/>
  <c r="X2605" i="9"/>
  <c r="X2603" i="9"/>
  <c r="X2602" i="9"/>
  <c r="X2553" i="9"/>
  <c r="X2593" i="9"/>
  <c r="X2589" i="9"/>
  <c r="X2594" i="9"/>
  <c r="X2592" i="9"/>
  <c r="X2590" i="9"/>
  <c r="X2596" i="9"/>
  <c r="X2545" i="9"/>
  <c r="X2591" i="9"/>
  <c r="X2558" i="9"/>
  <c r="X2551" i="9"/>
  <c r="S2588" i="9"/>
  <c r="W2588" i="9" s="1"/>
  <c r="X2588" i="9" s="1"/>
  <c r="X2550" i="9"/>
  <c r="S2566" i="9"/>
  <c r="W2566" i="9" s="1"/>
  <c r="X2566" i="9" s="1"/>
  <c r="S2565" i="9"/>
  <c r="W2565" i="9" s="1"/>
  <c r="X2565" i="9" s="1"/>
  <c r="X2582" i="9"/>
  <c r="S2587" i="9"/>
  <c r="W2587" i="9" s="1"/>
  <c r="X2587" i="9" s="1"/>
  <c r="X2555" i="9"/>
  <c r="X2552" i="9"/>
  <c r="X2586" i="9"/>
  <c r="X2580" i="9"/>
  <c r="X2562" i="9"/>
  <c r="X2554" i="9"/>
  <c r="X2549" i="9"/>
  <c r="X2568" i="9"/>
  <c r="X2542" i="9"/>
  <c r="X2583" i="9"/>
  <c r="X2563" i="9"/>
  <c r="X2567" i="9"/>
  <c r="X2564" i="9"/>
  <c r="X2534" i="9"/>
  <c r="X2561" i="9"/>
  <c r="X2584" i="9"/>
  <c r="X2541" i="9"/>
  <c r="X2559" i="9"/>
  <c r="X2557" i="9"/>
  <c r="X2543" i="9"/>
  <c r="X2532" i="9"/>
  <c r="X2547" i="9"/>
  <c r="X2560" i="9"/>
  <c r="X2585" i="9"/>
  <c r="X2579" i="9"/>
  <c r="X2544" i="9"/>
  <c r="X2556" i="9"/>
  <c r="X2581" i="9"/>
  <c r="X2569" i="9"/>
  <c r="X2533" i="9"/>
  <c r="X2548" i="9"/>
  <c r="X2546" i="9"/>
  <c r="X2460" i="9"/>
  <c r="X2458" i="9"/>
  <c r="X2457" i="9"/>
  <c r="X2462" i="9"/>
  <c r="X2459" i="9"/>
  <c r="X2461" i="9"/>
  <c r="R2380" i="9"/>
  <c r="V2380" i="9" s="1"/>
  <c r="X2380" i="9" s="1"/>
  <c r="X2377" i="9"/>
  <c r="R2381" i="9"/>
  <c r="V2381" i="9" s="1"/>
  <c r="X2381" i="9" s="1"/>
  <c r="X2378" i="9"/>
  <c r="X2379" i="9"/>
  <c r="X2301" i="9"/>
  <c r="S2304" i="9"/>
  <c r="W2304" i="9" s="1"/>
  <c r="X2304" i="9" s="1"/>
  <c r="S2303" i="9"/>
  <c r="W2303" i="9" s="1"/>
  <c r="X2303" i="9" s="1"/>
  <c r="X2297" i="9"/>
  <c r="S2265" i="9"/>
  <c r="W2265" i="9" s="1"/>
  <c r="X2265" i="9" s="1"/>
  <c r="S2266" i="9"/>
  <c r="W2266" i="9" s="1"/>
  <c r="X2266" i="9" s="1"/>
  <c r="X2005" i="9"/>
  <c r="X2003" i="9"/>
  <c r="X1996" i="9"/>
  <c r="X2001" i="9"/>
  <c r="X2000" i="9"/>
  <c r="X1997" i="9"/>
  <c r="X2004" i="9"/>
  <c r="X1995" i="9"/>
  <c r="X1998" i="9"/>
  <c r="X2002" i="9"/>
  <c r="X2006" i="9"/>
  <c r="X1993" i="9"/>
  <c r="X1956" i="9"/>
  <c r="X1994" i="9"/>
  <c r="X1957" i="9"/>
  <c r="X1944" i="9"/>
  <c r="X1942" i="9"/>
  <c r="X1941" i="9"/>
  <c r="X1939" i="9"/>
  <c r="X1943" i="9"/>
  <c r="X1963" i="9"/>
  <c r="X1958" i="9"/>
  <c r="X1940" i="9"/>
  <c r="X1961" i="9"/>
  <c r="X1970" i="9"/>
  <c r="X1946" i="9"/>
  <c r="X1962" i="9"/>
  <c r="X1964" i="9"/>
  <c r="X1945" i="9"/>
  <c r="X1960" i="9"/>
  <c r="X1959" i="9"/>
  <c r="X1969" i="9"/>
  <c r="X1922" i="9"/>
  <c r="X1917" i="9"/>
  <c r="X1919" i="9"/>
  <c r="X1918" i="9"/>
  <c r="X1920" i="9"/>
  <c r="X1921" i="9"/>
  <c r="X1888" i="9"/>
  <c r="X1881" i="9"/>
  <c r="X1865" i="9"/>
  <c r="X1829" i="9"/>
  <c r="X1823" i="9"/>
  <c r="X1828" i="9"/>
  <c r="X1827" i="9"/>
  <c r="X1826" i="9"/>
  <c r="X1825" i="9"/>
  <c r="X1768" i="9"/>
  <c r="X1813" i="9"/>
  <c r="X1809" i="9"/>
  <c r="X1765" i="9"/>
  <c r="X1810" i="9"/>
  <c r="X1803" i="9"/>
  <c r="X1800" i="9"/>
  <c r="X1682" i="9"/>
  <c r="X1774" i="9"/>
  <c r="X1769" i="9"/>
  <c r="X1755" i="9"/>
  <c r="X1801" i="9"/>
  <c r="X1763" i="9"/>
  <c r="X1766" i="9"/>
  <c r="X1756" i="9"/>
  <c r="X1758" i="9"/>
  <c r="X1802" i="9"/>
  <c r="X1775" i="9"/>
  <c r="X1771" i="9"/>
  <c r="X1767" i="9"/>
  <c r="X1764" i="9"/>
  <c r="X1757" i="9"/>
  <c r="X1754" i="9"/>
  <c r="X1760" i="9"/>
  <c r="X1772" i="9"/>
  <c r="X1797" i="9"/>
  <c r="X1805" i="9"/>
  <c r="X1796" i="9"/>
  <c r="X1770" i="9"/>
  <c r="X1798" i="9"/>
  <c r="X1759" i="9"/>
  <c r="X1762" i="9"/>
  <c r="X1799" i="9"/>
  <c r="X1761" i="9"/>
  <c r="X1804" i="9"/>
  <c r="X1806" i="9"/>
  <c r="X1807" i="9"/>
  <c r="X1808" i="9"/>
  <c r="X1694" i="9"/>
  <c r="X1675" i="9"/>
  <c r="X1683" i="9"/>
  <c r="X1652" i="9"/>
  <c r="X1651" i="9"/>
  <c r="X1648" i="9"/>
  <c r="X1647" i="9"/>
  <c r="X1650" i="9"/>
  <c r="X1566" i="9"/>
  <c r="X1607" i="9"/>
  <c r="X1608" i="9"/>
  <c r="X1606" i="9"/>
  <c r="X1596" i="9"/>
  <c r="X1594" i="9"/>
  <c r="X1564" i="9"/>
  <c r="X1595" i="9"/>
  <c r="X1565" i="9"/>
  <c r="X1559" i="9"/>
  <c r="X1562" i="9"/>
  <c r="X1561" i="9"/>
  <c r="X1563" i="9"/>
  <c r="X1560" i="9"/>
  <c r="X1548" i="9"/>
  <c r="X1476" i="9"/>
  <c r="X1438" i="9"/>
  <c r="X1439" i="9"/>
  <c r="X1428" i="9"/>
  <c r="X1427" i="9"/>
  <c r="X1367" i="9"/>
  <c r="X1365" i="9"/>
  <c r="X1269" i="9"/>
  <c r="X1267" i="9"/>
  <c r="X1239" i="9"/>
  <c r="X1227" i="9"/>
  <c r="X1226" i="9"/>
  <c r="X1238" i="9"/>
  <c r="X1240" i="9"/>
  <c r="X1228" i="9"/>
  <c r="X1172" i="9"/>
  <c r="X1181" i="9"/>
  <c r="X1168" i="9"/>
  <c r="X1187" i="9"/>
  <c r="X1170" i="9"/>
  <c r="X1189" i="9"/>
  <c r="X1179" i="9"/>
  <c r="X1171" i="9"/>
  <c r="X1162" i="9"/>
  <c r="X1177" i="9"/>
  <c r="X1185" i="9"/>
  <c r="X1186" i="9"/>
  <c r="S1165" i="9"/>
  <c r="W1165" i="9" s="1"/>
  <c r="X1165" i="9" s="1"/>
  <c r="S1164" i="9"/>
  <c r="W1164" i="9" s="1"/>
  <c r="X1164" i="9" s="1"/>
  <c r="X1190" i="9"/>
  <c r="X1178" i="9"/>
  <c r="X1163" i="9"/>
  <c r="X1188" i="9"/>
  <c r="X1184" i="9"/>
  <c r="X1183" i="9"/>
  <c r="X1175" i="9"/>
  <c r="X1173" i="9"/>
  <c r="X1191" i="9"/>
  <c r="X1167" i="9"/>
  <c r="X1176" i="9"/>
  <c r="X1182" i="9"/>
  <c r="X1180" i="9"/>
  <c r="X1192" i="9"/>
  <c r="X1174" i="9"/>
  <c r="X1169" i="9"/>
  <c r="R91" i="9"/>
  <c r="V91" i="9" s="1"/>
  <c r="X1033" i="9"/>
  <c r="X1032" i="9"/>
  <c r="X978" i="9"/>
  <c r="R28" i="9"/>
  <c r="V28" i="9" s="1"/>
  <c r="X983" i="9"/>
  <c r="X981" i="9"/>
  <c r="X975" i="9"/>
  <c r="X982" i="9"/>
  <c r="X969" i="9"/>
  <c r="X977" i="9"/>
  <c r="X974" i="9"/>
  <c r="X971" i="9"/>
  <c r="X970" i="9"/>
  <c r="X979" i="9"/>
  <c r="X976" i="9"/>
  <c r="X972" i="9"/>
  <c r="X973" i="9"/>
  <c r="X953" i="9"/>
  <c r="X980" i="9"/>
  <c r="X954" i="9"/>
  <c r="X957" i="9"/>
  <c r="X955" i="9"/>
  <c r="X952" i="9"/>
  <c r="X951" i="9"/>
  <c r="X949" i="9"/>
  <c r="X956" i="9"/>
  <c r="X950" i="9"/>
  <c r="X945" i="9"/>
  <c r="X946" i="9"/>
  <c r="X947" i="9"/>
  <c r="Q661" i="9"/>
  <c r="U661" i="9" s="1"/>
  <c r="S661" i="9"/>
  <c r="W661" i="9" s="1"/>
  <c r="P661" i="9"/>
  <c r="T661" i="9" s="1"/>
  <c r="Q663" i="9"/>
  <c r="U663" i="9" s="1"/>
  <c r="P658" i="9"/>
  <c r="T658" i="9" s="1"/>
  <c r="R663" i="9"/>
  <c r="V663" i="9" s="1"/>
  <c r="S664" i="9"/>
  <c r="W664" i="9" s="1"/>
  <c r="P663" i="9"/>
  <c r="T663" i="9" s="1"/>
  <c r="Q656" i="9"/>
  <c r="U656" i="9" s="1"/>
  <c r="S655" i="9"/>
  <c r="W655" i="9" s="1"/>
  <c r="N659" i="9"/>
  <c r="S659" i="9" s="1"/>
  <c r="W659" i="9" s="1"/>
  <c r="Q664" i="9"/>
  <c r="U664" i="9" s="1"/>
  <c r="P655" i="9"/>
  <c r="T655" i="9" s="1"/>
  <c r="Q660" i="9"/>
  <c r="U660" i="9" s="1"/>
  <c r="Q655" i="9"/>
  <c r="U655" i="9" s="1"/>
  <c r="R660" i="9"/>
  <c r="V660" i="9" s="1"/>
  <c r="R662" i="9"/>
  <c r="V662" i="9" s="1"/>
  <c r="S663" i="9"/>
  <c r="W663" i="9" s="1"/>
  <c r="P660" i="9"/>
  <c r="T660" i="9" s="1"/>
  <c r="Q662" i="9"/>
  <c r="U662" i="9" s="1"/>
  <c r="R664" i="9"/>
  <c r="V664" i="9" s="1"/>
  <c r="S662" i="9"/>
  <c r="W662" i="9" s="1"/>
  <c r="P667" i="9"/>
  <c r="T667" i="9" s="1"/>
  <c r="S656" i="9"/>
  <c r="W656" i="9" s="1"/>
  <c r="N658" i="9"/>
  <c r="S658" i="9" s="1"/>
  <c r="W658" i="9" s="1"/>
  <c r="P659" i="9"/>
  <c r="T659" i="9" s="1"/>
  <c r="N666" i="9"/>
  <c r="S666" i="9" s="1"/>
  <c r="W666" i="9" s="1"/>
  <c r="N667" i="9"/>
  <c r="S667" i="9" s="1"/>
  <c r="W667" i="9" s="1"/>
  <c r="N657" i="9"/>
  <c r="S657" i="9" s="1"/>
  <c r="W657" i="9" s="1"/>
  <c r="Q659" i="9"/>
  <c r="U659" i="9" s="1"/>
  <c r="N665" i="9"/>
  <c r="S665" i="9" s="1"/>
  <c r="W665" i="9" s="1"/>
  <c r="P657" i="9"/>
  <c r="T657" i="9" s="1"/>
  <c r="Q658" i="9"/>
  <c r="U658" i="9" s="1"/>
  <c r="R659" i="9"/>
  <c r="V659" i="9" s="1"/>
  <c r="S660" i="9"/>
  <c r="W660" i="9" s="1"/>
  <c r="P665" i="9"/>
  <c r="T665" i="9" s="1"/>
  <c r="Q666" i="9"/>
  <c r="U666" i="9" s="1"/>
  <c r="P656" i="9"/>
  <c r="T656" i="9" s="1"/>
  <c r="Q657" i="9"/>
  <c r="U657" i="9" s="1"/>
  <c r="R658" i="9"/>
  <c r="V658" i="9" s="1"/>
  <c r="Q665" i="9"/>
  <c r="U665" i="9" s="1"/>
  <c r="R666" i="9"/>
  <c r="V666" i="9" s="1"/>
  <c r="R657" i="9"/>
  <c r="V657" i="9" s="1"/>
  <c r="R665" i="9"/>
  <c r="V665" i="9" s="1"/>
  <c r="R656" i="9"/>
  <c r="V656" i="9" s="1"/>
  <c r="R482" i="9"/>
  <c r="V482" i="9" s="1"/>
  <c r="N482" i="9"/>
  <c r="S482" i="9" s="1"/>
  <c r="W482" i="9" s="1"/>
  <c r="P482" i="9"/>
  <c r="T482" i="9" s="1"/>
  <c r="S415" i="9"/>
  <c r="W415" i="9" s="1"/>
  <c r="R420" i="9"/>
  <c r="V420" i="9" s="1"/>
  <c r="S418" i="9"/>
  <c r="W418" i="9" s="1"/>
  <c r="S411" i="9"/>
  <c r="W411" i="9" s="1"/>
  <c r="Q411" i="9"/>
  <c r="U411" i="9" s="1"/>
  <c r="R411" i="9"/>
  <c r="V411" i="9" s="1"/>
  <c r="N409" i="9"/>
  <c r="S409" i="9" s="1"/>
  <c r="W409" i="9" s="1"/>
  <c r="R421" i="9"/>
  <c r="V421" i="9" s="1"/>
  <c r="P415" i="9"/>
  <c r="T415" i="9" s="1"/>
  <c r="Q415" i="9"/>
  <c r="U415" i="9" s="1"/>
  <c r="N417" i="9"/>
  <c r="S417" i="9" s="1"/>
  <c r="W417" i="9" s="1"/>
  <c r="N410" i="9"/>
  <c r="S410" i="9" s="1"/>
  <c r="W410" i="9" s="1"/>
  <c r="N413" i="9"/>
  <c r="S413" i="9" s="1"/>
  <c r="W413" i="9" s="1"/>
  <c r="R415" i="9"/>
  <c r="V415" i="9" s="1"/>
  <c r="R417" i="9"/>
  <c r="V417" i="9" s="1"/>
  <c r="S416" i="9"/>
  <c r="W416" i="9" s="1"/>
  <c r="S420" i="9"/>
  <c r="W420" i="9" s="1"/>
  <c r="S421" i="9"/>
  <c r="W421" i="9" s="1"/>
  <c r="P419" i="9"/>
  <c r="T419" i="9" s="1"/>
  <c r="Q416" i="9"/>
  <c r="U416" i="9" s="1"/>
  <c r="Q419" i="9"/>
  <c r="U419" i="9" s="1"/>
  <c r="P420" i="9"/>
  <c r="T420" i="9" s="1"/>
  <c r="R409" i="9"/>
  <c r="V409" i="9" s="1"/>
  <c r="R416" i="9"/>
  <c r="V416" i="9" s="1"/>
  <c r="R419" i="9"/>
  <c r="V419" i="9" s="1"/>
  <c r="P414" i="9"/>
  <c r="T414" i="9" s="1"/>
  <c r="N412" i="9"/>
  <c r="S412" i="9" s="1"/>
  <c r="W412" i="9" s="1"/>
  <c r="P413" i="9"/>
  <c r="T413" i="9" s="1"/>
  <c r="Q414" i="9"/>
  <c r="U414" i="9" s="1"/>
  <c r="P412" i="9"/>
  <c r="T412" i="9" s="1"/>
  <c r="Q413" i="9"/>
  <c r="U413" i="9" s="1"/>
  <c r="R414" i="9"/>
  <c r="V414" i="9" s="1"/>
  <c r="S419" i="9"/>
  <c r="W419" i="9" s="1"/>
  <c r="R413" i="9"/>
  <c r="V413" i="9" s="1"/>
  <c r="S414" i="9"/>
  <c r="W414" i="9" s="1"/>
  <c r="P410" i="9"/>
  <c r="T410" i="9" s="1"/>
  <c r="R412" i="9"/>
  <c r="V412" i="9" s="1"/>
  <c r="P418" i="9"/>
  <c r="T418" i="9" s="1"/>
  <c r="P409" i="9"/>
  <c r="T409" i="9" s="1"/>
  <c r="Q410" i="9"/>
  <c r="U410" i="9" s="1"/>
  <c r="P417" i="9"/>
  <c r="T417" i="9" s="1"/>
  <c r="Q418" i="9"/>
  <c r="U418" i="9" s="1"/>
  <c r="P421" i="9"/>
  <c r="T421" i="9" s="1"/>
  <c r="R405" i="9"/>
  <c r="V405" i="9" s="1"/>
  <c r="P405" i="9"/>
  <c r="T405" i="9" s="1"/>
  <c r="P404" i="9"/>
  <c r="T404" i="9" s="1"/>
  <c r="R404" i="9"/>
  <c r="V404" i="9" s="1"/>
  <c r="N405" i="9"/>
  <c r="S405" i="9" s="1"/>
  <c r="W405" i="9" s="1"/>
  <c r="P406" i="9"/>
  <c r="T406" i="9" s="1"/>
  <c r="R406" i="9"/>
  <c r="V406" i="9" s="1"/>
  <c r="N404" i="9"/>
  <c r="S404" i="9" s="1"/>
  <c r="W404" i="9" s="1"/>
  <c r="N406" i="9"/>
  <c r="S406" i="9" s="1"/>
  <c r="W406" i="9" s="1"/>
  <c r="N403" i="9"/>
  <c r="S403" i="9" s="1"/>
  <c r="W403" i="9" s="1"/>
  <c r="N400" i="9"/>
  <c r="S400" i="9" s="1"/>
  <c r="W400" i="9" s="1"/>
  <c r="P403" i="9"/>
  <c r="T403" i="9" s="1"/>
  <c r="Q403" i="9"/>
  <c r="U403" i="9" s="1"/>
  <c r="R403" i="9"/>
  <c r="V403" i="9" s="1"/>
  <c r="R401" i="9"/>
  <c r="V401" i="9" s="1"/>
  <c r="P401" i="9"/>
  <c r="T401" i="9" s="1"/>
  <c r="N401" i="9"/>
  <c r="S401" i="9" s="1"/>
  <c r="W401" i="9" s="1"/>
  <c r="P400" i="9"/>
  <c r="T400" i="9" s="1"/>
  <c r="Q400" i="9"/>
  <c r="U400" i="9" s="1"/>
  <c r="R400" i="9"/>
  <c r="V400" i="9" s="1"/>
  <c r="P391" i="9"/>
  <c r="T391" i="9" s="1"/>
  <c r="N392" i="9"/>
  <c r="R392" i="9" s="1"/>
  <c r="V392" i="9" s="1"/>
  <c r="P392" i="9"/>
  <c r="T392" i="9" s="1"/>
  <c r="N391" i="9"/>
  <c r="R391" i="9" s="1"/>
  <c r="V391" i="9" s="1"/>
  <c r="N390" i="9"/>
  <c r="R390" i="9" s="1"/>
  <c r="V390" i="9" s="1"/>
  <c r="P390" i="9"/>
  <c r="T390" i="9" s="1"/>
  <c r="S369" i="9"/>
  <c r="W369" i="9" s="1"/>
  <c r="S372" i="9"/>
  <c r="W372" i="9" s="1"/>
  <c r="S376" i="9"/>
  <c r="W376" i="9" s="1"/>
  <c r="S378" i="9"/>
  <c r="W378" i="9" s="1"/>
  <c r="R366" i="9"/>
  <c r="V366" i="9" s="1"/>
  <c r="P378" i="9"/>
  <c r="T378" i="9" s="1"/>
  <c r="Q378" i="9"/>
  <c r="U378" i="9" s="1"/>
  <c r="Q377" i="9"/>
  <c r="U377" i="9" s="1"/>
  <c r="R377" i="9"/>
  <c r="V377" i="9" s="1"/>
  <c r="S374" i="9"/>
  <c r="W374" i="9" s="1"/>
  <c r="Q373" i="9"/>
  <c r="U373" i="9" s="1"/>
  <c r="R373" i="9"/>
  <c r="V373" i="9" s="1"/>
  <c r="S375" i="9"/>
  <c r="W375" i="9" s="1"/>
  <c r="P374" i="9"/>
  <c r="T374" i="9" s="1"/>
  <c r="S368" i="9"/>
  <c r="W368" i="9" s="1"/>
  <c r="Q370" i="9"/>
  <c r="U370" i="9" s="1"/>
  <c r="S373" i="9"/>
  <c r="W373" i="9" s="1"/>
  <c r="Q374" i="9"/>
  <c r="U374" i="9" s="1"/>
  <c r="S377" i="9"/>
  <c r="W377" i="9" s="1"/>
  <c r="R370" i="9"/>
  <c r="V370" i="9" s="1"/>
  <c r="R374" i="9"/>
  <c r="V374" i="9" s="1"/>
  <c r="P375" i="9"/>
  <c r="T375" i="9" s="1"/>
  <c r="Q375" i="9"/>
  <c r="U375" i="9" s="1"/>
  <c r="S365" i="9"/>
  <c r="W365" i="9" s="1"/>
  <c r="P372" i="9"/>
  <c r="T372" i="9" s="1"/>
  <c r="R375" i="9"/>
  <c r="V375" i="9" s="1"/>
  <c r="P376" i="9"/>
  <c r="T376" i="9" s="1"/>
  <c r="Q372" i="9"/>
  <c r="U372" i="9" s="1"/>
  <c r="Q376" i="9"/>
  <c r="U376" i="9" s="1"/>
  <c r="Q366" i="9"/>
  <c r="U366" i="9" s="1"/>
  <c r="S366" i="9"/>
  <c r="W366" i="9" s="1"/>
  <c r="Q367" i="9"/>
  <c r="U367" i="9" s="1"/>
  <c r="S370" i="9"/>
  <c r="W370" i="9" s="1"/>
  <c r="R367" i="9"/>
  <c r="V367" i="9" s="1"/>
  <c r="P368" i="9"/>
  <c r="T368" i="9" s="1"/>
  <c r="S367" i="9"/>
  <c r="W367" i="9" s="1"/>
  <c r="Q368" i="9"/>
  <c r="U368" i="9" s="1"/>
  <c r="P365" i="9"/>
  <c r="T365" i="9" s="1"/>
  <c r="R368" i="9"/>
  <c r="V368" i="9" s="1"/>
  <c r="P369" i="9"/>
  <c r="T369" i="9" s="1"/>
  <c r="Q365" i="9"/>
  <c r="U365" i="9" s="1"/>
  <c r="Q369" i="9"/>
  <c r="U369" i="9" s="1"/>
  <c r="P335" i="9"/>
  <c r="T335" i="9" s="1"/>
  <c r="R335" i="9"/>
  <c r="V335" i="9" s="1"/>
  <c r="N335" i="9"/>
  <c r="S335" i="9" s="1"/>
  <c r="W335" i="9" s="1"/>
  <c r="N334" i="9"/>
  <c r="S334" i="9" s="1"/>
  <c r="W334" i="9" s="1"/>
  <c r="P334" i="9"/>
  <c r="T334" i="9" s="1"/>
  <c r="Q334" i="9"/>
  <c r="U334" i="9" s="1"/>
  <c r="R334" i="9"/>
  <c r="V334" i="9" s="1"/>
  <c r="S295" i="9"/>
  <c r="W295" i="9" s="1"/>
  <c r="S294" i="9"/>
  <c r="W294" i="9" s="1"/>
  <c r="R297" i="9"/>
  <c r="V297" i="9" s="1"/>
  <c r="P297" i="9"/>
  <c r="T297" i="9" s="1"/>
  <c r="Q295" i="9"/>
  <c r="U295" i="9" s="1"/>
  <c r="R295" i="9"/>
  <c r="V295" i="9" s="1"/>
  <c r="P295" i="9"/>
  <c r="T295" i="9" s="1"/>
  <c r="R294" i="9"/>
  <c r="V294" i="9" s="1"/>
  <c r="P294" i="9"/>
  <c r="T294" i="9" s="1"/>
  <c r="Q294" i="9"/>
  <c r="U294" i="9" s="1"/>
  <c r="N297" i="9"/>
  <c r="S297" i="9" s="1"/>
  <c r="W297" i="9" s="1"/>
  <c r="N296" i="9"/>
  <c r="S296" i="9" s="1"/>
  <c r="W296" i="9" s="1"/>
  <c r="P296" i="9"/>
  <c r="T296" i="9" s="1"/>
  <c r="Q296" i="9"/>
  <c r="U296" i="9" s="1"/>
  <c r="R296" i="9"/>
  <c r="V296" i="9" s="1"/>
  <c r="S216" i="9"/>
  <c r="W216" i="9" s="1"/>
  <c r="S220" i="9"/>
  <c r="W220" i="9" s="1"/>
  <c r="S221" i="9"/>
  <c r="W221" i="9" s="1"/>
  <c r="R220" i="9"/>
  <c r="V220" i="9" s="1"/>
  <c r="S222" i="9"/>
  <c r="W222" i="9" s="1"/>
  <c r="S230" i="9"/>
  <c r="W230" i="9" s="1"/>
  <c r="R230" i="9"/>
  <c r="V230" i="9" s="1"/>
  <c r="S229" i="9"/>
  <c r="W229" i="9" s="1"/>
  <c r="N228" i="9"/>
  <c r="S228" i="9" s="1"/>
  <c r="W228" i="9" s="1"/>
  <c r="P228" i="9"/>
  <c r="T228" i="9" s="1"/>
  <c r="Q228" i="9"/>
  <c r="U228" i="9" s="1"/>
  <c r="R228" i="9"/>
  <c r="V228" i="9" s="1"/>
  <c r="P229" i="9"/>
  <c r="T229" i="9" s="1"/>
  <c r="Q229" i="9"/>
  <c r="U229" i="9" s="1"/>
  <c r="R229" i="9"/>
  <c r="V229" i="9" s="1"/>
  <c r="P230" i="9"/>
  <c r="T230" i="9" s="1"/>
  <c r="Q230" i="9"/>
  <c r="U230" i="9" s="1"/>
  <c r="R227" i="9"/>
  <c r="V227" i="9" s="1"/>
  <c r="N227" i="9"/>
  <c r="S227" i="9" s="1"/>
  <c r="W227" i="9" s="1"/>
  <c r="P227" i="9"/>
  <c r="T227" i="9" s="1"/>
  <c r="Q227" i="9"/>
  <c r="U227" i="9" s="1"/>
  <c r="N226" i="9"/>
  <c r="S226" i="9" s="1"/>
  <c r="W226" i="9" s="1"/>
  <c r="P226" i="9"/>
  <c r="T226" i="9" s="1"/>
  <c r="R226" i="9"/>
  <c r="V226" i="9" s="1"/>
  <c r="N225" i="9"/>
  <c r="S225" i="9" s="1"/>
  <c r="W225" i="9" s="1"/>
  <c r="P224" i="9"/>
  <c r="T224" i="9" s="1"/>
  <c r="R224" i="9"/>
  <c r="V224" i="9" s="1"/>
  <c r="P222" i="9"/>
  <c r="T222" i="9" s="1"/>
  <c r="Q222" i="9"/>
  <c r="U222" i="9" s="1"/>
  <c r="P221" i="9"/>
  <c r="T221" i="9" s="1"/>
  <c r="Q221" i="9"/>
  <c r="U221" i="9" s="1"/>
  <c r="R221" i="9"/>
  <c r="V221" i="9" s="1"/>
  <c r="P220" i="9"/>
  <c r="T220" i="9" s="1"/>
  <c r="Q220" i="9"/>
  <c r="U220" i="9" s="1"/>
  <c r="N219" i="9"/>
  <c r="S219" i="9" s="1"/>
  <c r="W219" i="9" s="1"/>
  <c r="P219" i="9"/>
  <c r="T219" i="9" s="1"/>
  <c r="Q219" i="9"/>
  <c r="U219" i="9" s="1"/>
  <c r="R219" i="9"/>
  <c r="V219" i="9" s="1"/>
  <c r="N224" i="9"/>
  <c r="S224" i="9" s="1"/>
  <c r="W224" i="9" s="1"/>
  <c r="P225" i="9"/>
  <c r="T225" i="9" s="1"/>
  <c r="Q226" i="9"/>
  <c r="U226" i="9" s="1"/>
  <c r="N223" i="9"/>
  <c r="S223" i="9" s="1"/>
  <c r="W223" i="9" s="1"/>
  <c r="Q225" i="9"/>
  <c r="U225" i="9" s="1"/>
  <c r="P223" i="9"/>
  <c r="T223" i="9" s="1"/>
  <c r="R225" i="9"/>
  <c r="V225" i="9" s="1"/>
  <c r="N203" i="9"/>
  <c r="S203" i="9" s="1"/>
  <c r="W203" i="9" s="1"/>
  <c r="Q223" i="9"/>
  <c r="U223" i="9" s="1"/>
  <c r="N211" i="9"/>
  <c r="S211" i="9" s="1"/>
  <c r="W211" i="9" s="1"/>
  <c r="R223" i="9"/>
  <c r="V223" i="9" s="1"/>
  <c r="R217" i="9"/>
  <c r="V217" i="9" s="1"/>
  <c r="R216" i="9"/>
  <c r="V216" i="9" s="1"/>
  <c r="S215" i="9"/>
  <c r="W215" i="9" s="1"/>
  <c r="P216" i="9"/>
  <c r="T216" i="9" s="1"/>
  <c r="Q216" i="9"/>
  <c r="U216" i="9" s="1"/>
  <c r="Q217" i="9"/>
  <c r="U217" i="9" s="1"/>
  <c r="R218" i="9"/>
  <c r="V218" i="9" s="1"/>
  <c r="Q215" i="9"/>
  <c r="U215" i="9" s="1"/>
  <c r="P215" i="9"/>
  <c r="T215" i="9" s="1"/>
  <c r="R215" i="9"/>
  <c r="V215" i="9" s="1"/>
  <c r="Q214" i="9"/>
  <c r="U214" i="9" s="1"/>
  <c r="R213" i="9"/>
  <c r="V213" i="9" s="1"/>
  <c r="R214" i="9"/>
  <c r="V214" i="9" s="1"/>
  <c r="N213" i="9"/>
  <c r="S213" i="9" s="1"/>
  <c r="W213" i="9" s="1"/>
  <c r="N212" i="9"/>
  <c r="S212" i="9" s="1"/>
  <c r="W212" i="9" s="1"/>
  <c r="P213" i="9"/>
  <c r="T213" i="9" s="1"/>
  <c r="N214" i="9"/>
  <c r="S214" i="9" s="1"/>
  <c r="W214" i="9" s="1"/>
  <c r="P212" i="9"/>
  <c r="T212" i="9" s="1"/>
  <c r="Q213" i="9"/>
  <c r="U213" i="9" s="1"/>
  <c r="P214" i="9"/>
  <c r="T214" i="9" s="1"/>
  <c r="Q209" i="9"/>
  <c r="U209" i="9" s="1"/>
  <c r="R210" i="9"/>
  <c r="V210" i="9" s="1"/>
  <c r="R209" i="9"/>
  <c r="V209" i="9" s="1"/>
  <c r="S208" i="9"/>
  <c r="W208" i="9" s="1"/>
  <c r="P208" i="9"/>
  <c r="T208" i="9" s="1"/>
  <c r="Q208" i="9"/>
  <c r="U208" i="9" s="1"/>
  <c r="R208" i="9"/>
  <c r="V208" i="9" s="1"/>
  <c r="S205" i="9"/>
  <c r="W205" i="9" s="1"/>
  <c r="R207" i="9"/>
  <c r="V207" i="9" s="1"/>
  <c r="N206" i="9"/>
  <c r="S206" i="9" s="1"/>
  <c r="W206" i="9" s="1"/>
  <c r="Q206" i="9"/>
  <c r="U206" i="9" s="1"/>
  <c r="S207" i="9"/>
  <c r="W207" i="9" s="1"/>
  <c r="R206" i="9"/>
  <c r="V206" i="9" s="1"/>
  <c r="P205" i="9"/>
  <c r="T205" i="9" s="1"/>
  <c r="Q205" i="9"/>
  <c r="U205" i="9" s="1"/>
  <c r="N204" i="9"/>
  <c r="S204" i="9" s="1"/>
  <c r="W204" i="9" s="1"/>
  <c r="P204" i="9"/>
  <c r="T204" i="9" s="1"/>
  <c r="P202" i="9"/>
  <c r="T202" i="9" s="1"/>
  <c r="R202" i="9"/>
  <c r="V202" i="9" s="1"/>
  <c r="Q202" i="9"/>
  <c r="U202" i="9" s="1"/>
  <c r="S200" i="9"/>
  <c r="W200" i="9" s="1"/>
  <c r="Q200" i="9"/>
  <c r="U200" i="9" s="1"/>
  <c r="P200" i="9"/>
  <c r="T200" i="9" s="1"/>
  <c r="S199" i="9"/>
  <c r="W199" i="9" s="1"/>
  <c r="Q197" i="9"/>
  <c r="U197" i="9" s="1"/>
  <c r="S197" i="9"/>
  <c r="W197" i="9" s="1"/>
  <c r="N198" i="9"/>
  <c r="S198" i="9" s="1"/>
  <c r="W198" i="9" s="1"/>
  <c r="Q198" i="9"/>
  <c r="U198" i="9" s="1"/>
  <c r="R198" i="9"/>
  <c r="V198" i="9" s="1"/>
  <c r="R199" i="9"/>
  <c r="V199" i="9" s="1"/>
  <c r="P197" i="9"/>
  <c r="T197" i="9" s="1"/>
  <c r="N196" i="9"/>
  <c r="S196" i="9" s="1"/>
  <c r="W196" i="9" s="1"/>
  <c r="P196" i="9"/>
  <c r="T196" i="9" s="1"/>
  <c r="Q196" i="9"/>
  <c r="U196" i="9" s="1"/>
  <c r="N202" i="9"/>
  <c r="S202" i="9" s="1"/>
  <c r="W202" i="9" s="1"/>
  <c r="P203" i="9"/>
  <c r="T203" i="9" s="1"/>
  <c r="Q204" i="9"/>
  <c r="U204" i="9" s="1"/>
  <c r="N210" i="9"/>
  <c r="S210" i="9" s="1"/>
  <c r="W210" i="9" s="1"/>
  <c r="P211" i="9"/>
  <c r="T211" i="9" s="1"/>
  <c r="Q212" i="9"/>
  <c r="U212" i="9" s="1"/>
  <c r="N218" i="9"/>
  <c r="S218" i="9" s="1"/>
  <c r="W218" i="9" s="1"/>
  <c r="R196" i="9"/>
  <c r="V196" i="9" s="1"/>
  <c r="N201" i="9"/>
  <c r="S201" i="9" s="1"/>
  <c r="W201" i="9" s="1"/>
  <c r="Q203" i="9"/>
  <c r="U203" i="9" s="1"/>
  <c r="R204" i="9"/>
  <c r="V204" i="9" s="1"/>
  <c r="N209" i="9"/>
  <c r="S209" i="9" s="1"/>
  <c r="W209" i="9" s="1"/>
  <c r="P210" i="9"/>
  <c r="T210" i="9" s="1"/>
  <c r="Q211" i="9"/>
  <c r="U211" i="9" s="1"/>
  <c r="R212" i="9"/>
  <c r="V212" i="9" s="1"/>
  <c r="N217" i="9"/>
  <c r="S217" i="9" s="1"/>
  <c r="W217" i="9" s="1"/>
  <c r="P218" i="9"/>
  <c r="T218" i="9" s="1"/>
  <c r="P201" i="9"/>
  <c r="T201" i="9" s="1"/>
  <c r="R203" i="9"/>
  <c r="V203" i="9" s="1"/>
  <c r="R211" i="9"/>
  <c r="V211" i="9" s="1"/>
  <c r="Q201" i="9"/>
  <c r="U201" i="9" s="1"/>
  <c r="P199" i="9"/>
  <c r="T199" i="9" s="1"/>
  <c r="R201" i="9"/>
  <c r="V201" i="9" s="1"/>
  <c r="P207" i="9"/>
  <c r="T207" i="9" s="1"/>
  <c r="S106" i="9"/>
  <c r="W106" i="9" s="1"/>
  <c r="S115" i="9"/>
  <c r="W115" i="9" s="1"/>
  <c r="R115" i="9"/>
  <c r="V115" i="9" s="1"/>
  <c r="S89" i="9"/>
  <c r="W89" i="9" s="1"/>
  <c r="Q116" i="9"/>
  <c r="U116" i="9" s="1"/>
  <c r="R117" i="9"/>
  <c r="V117" i="9" s="1"/>
  <c r="Q115" i="9"/>
  <c r="U115" i="9" s="1"/>
  <c r="R116" i="9"/>
  <c r="V116" i="9" s="1"/>
  <c r="N117" i="9"/>
  <c r="S117" i="9" s="1"/>
  <c r="W117" i="9" s="1"/>
  <c r="N116" i="9"/>
  <c r="S116" i="9" s="1"/>
  <c r="W116" i="9" s="1"/>
  <c r="P117" i="9"/>
  <c r="T117" i="9" s="1"/>
  <c r="S28" i="9"/>
  <c r="W28" i="9" s="1"/>
  <c r="R106" i="9"/>
  <c r="V106" i="9" s="1"/>
  <c r="Q106" i="9"/>
  <c r="U106" i="9" s="1"/>
  <c r="Q98" i="9"/>
  <c r="U98" i="9" s="1"/>
  <c r="N97" i="9"/>
  <c r="S97" i="9" s="1"/>
  <c r="W97" i="9" s="1"/>
  <c r="N96" i="9"/>
  <c r="S96" i="9" s="1"/>
  <c r="W96" i="9" s="1"/>
  <c r="R98" i="9"/>
  <c r="V98" i="9" s="1"/>
  <c r="P98" i="9"/>
  <c r="T98" i="9" s="1"/>
  <c r="S91" i="9"/>
  <c r="W91" i="9" s="1"/>
  <c r="Q89" i="9"/>
  <c r="U89" i="9" s="1"/>
  <c r="P89" i="9"/>
  <c r="T89" i="9" s="1"/>
  <c r="N98" i="9"/>
  <c r="S98" i="9" s="1"/>
  <c r="W98" i="9" s="1"/>
  <c r="P97" i="9"/>
  <c r="T97" i="9" s="1"/>
  <c r="P96" i="9"/>
  <c r="T96" i="9" s="1"/>
  <c r="Q97" i="9"/>
  <c r="U97" i="9" s="1"/>
  <c r="Q96" i="9"/>
  <c r="U96" i="9" s="1"/>
  <c r="R97" i="9"/>
  <c r="V97" i="9" s="1"/>
  <c r="R96" i="9"/>
  <c r="V96" i="9" s="1"/>
  <c r="Q91" i="9"/>
  <c r="U91" i="9" s="1"/>
  <c r="S90" i="9"/>
  <c r="W90" i="9" s="1"/>
  <c r="R90" i="9"/>
  <c r="V90" i="9" s="1"/>
  <c r="Q90" i="9"/>
  <c r="U90" i="9" s="1"/>
  <c r="R45" i="9"/>
  <c r="V45" i="9" s="1"/>
  <c r="S26" i="9"/>
  <c r="W26" i="9" s="1"/>
  <c r="S23" i="9"/>
  <c r="W23" i="9" s="1"/>
  <c r="S45" i="9"/>
  <c r="W45" i="9" s="1"/>
  <c r="Q45" i="9"/>
  <c r="U45" i="9" s="1"/>
  <c r="R29" i="9"/>
  <c r="V29" i="9" s="1"/>
  <c r="Q28" i="9"/>
  <c r="U28" i="9" s="1"/>
  <c r="S29" i="9"/>
  <c r="W29" i="9" s="1"/>
  <c r="Q29" i="9"/>
  <c r="U29" i="9" s="1"/>
  <c r="P26" i="9"/>
  <c r="T26" i="9" s="1"/>
  <c r="S22" i="9"/>
  <c r="W22" i="9" s="1"/>
  <c r="R25" i="9"/>
  <c r="V25" i="9" s="1"/>
  <c r="R24" i="9"/>
  <c r="V24" i="9" s="1"/>
  <c r="R23" i="9"/>
  <c r="V23" i="9" s="1"/>
  <c r="R26" i="9"/>
  <c r="V26" i="9" s="1"/>
  <c r="Q25" i="9"/>
  <c r="U25" i="9" s="1"/>
  <c r="S25" i="9"/>
  <c r="W25" i="9" s="1"/>
  <c r="S24" i="9"/>
  <c r="W24" i="9" s="1"/>
  <c r="Q24" i="9"/>
  <c r="U24" i="9" s="1"/>
  <c r="Q23" i="9"/>
  <c r="U23" i="9" s="1"/>
  <c r="R22" i="9"/>
  <c r="V22" i="9" s="1"/>
  <c r="Q22" i="9"/>
  <c r="U22" i="9" s="1"/>
  <c r="P6" i="9"/>
  <c r="T6" i="9" s="1"/>
  <c r="S6" i="9"/>
  <c r="W6" i="9" s="1"/>
  <c r="R6" i="9"/>
  <c r="V6" i="9" s="1"/>
  <c r="S5" i="9"/>
  <c r="W5" i="9" s="1"/>
  <c r="R5" i="9"/>
  <c r="V5" i="9" s="1"/>
  <c r="R7" i="9"/>
  <c r="V7" i="9" s="1"/>
  <c r="P7" i="9"/>
  <c r="T7" i="9" s="1"/>
  <c r="Q5" i="9"/>
  <c r="U5" i="9" s="1"/>
  <c r="S7" i="9"/>
  <c r="W7" i="9" s="1"/>
  <c r="X660" i="9" l="1"/>
  <c r="X662" i="9"/>
  <c r="X664" i="9"/>
  <c r="X663" i="9"/>
  <c r="X661" i="9"/>
  <c r="X659" i="9"/>
  <c r="X655" i="9"/>
  <c r="R667" i="9"/>
  <c r="V667" i="9" s="1"/>
  <c r="X667" i="9" s="1"/>
  <c r="X658" i="9"/>
  <c r="X666" i="9"/>
  <c r="X665" i="9"/>
  <c r="X656" i="9"/>
  <c r="X657" i="9"/>
  <c r="X482" i="9"/>
  <c r="X419" i="9"/>
  <c r="X411" i="9"/>
  <c r="X409" i="9"/>
  <c r="X415" i="9"/>
  <c r="X413" i="9"/>
  <c r="X421" i="9"/>
  <c r="X420" i="9"/>
  <c r="X416" i="9"/>
  <c r="X417" i="9"/>
  <c r="X410" i="9"/>
  <c r="X418" i="9"/>
  <c r="X412" i="9"/>
  <c r="X414" i="9"/>
  <c r="X405" i="9"/>
  <c r="X404" i="9"/>
  <c r="X406" i="9"/>
  <c r="X403" i="9"/>
  <c r="X401" i="9"/>
  <c r="X400" i="9"/>
  <c r="S392" i="9"/>
  <c r="W392" i="9" s="1"/>
  <c r="X392" i="9" s="1"/>
  <c r="S391" i="9"/>
  <c r="W391" i="9" s="1"/>
  <c r="X391" i="9" s="1"/>
  <c r="S390" i="9"/>
  <c r="W390" i="9" s="1"/>
  <c r="X390" i="9" s="1"/>
  <c r="X370" i="9"/>
  <c r="X373" i="9"/>
  <c r="X378" i="9"/>
  <c r="X366" i="9"/>
  <c r="X368" i="9"/>
  <c r="X377" i="9"/>
  <c r="X369" i="9"/>
  <c r="X367" i="9"/>
  <c r="X372" i="9"/>
  <c r="X375" i="9"/>
  <c r="X374" i="9"/>
  <c r="X376" i="9"/>
  <c r="X365" i="9"/>
  <c r="X335" i="9"/>
  <c r="X334" i="9"/>
  <c r="X294" i="9"/>
  <c r="X295" i="9"/>
  <c r="X297" i="9"/>
  <c r="X296" i="9"/>
  <c r="X217" i="9"/>
  <c r="X220" i="9"/>
  <c r="X224" i="9"/>
  <c r="X219" i="9"/>
  <c r="X230" i="9"/>
  <c r="X209" i="9"/>
  <c r="X202" i="9"/>
  <c r="X221" i="9"/>
  <c r="X206" i="9"/>
  <c r="X222" i="9"/>
  <c r="X227" i="9"/>
  <c r="X229" i="9"/>
  <c r="X228" i="9"/>
  <c r="X226" i="9"/>
  <c r="X225" i="9"/>
  <c r="X197" i="9"/>
  <c r="X208" i="9"/>
  <c r="X199" i="9"/>
  <c r="X205" i="9"/>
  <c r="X200" i="9"/>
  <c r="X198" i="9"/>
  <c r="X223" i="9"/>
  <c r="X216" i="9"/>
  <c r="X215" i="9"/>
  <c r="X214" i="9"/>
  <c r="X213" i="9"/>
  <c r="X212" i="9"/>
  <c r="X207" i="9"/>
  <c r="X204" i="9"/>
  <c r="X196" i="9"/>
  <c r="X201" i="9"/>
  <c r="X210" i="9"/>
  <c r="X203" i="9"/>
  <c r="X211" i="9"/>
  <c r="X218" i="9"/>
  <c r="X115" i="9"/>
  <c r="X106" i="9"/>
  <c r="X117" i="9"/>
  <c r="X116" i="9"/>
  <c r="X28" i="9"/>
  <c r="X98" i="9"/>
  <c r="X89" i="9"/>
  <c r="X90" i="9"/>
  <c r="X96" i="9"/>
  <c r="X97" i="9"/>
  <c r="X91" i="9"/>
  <c r="X45" i="9"/>
  <c r="X22" i="9"/>
  <c r="X25" i="9"/>
  <c r="X29" i="9"/>
  <c r="X26" i="9"/>
  <c r="X23" i="9"/>
  <c r="X24" i="9"/>
  <c r="X5" i="9"/>
  <c r="X6" i="9"/>
  <c r="X7" i="9"/>
  <c r="N654" i="9" l="1"/>
  <c r="R654" i="9" s="1"/>
  <c r="V654" i="9" s="1"/>
  <c r="P654" i="9"/>
  <c r="T654" i="9" s="1"/>
  <c r="N3068" i="9"/>
  <c r="Q3068" i="9"/>
  <c r="U3068" i="9" s="1"/>
  <c r="P1287" i="9"/>
  <c r="T1287" i="9" s="1"/>
  <c r="N1287" i="9"/>
  <c r="Q654" i="9" l="1"/>
  <c r="U654" i="9" s="1"/>
  <c r="S654" i="9"/>
  <c r="W654" i="9" s="1"/>
  <c r="S1287" i="9"/>
  <c r="W1287" i="9" s="1"/>
  <c r="S3068" i="9"/>
  <c r="W3068" i="9" s="1"/>
  <c r="P3068" i="9"/>
  <c r="T3068" i="9" s="1"/>
  <c r="R3068" i="9"/>
  <c r="V3068" i="9" s="1"/>
  <c r="R1287" i="9"/>
  <c r="V1287" i="9" s="1"/>
  <c r="Q1287" i="9"/>
  <c r="U1287" i="9" s="1"/>
  <c r="X654" i="9" l="1"/>
  <c r="X3068" i="9"/>
  <c r="X1287" i="9"/>
  <c r="N2540" i="9" l="1"/>
  <c r="Q2540" i="9" l="1"/>
  <c r="U2540" i="9" s="1"/>
  <c r="S1081" i="9"/>
  <c r="W1081" i="9" s="1"/>
  <c r="N1081" i="9"/>
  <c r="R1081" i="9" s="1"/>
  <c r="V1081" i="9" s="1"/>
  <c r="P1081" i="9"/>
  <c r="T1081" i="9" s="1"/>
  <c r="Q1081" i="9"/>
  <c r="U1081" i="9" s="1"/>
  <c r="S2540" i="9"/>
  <c r="W2540" i="9" s="1"/>
  <c r="P2540" i="9"/>
  <c r="T2540" i="9" s="1"/>
  <c r="R2540" i="9"/>
  <c r="V2540" i="9" s="1"/>
  <c r="N1901" i="9"/>
  <c r="N1902" i="9"/>
  <c r="N1899" i="9"/>
  <c r="N2867" i="9"/>
  <c r="N2868" i="9"/>
  <c r="N2869" i="9"/>
  <c r="N1898" i="9"/>
  <c r="N774" i="9"/>
  <c r="P1902" i="9" l="1"/>
  <c r="T1902" i="9" s="1"/>
  <c r="R2869" i="9"/>
  <c r="V2869" i="9" s="1"/>
  <c r="Q2868" i="9"/>
  <c r="U2868" i="9" s="1"/>
  <c r="P2867" i="9"/>
  <c r="T2867" i="9" s="1"/>
  <c r="P1899" i="9"/>
  <c r="T1899" i="9" s="1"/>
  <c r="R1900" i="9"/>
  <c r="V1900" i="9" s="1"/>
  <c r="P774" i="9"/>
  <c r="T774" i="9" s="1"/>
  <c r="P1901" i="9"/>
  <c r="T1901" i="9" s="1"/>
  <c r="X1081" i="9"/>
  <c r="X2540" i="9"/>
  <c r="R1901" i="9"/>
  <c r="V1901" i="9" s="1"/>
  <c r="S1901" i="9"/>
  <c r="W1901" i="9" s="1"/>
  <c r="Q1901" i="9"/>
  <c r="U1901" i="9" s="1"/>
  <c r="R1902" i="9"/>
  <c r="V1902" i="9" s="1"/>
  <c r="S1902" i="9"/>
  <c r="W1902" i="9" s="1"/>
  <c r="Q1902" i="9"/>
  <c r="U1902" i="9" s="1"/>
  <c r="Q1900" i="9"/>
  <c r="U1900" i="9" s="1"/>
  <c r="P1900" i="9"/>
  <c r="T1900" i="9" s="1"/>
  <c r="Q2869" i="9"/>
  <c r="U2869" i="9" s="1"/>
  <c r="P2868" i="9"/>
  <c r="T2868" i="9" s="1"/>
  <c r="S774" i="9"/>
  <c r="W774" i="9" s="1"/>
  <c r="S2868" i="9"/>
  <c r="W2868" i="9" s="1"/>
  <c r="S1898" i="9"/>
  <c r="W1898" i="9" s="1"/>
  <c r="N1900" i="9"/>
  <c r="S1900" i="9" s="1"/>
  <c r="W1900" i="9" s="1"/>
  <c r="S1899" i="9"/>
  <c r="W1899" i="9" s="1"/>
  <c r="R1899" i="9"/>
  <c r="V1899" i="9" s="1"/>
  <c r="Q1899" i="9"/>
  <c r="U1899" i="9" s="1"/>
  <c r="R1898" i="9"/>
  <c r="V1898" i="9" s="1"/>
  <c r="P2869" i="9"/>
  <c r="T2869" i="9" s="1"/>
  <c r="Q1898" i="9"/>
  <c r="U1898" i="9" s="1"/>
  <c r="P1898" i="9"/>
  <c r="T1898" i="9" s="1"/>
  <c r="S2867" i="9"/>
  <c r="W2867" i="9" s="1"/>
  <c r="R2867" i="9"/>
  <c r="V2867" i="9" s="1"/>
  <c r="S2869" i="9"/>
  <c r="W2869" i="9" s="1"/>
  <c r="R2868" i="9"/>
  <c r="V2868" i="9" s="1"/>
  <c r="Q2867" i="9"/>
  <c r="U2867" i="9" s="1"/>
  <c r="R774" i="9"/>
  <c r="V774" i="9" s="1"/>
  <c r="Q774" i="9"/>
  <c r="U774" i="9" s="1"/>
  <c r="X1901" i="9" l="1"/>
  <c r="X1902" i="9"/>
  <c r="X1900" i="9"/>
  <c r="X2868" i="9"/>
  <c r="X2867" i="9"/>
  <c r="X1899" i="9"/>
  <c r="X1898" i="9"/>
  <c r="X2869" i="9"/>
  <c r="X774" i="9"/>
  <c r="N3324" i="9" l="1"/>
  <c r="S3331" i="9" l="1"/>
  <c r="W3331" i="9" s="1"/>
  <c r="R3324" i="9"/>
  <c r="V3324" i="9" s="1"/>
  <c r="N3326" i="9"/>
  <c r="Q3326" i="9" s="1"/>
  <c r="U3326" i="9" s="1"/>
  <c r="S3324" i="9"/>
  <c r="W3324" i="9" s="1"/>
  <c r="N3331" i="9"/>
  <c r="Q3331" i="9" s="1"/>
  <c r="U3331" i="9" s="1"/>
  <c r="P3331" i="9"/>
  <c r="T3331" i="9" s="1"/>
  <c r="R3331" i="9"/>
  <c r="V3331" i="9" s="1"/>
  <c r="N3329" i="9"/>
  <c r="Q3329" i="9" s="1"/>
  <c r="U3329" i="9" s="1"/>
  <c r="S3329" i="9"/>
  <c r="W3329" i="9" s="1"/>
  <c r="P3329" i="9"/>
  <c r="T3329" i="9" s="1"/>
  <c r="R3329" i="9"/>
  <c r="V3329" i="9" s="1"/>
  <c r="S3326" i="9"/>
  <c r="W3326" i="9" s="1"/>
  <c r="R3326" i="9"/>
  <c r="V3326" i="9" s="1"/>
  <c r="P3326" i="9"/>
  <c r="T3326" i="9" s="1"/>
  <c r="N3325" i="9"/>
  <c r="Q3325" i="9" s="1"/>
  <c r="U3325" i="9" s="1"/>
  <c r="P3325" i="9"/>
  <c r="T3325" i="9" s="1"/>
  <c r="R3325" i="9"/>
  <c r="V3325" i="9" s="1"/>
  <c r="S3325" i="9"/>
  <c r="W3325" i="9" s="1"/>
  <c r="Q3324" i="9"/>
  <c r="U3324" i="9" s="1"/>
  <c r="P3324" i="9"/>
  <c r="T3324" i="9" s="1"/>
  <c r="X3331" i="9" l="1"/>
  <c r="X3324" i="9"/>
  <c r="X3326" i="9"/>
  <c r="X3329" i="9"/>
  <c r="X3325" i="9"/>
  <c r="N3301" i="9"/>
  <c r="N3298" i="9"/>
  <c r="N3300" i="9"/>
  <c r="N3299" i="9"/>
  <c r="N3296" i="9"/>
  <c r="N3294" i="9"/>
  <c r="N3293" i="9"/>
  <c r="N3292" i="9"/>
  <c r="N3291" i="9"/>
  <c r="N3297" i="9"/>
  <c r="N3295" i="9"/>
  <c r="N3282" i="9"/>
  <c r="N3281" i="9"/>
  <c r="N3280" i="9"/>
  <c r="N3276" i="9"/>
  <c r="N3275" i="9"/>
  <c r="N3274" i="9"/>
  <c r="N3259" i="9"/>
  <c r="N3258" i="9"/>
  <c r="N3257" i="9"/>
  <c r="N3273" i="9"/>
  <c r="N3272" i="9"/>
  <c r="N3271" i="9"/>
  <c r="N3270" i="9"/>
  <c r="N3269" i="9"/>
  <c r="N3268" i="9"/>
  <c r="N3253" i="9"/>
  <c r="N3252" i="9"/>
  <c r="N3251" i="9"/>
  <c r="N3267" i="9"/>
  <c r="N3266" i="9"/>
  <c r="N3279" i="9"/>
  <c r="N3278" i="9"/>
  <c r="N3277" i="9"/>
  <c r="N3256" i="9"/>
  <c r="N3255" i="9"/>
  <c r="N3254" i="9"/>
  <c r="N3265" i="9"/>
  <c r="N3264" i="9"/>
  <c r="N3263" i="9"/>
  <c r="N3262" i="9"/>
  <c r="N3261" i="9"/>
  <c r="N3260" i="9"/>
  <c r="N3247" i="9"/>
  <c r="N3246" i="9"/>
  <c r="N3245" i="9"/>
  <c r="N3242" i="9"/>
  <c r="N3241" i="9"/>
  <c r="N3240" i="9"/>
  <c r="N3239" i="9"/>
  <c r="N3238" i="9"/>
  <c r="N3237" i="9"/>
  <c r="N3236" i="9"/>
  <c r="N3235" i="9"/>
  <c r="N3234" i="9"/>
  <c r="N3304" i="9"/>
  <c r="N3225" i="9"/>
  <c r="N3224" i="9"/>
  <c r="N3223" i="9"/>
  <c r="N3222" i="9"/>
  <c r="N3221" i="9"/>
  <c r="N3220" i="9"/>
  <c r="N3217" i="9"/>
  <c r="N3216" i="9"/>
  <c r="N3215" i="9"/>
  <c r="N3214" i="9"/>
  <c r="N3213" i="9"/>
  <c r="N3212" i="9"/>
  <c r="N3211" i="9"/>
  <c r="N3210" i="9"/>
  <c r="N3209" i="9"/>
  <c r="N3218" i="9"/>
  <c r="N3207" i="9"/>
  <c r="N3206" i="9"/>
  <c r="N3205" i="9"/>
  <c r="N3204" i="9"/>
  <c r="N3203" i="9"/>
  <c r="N3202" i="9"/>
  <c r="N3201" i="9"/>
  <c r="N3200" i="9"/>
  <c r="N3199" i="9"/>
  <c r="N3198" i="9"/>
  <c r="N3197" i="9"/>
  <c r="N3196" i="9"/>
  <c r="N3195" i="9"/>
  <c r="N3194" i="9"/>
  <c r="N3193" i="9"/>
  <c r="N3192" i="9"/>
  <c r="N3191" i="9"/>
  <c r="N3190" i="9"/>
  <c r="N3189" i="9"/>
  <c r="N3188" i="9"/>
  <c r="N3187" i="9"/>
  <c r="N3186" i="9"/>
  <c r="N3185" i="9"/>
  <c r="N3184" i="9"/>
  <c r="N3183" i="9"/>
  <c r="N3172" i="9"/>
  <c r="N3181" i="9"/>
  <c r="N3180" i="9"/>
  <c r="N3179" i="9"/>
  <c r="N3178" i="9"/>
  <c r="N3177" i="9"/>
  <c r="N3176" i="9"/>
  <c r="N3175" i="9"/>
  <c r="N3174" i="9"/>
  <c r="N3173" i="9"/>
  <c r="N3171" i="9"/>
  <c r="N3170" i="9"/>
  <c r="N3169" i="9"/>
  <c r="N3168" i="9"/>
  <c r="N3167" i="9"/>
  <c r="N3166" i="9"/>
  <c r="N3165" i="9"/>
  <c r="N3164" i="9"/>
  <c r="N3159" i="9"/>
  <c r="N3158" i="9"/>
  <c r="N3157" i="9"/>
  <c r="N3156" i="9"/>
  <c r="N3155" i="9"/>
  <c r="N3154" i="9"/>
  <c r="N3153" i="9"/>
  <c r="N3152" i="9"/>
  <c r="N3151" i="9"/>
  <c r="N3150" i="9"/>
  <c r="N3149" i="9"/>
  <c r="N3148" i="9"/>
  <c r="N3147" i="9"/>
  <c r="N3146" i="9"/>
  <c r="N3145" i="9"/>
  <c r="N3133" i="9"/>
  <c r="N3132" i="9"/>
  <c r="N3131" i="9"/>
  <c r="N3130" i="9"/>
  <c r="N3141" i="9"/>
  <c r="N3140" i="9"/>
  <c r="N3139" i="9"/>
  <c r="N3138" i="9"/>
  <c r="N3129" i="9"/>
  <c r="N3128" i="9"/>
  <c r="N3127" i="9"/>
  <c r="N3126" i="9"/>
  <c r="N3125" i="9"/>
  <c r="N3124" i="9"/>
  <c r="N3122" i="9"/>
  <c r="N3121" i="9"/>
  <c r="N3120" i="9"/>
  <c r="N3119" i="9"/>
  <c r="N3118" i="9"/>
  <c r="N3117" i="9"/>
  <c r="N3116" i="9"/>
  <c r="N3111" i="9"/>
  <c r="N3123" i="9"/>
  <c r="N3143" i="9"/>
  <c r="N3142" i="9"/>
  <c r="N3115" i="9"/>
  <c r="N3114" i="9"/>
  <c r="N3113" i="9"/>
  <c r="N3137" i="9"/>
  <c r="N3136" i="9"/>
  <c r="N3135" i="9"/>
  <c r="N3134" i="9"/>
  <c r="N3112" i="9"/>
  <c r="N3106" i="9"/>
  <c r="N3105" i="9"/>
  <c r="N3104" i="9"/>
  <c r="N3103" i="9"/>
  <c r="N3102" i="9"/>
  <c r="N3101" i="9"/>
  <c r="N3100" i="9"/>
  <c r="N3099" i="9"/>
  <c r="N3097" i="9"/>
  <c r="N3098" i="9"/>
  <c r="N3096" i="9"/>
  <c r="N3095" i="9"/>
  <c r="N3094" i="9"/>
  <c r="N3093" i="9"/>
  <c r="N3092" i="9"/>
  <c r="N2989" i="9"/>
  <c r="N2988" i="9"/>
  <c r="N2987" i="9"/>
  <c r="N2986" i="9"/>
  <c r="N2984" i="9"/>
  <c r="N2983" i="9"/>
  <c r="N2982" i="9"/>
  <c r="N2981" i="9"/>
  <c r="N2980" i="9"/>
  <c r="N2979" i="9"/>
  <c r="N2978" i="9"/>
  <c r="N2977" i="9"/>
  <c r="N2976" i="9"/>
  <c r="N2975" i="9"/>
  <c r="N2974" i="9"/>
  <c r="N2973" i="9"/>
  <c r="N2972" i="9"/>
  <c r="N2971" i="9"/>
  <c r="N2970" i="9"/>
  <c r="N2969" i="9"/>
  <c r="N2968" i="9"/>
  <c r="N2967" i="9"/>
  <c r="N2966" i="9"/>
  <c r="N2965" i="9"/>
  <c r="N2964" i="9"/>
  <c r="N2963" i="9"/>
  <c r="N2962" i="9"/>
  <c r="N2961" i="9"/>
  <c r="N2960" i="9"/>
  <c r="N2959" i="9"/>
  <c r="N2958" i="9"/>
  <c r="N2957" i="9"/>
  <c r="N2956" i="9"/>
  <c r="N2955" i="9"/>
  <c r="N3032" i="9"/>
  <c r="N3081" i="9"/>
  <c r="N3080" i="9"/>
  <c r="N3079" i="9"/>
  <c r="N3078" i="9"/>
  <c r="N3075" i="9"/>
  <c r="N3074" i="9"/>
  <c r="N3083" i="9"/>
  <c r="N3082" i="9"/>
  <c r="N3049" i="9"/>
  <c r="N3048" i="9"/>
  <c r="N3047" i="9"/>
  <c r="N3046" i="9"/>
  <c r="N3045" i="9"/>
  <c r="N3044" i="9"/>
  <c r="N3043" i="9"/>
  <c r="N3064" i="9"/>
  <c r="N3063" i="9"/>
  <c r="N3062" i="9"/>
  <c r="N3042" i="9"/>
  <c r="N3030" i="9"/>
  <c r="N3029" i="9"/>
  <c r="N2953" i="9"/>
  <c r="N2952" i="9"/>
  <c r="N2951" i="9"/>
  <c r="N2950" i="9"/>
  <c r="N2949" i="9"/>
  <c r="N2948" i="9"/>
  <c r="N2947" i="9"/>
  <c r="N2946" i="9"/>
  <c r="N2945" i="9"/>
  <c r="N2944" i="9"/>
  <c r="N2943" i="9"/>
  <c r="N2942" i="9"/>
  <c r="N2941" i="9"/>
  <c r="N2940" i="9"/>
  <c r="N2939" i="9"/>
  <c r="N2938" i="9"/>
  <c r="N2937" i="9"/>
  <c r="N2936" i="9"/>
  <c r="N2935" i="9"/>
  <c r="N2934" i="9"/>
  <c r="N2933" i="9"/>
  <c r="N2932" i="9"/>
  <c r="N2931" i="9"/>
  <c r="N2930" i="9"/>
  <c r="N2929" i="9"/>
  <c r="N2928" i="9"/>
  <c r="N2927" i="9"/>
  <c r="N2926" i="9"/>
  <c r="N2925" i="9"/>
  <c r="N2924" i="9"/>
  <c r="N2923" i="9"/>
  <c r="N2922" i="9"/>
  <c r="N2921" i="9"/>
  <c r="N2920" i="9"/>
  <c r="N2919" i="9"/>
  <c r="N2918" i="9"/>
  <c r="N2917" i="9"/>
  <c r="N2916" i="9"/>
  <c r="N2915" i="9"/>
  <c r="N2914" i="9"/>
  <c r="N2913" i="9"/>
  <c r="N2912" i="9"/>
  <c r="N2911" i="9"/>
  <c r="N2910" i="9"/>
  <c r="N2909" i="9"/>
  <c r="N2908" i="9"/>
  <c r="N2907" i="9"/>
  <c r="N2906" i="9"/>
  <c r="N2905" i="9"/>
  <c r="N2904" i="9"/>
  <c r="N2903" i="9"/>
  <c r="N2902" i="9"/>
  <c r="N2901" i="9"/>
  <c r="N3027" i="9"/>
  <c r="N3026" i="9"/>
  <c r="N3025" i="9"/>
  <c r="N3024" i="9"/>
  <c r="N3023" i="9"/>
  <c r="N3022" i="9"/>
  <c r="N3021" i="9"/>
  <c r="N3020" i="9"/>
  <c r="N3018" i="9"/>
  <c r="N3017" i="9"/>
  <c r="N3016" i="9"/>
  <c r="N3019" i="9"/>
  <c r="N3015" i="9"/>
  <c r="N3014" i="9"/>
  <c r="N3013" i="9"/>
  <c r="N3012" i="9"/>
  <c r="N3011" i="9"/>
  <c r="N3008" i="9"/>
  <c r="N2991" i="9"/>
  <c r="N3007" i="9"/>
  <c r="N3006" i="9"/>
  <c r="N3005" i="9"/>
  <c r="N2992" i="9"/>
  <c r="N3004" i="9"/>
  <c r="N3003" i="9"/>
  <c r="N3010" i="9"/>
  <c r="N3002" i="9"/>
  <c r="N3009" i="9"/>
  <c r="N3001" i="9"/>
  <c r="N3000" i="9"/>
  <c r="N2850" i="9"/>
  <c r="N2848" i="9"/>
  <c r="N2849" i="9"/>
  <c r="N2846" i="9"/>
  <c r="N2845" i="9"/>
  <c r="N2844" i="9"/>
  <c r="N2843" i="9"/>
  <c r="N2842" i="9"/>
  <c r="N2841" i="9"/>
  <c r="N2840" i="9"/>
  <c r="N2837" i="9"/>
  <c r="N2838" i="9"/>
  <c r="N2734" i="9"/>
  <c r="N2733" i="9"/>
  <c r="N2732" i="9"/>
  <c r="N2731" i="9"/>
  <c r="N2730" i="9"/>
  <c r="N2729" i="9"/>
  <c r="N2728" i="9"/>
  <c r="N2720" i="9"/>
  <c r="N2719" i="9"/>
  <c r="N2718" i="9"/>
  <c r="N2717" i="9"/>
  <c r="N2726" i="9"/>
  <c r="N2725" i="9"/>
  <c r="N2724" i="9"/>
  <c r="N2723" i="9"/>
  <c r="N2722" i="9"/>
  <c r="N2721" i="9"/>
  <c r="N2762" i="9"/>
  <c r="N2761" i="9"/>
  <c r="N2760" i="9"/>
  <c r="N2759" i="9"/>
  <c r="N2758" i="9"/>
  <c r="N2757" i="9"/>
  <c r="N2756" i="9"/>
  <c r="N2755" i="9"/>
  <c r="N2754" i="9"/>
  <c r="N2753" i="9"/>
  <c r="N2752" i="9"/>
  <c r="N2751" i="9"/>
  <c r="N2750" i="9"/>
  <c r="N2749" i="9"/>
  <c r="N2748" i="9"/>
  <c r="N2747" i="9"/>
  <c r="N2746" i="9"/>
  <c r="N2745" i="9"/>
  <c r="N2823" i="9"/>
  <c r="N2822" i="9"/>
  <c r="N2821" i="9"/>
  <c r="N2820" i="9"/>
  <c r="N2819" i="9"/>
  <c r="N2818" i="9"/>
  <c r="N2817" i="9"/>
  <c r="N2814" i="9"/>
  <c r="N2813" i="9"/>
  <c r="N2812" i="9"/>
  <c r="N2811" i="9"/>
  <c r="N2810" i="9"/>
  <c r="N2809" i="9"/>
  <c r="N2808" i="9"/>
  <c r="N2807" i="9"/>
  <c r="N2806" i="9"/>
  <c r="N2805" i="9"/>
  <c r="N2804" i="9"/>
  <c r="N2801" i="9"/>
  <c r="N2800" i="9"/>
  <c r="N2799" i="9"/>
  <c r="N2803" i="9"/>
  <c r="N2802" i="9"/>
  <c r="N2798" i="9"/>
  <c r="N2797" i="9"/>
  <c r="N2776" i="9"/>
  <c r="N2775" i="9"/>
  <c r="N2774" i="9"/>
  <c r="N2773" i="9"/>
  <c r="N2796" i="9"/>
  <c r="N2795" i="9"/>
  <c r="N2794" i="9"/>
  <c r="N2793" i="9"/>
  <c r="N2792" i="9"/>
  <c r="N2791" i="9"/>
  <c r="N2816" i="9"/>
  <c r="N2815" i="9"/>
  <c r="N2790" i="9"/>
  <c r="N2789" i="9"/>
  <c r="N2788" i="9"/>
  <c r="N2783" i="9"/>
  <c r="N2782" i="9"/>
  <c r="N2781" i="9"/>
  <c r="N2780" i="9"/>
  <c r="N2779" i="9"/>
  <c r="N2778" i="9"/>
  <c r="N2777" i="9"/>
  <c r="N2787" i="9"/>
  <c r="N2786" i="9"/>
  <c r="N2785" i="9"/>
  <c r="N2784" i="9"/>
  <c r="N2772" i="9"/>
  <c r="N2771" i="9"/>
  <c r="N2770" i="9"/>
  <c r="N2769" i="9"/>
  <c r="N2768" i="9"/>
  <c r="N2767" i="9"/>
  <c r="N2766" i="9"/>
  <c r="N2765" i="9"/>
  <c r="N2764" i="9"/>
  <c r="N2899" i="9"/>
  <c r="N2898" i="9"/>
  <c r="N2893" i="9"/>
  <c r="N2892" i="9"/>
  <c r="N2891" i="9"/>
  <c r="N2890" i="9"/>
  <c r="N2889" i="9"/>
  <c r="N2888" i="9"/>
  <c r="N2887" i="9"/>
  <c r="N2886" i="9"/>
  <c r="N2885" i="9"/>
  <c r="N2884" i="9"/>
  <c r="N2883" i="9"/>
  <c r="N2882" i="9"/>
  <c r="N2881" i="9"/>
  <c r="N2880" i="9"/>
  <c r="N2879" i="9"/>
  <c r="N2897" i="9"/>
  <c r="N2896" i="9"/>
  <c r="N2895" i="9"/>
  <c r="N2894" i="9"/>
  <c r="N2878" i="9"/>
  <c r="N2877" i="9"/>
  <c r="N2876" i="9"/>
  <c r="N2875" i="9"/>
  <c r="N2874" i="9"/>
  <c r="N2873" i="9"/>
  <c r="N2872" i="9"/>
  <c r="N2871" i="9"/>
  <c r="N2870" i="9"/>
  <c r="N2866" i="9"/>
  <c r="N2865" i="9"/>
  <c r="N2864" i="9"/>
  <c r="N2863" i="9"/>
  <c r="N2862" i="9"/>
  <c r="N2861" i="9"/>
  <c r="N2860" i="9"/>
  <c r="N2859" i="9"/>
  <c r="N2858" i="9"/>
  <c r="N2857" i="9"/>
  <c r="N2856" i="9"/>
  <c r="N2855" i="9"/>
  <c r="N2736" i="9"/>
  <c r="N2852" i="9"/>
  <c r="N2739" i="9"/>
  <c r="N2738" i="9"/>
  <c r="N2851" i="9"/>
  <c r="N2715" i="9"/>
  <c r="N2714" i="9"/>
  <c r="N2712" i="9"/>
  <c r="N2711" i="9"/>
  <c r="N2710" i="9"/>
  <c r="N2713" i="9"/>
  <c r="N2709" i="9"/>
  <c r="N2708" i="9"/>
  <c r="N2704" i="9"/>
  <c r="N2703" i="9"/>
  <c r="N2702" i="9"/>
  <c r="N2701" i="9"/>
  <c r="N2700" i="9"/>
  <c r="N2707" i="9"/>
  <c r="N2706" i="9"/>
  <c r="N2705" i="9"/>
  <c r="N2698" i="9"/>
  <c r="N2697" i="9"/>
  <c r="N2696" i="9"/>
  <c r="N2692" i="9"/>
  <c r="N2691" i="9"/>
  <c r="N2690" i="9"/>
  <c r="N2689" i="9"/>
  <c r="N2694" i="9"/>
  <c r="N2693" i="9"/>
  <c r="N2663" i="9"/>
  <c r="N2662" i="9"/>
  <c r="N2661" i="9"/>
  <c r="N2660" i="9"/>
  <c r="N2659" i="9"/>
  <c r="N2658" i="9"/>
  <c r="N2657" i="9"/>
  <c r="N2656" i="9"/>
  <c r="N2655" i="9"/>
  <c r="N2654" i="9"/>
  <c r="N2653" i="9"/>
  <c r="N2539" i="9"/>
  <c r="N2538" i="9"/>
  <c r="N2537" i="9"/>
  <c r="N2536" i="9"/>
  <c r="N2535" i="9"/>
  <c r="N2531" i="9"/>
  <c r="N2530" i="9"/>
  <c r="N2529" i="9"/>
  <c r="N2528" i="9"/>
  <c r="N2527" i="9"/>
  <c r="N2526" i="9"/>
  <c r="N2525" i="9"/>
  <c r="N2524" i="9"/>
  <c r="N2523" i="9"/>
  <c r="N2522" i="9"/>
  <c r="N2521" i="9"/>
  <c r="N2685" i="9"/>
  <c r="N2684" i="9"/>
  <c r="N2683" i="9"/>
  <c r="N2682" i="9"/>
  <c r="N2681" i="9"/>
  <c r="N2680" i="9"/>
  <c r="N2677" i="9"/>
  <c r="N2676" i="9"/>
  <c r="N2675" i="9"/>
  <c r="N2674" i="9"/>
  <c r="N2679" i="9"/>
  <c r="N2678" i="9"/>
  <c r="N2673" i="9"/>
  <c r="N2672" i="9"/>
  <c r="N2613" i="9"/>
  <c r="N2612" i="9"/>
  <c r="N2611" i="9"/>
  <c r="N2610" i="9"/>
  <c r="N2609" i="9"/>
  <c r="N2608" i="9"/>
  <c r="N2607" i="9"/>
  <c r="N2637" i="9"/>
  <c r="N2636" i="9"/>
  <c r="N2641" i="9"/>
  <c r="N2640" i="9"/>
  <c r="N2639" i="9"/>
  <c r="N2638" i="9"/>
  <c r="N2625" i="9"/>
  <c r="N2624" i="9"/>
  <c r="N2623" i="9"/>
  <c r="N2616" i="9"/>
  <c r="N2615" i="9"/>
  <c r="N2614" i="9"/>
  <c r="N2644" i="9"/>
  <c r="N2643" i="9"/>
  <c r="N2642" i="9"/>
  <c r="N2648" i="9"/>
  <c r="N2647" i="9"/>
  <c r="N2646" i="9"/>
  <c r="N2645" i="9"/>
  <c r="N2619" i="9"/>
  <c r="N2618" i="9"/>
  <c r="N2617" i="9"/>
  <c r="N2635" i="9"/>
  <c r="N2634" i="9"/>
  <c r="N2633" i="9"/>
  <c r="N2632" i="9"/>
  <c r="N2622" i="9"/>
  <c r="N2621" i="9"/>
  <c r="N2620" i="9"/>
  <c r="N2631" i="9"/>
  <c r="N2630" i="9"/>
  <c r="N2629" i="9"/>
  <c r="N2628" i="9"/>
  <c r="N2627" i="9"/>
  <c r="N2626" i="9"/>
  <c r="N2517" i="9"/>
  <c r="N2518" i="9"/>
  <c r="N2516" i="9"/>
  <c r="N2515" i="9"/>
  <c r="N2514" i="9"/>
  <c r="N2513" i="9"/>
  <c r="N2512" i="9"/>
  <c r="N2511" i="9"/>
  <c r="N2510" i="9"/>
  <c r="N2502" i="9"/>
  <c r="N2501" i="9"/>
  <c r="N2500" i="9"/>
  <c r="N2509" i="9"/>
  <c r="N2508" i="9"/>
  <c r="N2507" i="9"/>
  <c r="N2506" i="9"/>
  <c r="N2505" i="9"/>
  <c r="N2504" i="9"/>
  <c r="N2503" i="9"/>
  <c r="N2492" i="9"/>
  <c r="N2491" i="9"/>
  <c r="N2490" i="9"/>
  <c r="N2489" i="9"/>
  <c r="N2488" i="9"/>
  <c r="N2487" i="9"/>
  <c r="N2496" i="9"/>
  <c r="N2495" i="9"/>
  <c r="N2494" i="9"/>
  <c r="N2493" i="9"/>
  <c r="N2499" i="9"/>
  <c r="N2498" i="9"/>
  <c r="N2497" i="9"/>
  <c r="N2486" i="9"/>
  <c r="N2485" i="9"/>
  <c r="N2484" i="9"/>
  <c r="N2483" i="9"/>
  <c r="N2482" i="9"/>
  <c r="N2481" i="9"/>
  <c r="N2480" i="9"/>
  <c r="N2478" i="9"/>
  <c r="N2477" i="9"/>
  <c r="N2476" i="9"/>
  <c r="N2475" i="9"/>
  <c r="N2474" i="9"/>
  <c r="N2469" i="9"/>
  <c r="N2468" i="9"/>
  <c r="N2467" i="9"/>
  <c r="N2473" i="9"/>
  <c r="N2472" i="9"/>
  <c r="N2471" i="9"/>
  <c r="N2470" i="9"/>
  <c r="N2466" i="9"/>
  <c r="N2465" i="9"/>
  <c r="N2464" i="9"/>
  <c r="N2455" i="9"/>
  <c r="N2454" i="9"/>
  <c r="N2453" i="9"/>
  <c r="N2452" i="9"/>
  <c r="N2451" i="9"/>
  <c r="N2450" i="9"/>
  <c r="N2449" i="9"/>
  <c r="N2448" i="9"/>
  <c r="N2447" i="9"/>
  <c r="N2446" i="9"/>
  <c r="N2441" i="9"/>
  <c r="N2440" i="9"/>
  <c r="N2439" i="9"/>
  <c r="N2438" i="9"/>
  <c r="N2437" i="9"/>
  <c r="N2445" i="9"/>
  <c r="N2444" i="9"/>
  <c r="N2443" i="9"/>
  <c r="N2442" i="9"/>
  <c r="N2436" i="9"/>
  <c r="N2435" i="9"/>
  <c r="N2434" i="9"/>
  <c r="N2433" i="9"/>
  <c r="N2431" i="9"/>
  <c r="N2430" i="9"/>
  <c r="N2429" i="9"/>
  <c r="N2428" i="9"/>
  <c r="N2427" i="9"/>
  <c r="N2426" i="9"/>
  <c r="N2425" i="9"/>
  <c r="N2424" i="9"/>
  <c r="N2423" i="9"/>
  <c r="N2422" i="9"/>
  <c r="N2421" i="9"/>
  <c r="N2420" i="9"/>
  <c r="N2419" i="9"/>
  <c r="N2418" i="9"/>
  <c r="N2417" i="9"/>
  <c r="N2416" i="9"/>
  <c r="N2415" i="9"/>
  <c r="N2414" i="9"/>
  <c r="N2413" i="9"/>
  <c r="N2412" i="9"/>
  <c r="N2411" i="9"/>
  <c r="N2408" i="9"/>
  <c r="N2407" i="9"/>
  <c r="N2406" i="9"/>
  <c r="N2405" i="9"/>
  <c r="N2404" i="9"/>
  <c r="N2402" i="9"/>
  <c r="N2401" i="9"/>
  <c r="N2400" i="9"/>
  <c r="N2398" i="9"/>
  <c r="N2397" i="9"/>
  <c r="N2396" i="9"/>
  <c r="N2395" i="9"/>
  <c r="N2394" i="9"/>
  <c r="N2393" i="9"/>
  <c r="N2392" i="9"/>
  <c r="N2387" i="9"/>
  <c r="N2386" i="9"/>
  <c r="N2385" i="9"/>
  <c r="N2391" i="9"/>
  <c r="N2390" i="9"/>
  <c r="N2389" i="9"/>
  <c r="N2388" i="9"/>
  <c r="N2384" i="9"/>
  <c r="N2383" i="9"/>
  <c r="N2376" i="9"/>
  <c r="N2371" i="9"/>
  <c r="N2370" i="9"/>
  <c r="N2369" i="9"/>
  <c r="N2368" i="9"/>
  <c r="N2374" i="9"/>
  <c r="N2373" i="9"/>
  <c r="N2372" i="9"/>
  <c r="N2240" i="9"/>
  <c r="N2239" i="9"/>
  <c r="N2238" i="9"/>
  <c r="N2237" i="9"/>
  <c r="N2233" i="9"/>
  <c r="N2232" i="9"/>
  <c r="N2231" i="9"/>
  <c r="N2236" i="9"/>
  <c r="N2235" i="9"/>
  <c r="N2234" i="9"/>
  <c r="N2366" i="9"/>
  <c r="N2365" i="9"/>
  <c r="N2364" i="9"/>
  <c r="N2363" i="9"/>
  <c r="N2362" i="9"/>
  <c r="N2361" i="9"/>
  <c r="N2360" i="9"/>
  <c r="N2359" i="9"/>
  <c r="N2358" i="9"/>
  <c r="N2344" i="9"/>
  <c r="N2343" i="9"/>
  <c r="N2356" i="9"/>
  <c r="N2355" i="9"/>
  <c r="N2354" i="9"/>
  <c r="N2353" i="9"/>
  <c r="N2352" i="9"/>
  <c r="N2351" i="9"/>
  <c r="N2350" i="9"/>
  <c r="N2349" i="9"/>
  <c r="N2348" i="9"/>
  <c r="N2347" i="9"/>
  <c r="N2346" i="9"/>
  <c r="N2339" i="9"/>
  <c r="N2342" i="9"/>
  <c r="N2341" i="9"/>
  <c r="N2340" i="9"/>
  <c r="N2357" i="9"/>
  <c r="N2338" i="9"/>
  <c r="N2337" i="9"/>
  <c r="N2336" i="9"/>
  <c r="N2333" i="9"/>
  <c r="N2332" i="9"/>
  <c r="N2331" i="9"/>
  <c r="N2330" i="9"/>
  <c r="N2329" i="9"/>
  <c r="N2328" i="9"/>
  <c r="N2327" i="9"/>
  <c r="N2326" i="9"/>
  <c r="N2325" i="9"/>
  <c r="N2324" i="9"/>
  <c r="N2323" i="9"/>
  <c r="N2322" i="9"/>
  <c r="N2321" i="9"/>
  <c r="N2320" i="9"/>
  <c r="N2319" i="9"/>
  <c r="N2318" i="9"/>
  <c r="N2317" i="9"/>
  <c r="N2316" i="9"/>
  <c r="N2315" i="9"/>
  <c r="N2314" i="9"/>
  <c r="N2313" i="9"/>
  <c r="N2311" i="9"/>
  <c r="N2310" i="9"/>
  <c r="N2309" i="9"/>
  <c r="N2308" i="9"/>
  <c r="N2307" i="9"/>
  <c r="N2306" i="9"/>
  <c r="N2305" i="9"/>
  <c r="N2302" i="9"/>
  <c r="N2296" i="9"/>
  <c r="N2295" i="9"/>
  <c r="N2294" i="9"/>
  <c r="N2293" i="9"/>
  <c r="N2300" i="9"/>
  <c r="N2299" i="9"/>
  <c r="N2298" i="9"/>
  <c r="N2292" i="9"/>
  <c r="N2291" i="9"/>
  <c r="N2290" i="9"/>
  <c r="N2289" i="9"/>
  <c r="N2288" i="9"/>
  <c r="N2287" i="9"/>
  <c r="N2283" i="9"/>
  <c r="N2282" i="9"/>
  <c r="N2281" i="9"/>
  <c r="N2280" i="9"/>
  <c r="N2279" i="9"/>
  <c r="N2278" i="9"/>
  <c r="N2286" i="9"/>
  <c r="N2285" i="9"/>
  <c r="N2284" i="9"/>
  <c r="N2277" i="9"/>
  <c r="N2275" i="9"/>
  <c r="N2274" i="9"/>
  <c r="N2273" i="9"/>
  <c r="N2267" i="9"/>
  <c r="N2272" i="9"/>
  <c r="N2271" i="9"/>
  <c r="N2264" i="9"/>
  <c r="N2270" i="9"/>
  <c r="N2268" i="9"/>
  <c r="N2269" i="9"/>
  <c r="N2263" i="9"/>
  <c r="N2262" i="9"/>
  <c r="N2261" i="9"/>
  <c r="N2260" i="9"/>
  <c r="N2259" i="9"/>
  <c r="N2258" i="9"/>
  <c r="N2257" i="9"/>
  <c r="N2256" i="9"/>
  <c r="N2255" i="9"/>
  <c r="N2251" i="9"/>
  <c r="N2250" i="9"/>
  <c r="N2249" i="9"/>
  <c r="N2248" i="9"/>
  <c r="N2254" i="9"/>
  <c r="N2253" i="9"/>
  <c r="N2252" i="9"/>
  <c r="N2247" i="9"/>
  <c r="N2246" i="9"/>
  <c r="N2245" i="9"/>
  <c r="N2244" i="9"/>
  <c r="N2243" i="9"/>
  <c r="N2242" i="9"/>
  <c r="N2218" i="9"/>
  <c r="N2217" i="9"/>
  <c r="N2214" i="9"/>
  <c r="N2213" i="9"/>
  <c r="N2212" i="9"/>
  <c r="N2211" i="9"/>
  <c r="N2210" i="9"/>
  <c r="N2209" i="9"/>
  <c r="N2201" i="9"/>
  <c r="N2200" i="9"/>
  <c r="N2199" i="9"/>
  <c r="N2208" i="9"/>
  <c r="N2207" i="9"/>
  <c r="N2206" i="9"/>
  <c r="N2205" i="9"/>
  <c r="N2198" i="9"/>
  <c r="N2197" i="9"/>
  <c r="N2196" i="9"/>
  <c r="N2195" i="9"/>
  <c r="N2194" i="9"/>
  <c r="N2193" i="9"/>
  <c r="N2204" i="9"/>
  <c r="N2203" i="9"/>
  <c r="N2202" i="9"/>
  <c r="N2191" i="9"/>
  <c r="N2190" i="9"/>
  <c r="N2187" i="9"/>
  <c r="N2186" i="9"/>
  <c r="N2185" i="9"/>
  <c r="N2184" i="9"/>
  <c r="N2183" i="9"/>
  <c r="N2182" i="9"/>
  <c r="N2181" i="9"/>
  <c r="N2180" i="9"/>
  <c r="N2179" i="9"/>
  <c r="N2178" i="9"/>
  <c r="N2177" i="9"/>
  <c r="N2176" i="9"/>
  <c r="N2175" i="9"/>
  <c r="N2170" i="9"/>
  <c r="N2174" i="9"/>
  <c r="N2173" i="9"/>
  <c r="N2172" i="9"/>
  <c r="N2171" i="9"/>
  <c r="N2169" i="9"/>
  <c r="N2168" i="9"/>
  <c r="N2167" i="9"/>
  <c r="N2166" i="9"/>
  <c r="N2165" i="9"/>
  <c r="N2164" i="9"/>
  <c r="N2163" i="9"/>
  <c r="N2162" i="9"/>
  <c r="N2161" i="9"/>
  <c r="N2160" i="9"/>
  <c r="N2159" i="9"/>
  <c r="N2229" i="9"/>
  <c r="N2228" i="9"/>
  <c r="N2227" i="9"/>
  <c r="N2222" i="9"/>
  <c r="N2221" i="9"/>
  <c r="N2225" i="9"/>
  <c r="N2224" i="9"/>
  <c r="N2223" i="9"/>
  <c r="N2220" i="9"/>
  <c r="N2157" i="9"/>
  <c r="N2156" i="9"/>
  <c r="N2155" i="9"/>
  <c r="N2154" i="9"/>
  <c r="N2153" i="9"/>
  <c r="N2152" i="9"/>
  <c r="N2150" i="9"/>
  <c r="N2149" i="9"/>
  <c r="N2148" i="9"/>
  <c r="N2147" i="9"/>
  <c r="N2151" i="9"/>
  <c r="N2146" i="9"/>
  <c r="N2145" i="9"/>
  <c r="N2144" i="9"/>
  <c r="N2143" i="9"/>
  <c r="N2142" i="9"/>
  <c r="N2141" i="9"/>
  <c r="N2140" i="9"/>
  <c r="N2139" i="9"/>
  <c r="N2138" i="9"/>
  <c r="N2135" i="9"/>
  <c r="N2136" i="9"/>
  <c r="N2133" i="9"/>
  <c r="N2132" i="9"/>
  <c r="N2131" i="9"/>
  <c r="N2130" i="9"/>
  <c r="N2129" i="9"/>
  <c r="N2126" i="9"/>
  <c r="N2103" i="9"/>
  <c r="N2097" i="9"/>
  <c r="N2125" i="9"/>
  <c r="N2124" i="9"/>
  <c r="N2123" i="9"/>
  <c r="N2122" i="9"/>
  <c r="N2121" i="9"/>
  <c r="N2120" i="9"/>
  <c r="N2119" i="9"/>
  <c r="N2118" i="9"/>
  <c r="N2117" i="9"/>
  <c r="N2116" i="9"/>
  <c r="N2115" i="9"/>
  <c r="N2114" i="9"/>
  <c r="N2113" i="9"/>
  <c r="N2112" i="9"/>
  <c r="N2111" i="9"/>
  <c r="N2110" i="9"/>
  <c r="N2109" i="9"/>
  <c r="N2108" i="9"/>
  <c r="N2107" i="9"/>
  <c r="N2106" i="9"/>
  <c r="N2105" i="9"/>
  <c r="N2104" i="9"/>
  <c r="N2102" i="9"/>
  <c r="N2101" i="9"/>
  <c r="N2127" i="9"/>
  <c r="N2100" i="9"/>
  <c r="N2099" i="9"/>
  <c r="N2098" i="9"/>
  <c r="N2055" i="9"/>
  <c r="N2091" i="9"/>
  <c r="N2090" i="9"/>
  <c r="N2089" i="9"/>
  <c r="N2088" i="9"/>
  <c r="N2084" i="9"/>
  <c r="N2087" i="9"/>
  <c r="N2086" i="9"/>
  <c r="N2085" i="9"/>
  <c r="N2083" i="9"/>
  <c r="N2082" i="9"/>
  <c r="N2081" i="9"/>
  <c r="N2080" i="9"/>
  <c r="N2079" i="9"/>
  <c r="N2078" i="9"/>
  <c r="N2077" i="9"/>
  <c r="N2076" i="9"/>
  <c r="N2075" i="9"/>
  <c r="N2074" i="9"/>
  <c r="N2073" i="9"/>
  <c r="N2072" i="9"/>
  <c r="N2071" i="9"/>
  <c r="N2070" i="9"/>
  <c r="N2069" i="9"/>
  <c r="N2068" i="9"/>
  <c r="N2067" i="9"/>
  <c r="N2066" i="9"/>
  <c r="N2065" i="9"/>
  <c r="N2064" i="9"/>
  <c r="N2063" i="9"/>
  <c r="N2062" i="9"/>
  <c r="N2061" i="9"/>
  <c r="N2060" i="9"/>
  <c r="N2059" i="9"/>
  <c r="N2058" i="9"/>
  <c r="N2057" i="9"/>
  <c r="N2056" i="9"/>
  <c r="N2054" i="9"/>
  <c r="N2053" i="9"/>
  <c r="N2052" i="9"/>
  <c r="N2051" i="9"/>
  <c r="N2048" i="9"/>
  <c r="N2047" i="9"/>
  <c r="N2046" i="9"/>
  <c r="N2049" i="9"/>
  <c r="N2045" i="9"/>
  <c r="N2044" i="9"/>
  <c r="N2043" i="9"/>
  <c r="N2042" i="9"/>
  <c r="N2041" i="9"/>
  <c r="N2040" i="9"/>
  <c r="N2039" i="9"/>
  <c r="N2032" i="9"/>
  <c r="N2031" i="9"/>
  <c r="N2030" i="9"/>
  <c r="N2037" i="9"/>
  <c r="N2036" i="9"/>
  <c r="N2035" i="9"/>
  <c r="N2034" i="9"/>
  <c r="N2033" i="9"/>
  <c r="N2028" i="9"/>
  <c r="N2027" i="9"/>
  <c r="N2026" i="9"/>
  <c r="N2025" i="9"/>
  <c r="N2024" i="9"/>
  <c r="N2022" i="9"/>
  <c r="N2021" i="9"/>
  <c r="N2020" i="9"/>
  <c r="N2018" i="9"/>
  <c r="N2017" i="9"/>
  <c r="N2008" i="9"/>
  <c r="N2016" i="9"/>
  <c r="N2015" i="9"/>
  <c r="N2010" i="9"/>
  <c r="N2009" i="9"/>
  <c r="N2014" i="9"/>
  <c r="N2013" i="9"/>
  <c r="N2012" i="9"/>
  <c r="N2011" i="9"/>
  <c r="N1980" i="9"/>
  <c r="N1979" i="9"/>
  <c r="N1975" i="9"/>
  <c r="N1974" i="9"/>
  <c r="N1978" i="9"/>
  <c r="N1977" i="9"/>
  <c r="N1976" i="9"/>
  <c r="N1991" i="9"/>
  <c r="N1990" i="9"/>
  <c r="N1989" i="9"/>
  <c r="N1988" i="9"/>
  <c r="N1987" i="9"/>
  <c r="N1986" i="9"/>
  <c r="N1985" i="9"/>
  <c r="N1984" i="9"/>
  <c r="N1983" i="9"/>
  <c r="N1982" i="9"/>
  <c r="N1953" i="9"/>
  <c r="N1952" i="9"/>
  <c r="N1951" i="9"/>
  <c r="N1954" i="9"/>
  <c r="N1949" i="9"/>
  <c r="N1948" i="9"/>
  <c r="N1968" i="9"/>
  <c r="N1966" i="9"/>
  <c r="N1967" i="9"/>
  <c r="N1929" i="9"/>
  <c r="N1928" i="9"/>
  <c r="N1927" i="9"/>
  <c r="N1937" i="9"/>
  <c r="N1936" i="9"/>
  <c r="N1935" i="9"/>
  <c r="N1934" i="9"/>
  <c r="N1926" i="9"/>
  <c r="N1925" i="9"/>
  <c r="N1924" i="9"/>
  <c r="N1932" i="9"/>
  <c r="N1931" i="9"/>
  <c r="N1930" i="9"/>
  <c r="N1933" i="9"/>
  <c r="N1897" i="9"/>
  <c r="N1896" i="9"/>
  <c r="N1895" i="9"/>
  <c r="N1894" i="9"/>
  <c r="N1893" i="9"/>
  <c r="N1892" i="9"/>
  <c r="N1891" i="9"/>
  <c r="N1906" i="9"/>
  <c r="N1905" i="9"/>
  <c r="N1904" i="9"/>
  <c r="N1915" i="9"/>
  <c r="N1914" i="9"/>
  <c r="N1913" i="9"/>
  <c r="N1909" i="9"/>
  <c r="N1908" i="9"/>
  <c r="N1907" i="9"/>
  <c r="N1912" i="9"/>
  <c r="N1911" i="9"/>
  <c r="N1910" i="9"/>
  <c r="N1879" i="9"/>
  <c r="N1877" i="9"/>
  <c r="N1878" i="9"/>
  <c r="N1873" i="9"/>
  <c r="N1876" i="9"/>
  <c r="N1875" i="9"/>
  <c r="N1874" i="9"/>
  <c r="N1872" i="9"/>
  <c r="N1871" i="9"/>
  <c r="N1870" i="9"/>
  <c r="N1869" i="9"/>
  <c r="N1868" i="9"/>
  <c r="N1866" i="9"/>
  <c r="N1867" i="9"/>
  <c r="N1864" i="9"/>
  <c r="N1859" i="9"/>
  <c r="N1858" i="9"/>
  <c r="N1857" i="9"/>
  <c r="N1856" i="9"/>
  <c r="N1855" i="9"/>
  <c r="N1854" i="9"/>
  <c r="N1850" i="9"/>
  <c r="N1863" i="9"/>
  <c r="N1849" i="9"/>
  <c r="N1848" i="9"/>
  <c r="N1847" i="9"/>
  <c r="N1843" i="9"/>
  <c r="N1842" i="9"/>
  <c r="N1841" i="9"/>
  <c r="N1840" i="9"/>
  <c r="N1839" i="9"/>
  <c r="N1838" i="9"/>
  <c r="N1837" i="9"/>
  <c r="N1836" i="9"/>
  <c r="N1862" i="9"/>
  <c r="N1861" i="9"/>
  <c r="N1860" i="9"/>
  <c r="N1819" i="9"/>
  <c r="N1822" i="9"/>
  <c r="N1818" i="9"/>
  <c r="N1834" i="9"/>
  <c r="N1833" i="9"/>
  <c r="N1832" i="9"/>
  <c r="N1831" i="9"/>
  <c r="N1830" i="9"/>
  <c r="N1824" i="9"/>
  <c r="N1821" i="9"/>
  <c r="N1820" i="9"/>
  <c r="N1817" i="9"/>
  <c r="N1816" i="9"/>
  <c r="N1815" i="9"/>
  <c r="N1814" i="9"/>
  <c r="N1812" i="9"/>
  <c r="N1811" i="9"/>
  <c r="N1795" i="9"/>
  <c r="N1794" i="9"/>
  <c r="N1793" i="9"/>
  <c r="N1792" i="9"/>
  <c r="N1791" i="9"/>
  <c r="N1790" i="9"/>
  <c r="N1789" i="9"/>
  <c r="N1788" i="9"/>
  <c r="N1787" i="9"/>
  <c r="N1786" i="9"/>
  <c r="N1785" i="9"/>
  <c r="N1784" i="9"/>
  <c r="N1783" i="9"/>
  <c r="N1782" i="9"/>
  <c r="N1781" i="9"/>
  <c r="N1780" i="9"/>
  <c r="N1779" i="9"/>
  <c r="N1778" i="9"/>
  <c r="N1777" i="9"/>
  <c r="N1776" i="9"/>
  <c r="N1749" i="9"/>
  <c r="N1748" i="9"/>
  <c r="N1747" i="9"/>
  <c r="N1746" i="9"/>
  <c r="N1745" i="9"/>
  <c r="N1744" i="9"/>
  <c r="N1743" i="9"/>
  <c r="N1742" i="9"/>
  <c r="N1738" i="9"/>
  <c r="N1737" i="9"/>
  <c r="N1736" i="9"/>
  <c r="N1753" i="9"/>
  <c r="N1752" i="9"/>
  <c r="N1751" i="9"/>
  <c r="N1750" i="9"/>
  <c r="N1735" i="9"/>
  <c r="N1734" i="9"/>
  <c r="N1741" i="9"/>
  <c r="N1740" i="9"/>
  <c r="N1739" i="9"/>
  <c r="N1726" i="9"/>
  <c r="N1725" i="9"/>
  <c r="N1724" i="9"/>
  <c r="N1723" i="9"/>
  <c r="N1722" i="9"/>
  <c r="N1717" i="9"/>
  <c r="N1716" i="9"/>
  <c r="N1715" i="9"/>
  <c r="N1714" i="9"/>
  <c r="N1713" i="9"/>
  <c r="N1712" i="9"/>
  <c r="N1711" i="9"/>
  <c r="N1710" i="9"/>
  <c r="N1705" i="9"/>
  <c r="N1704" i="9"/>
  <c r="N1703" i="9"/>
  <c r="N1702" i="9"/>
  <c r="N1701" i="9"/>
  <c r="N1700" i="9"/>
  <c r="N1697" i="9"/>
  <c r="N1696" i="9"/>
  <c r="N1695" i="9"/>
  <c r="N1709" i="9"/>
  <c r="N1708" i="9"/>
  <c r="N1707" i="9"/>
  <c r="N1706" i="9"/>
  <c r="N1693" i="9"/>
  <c r="N1692" i="9"/>
  <c r="N1691" i="9"/>
  <c r="N1699" i="9"/>
  <c r="N1698" i="9"/>
  <c r="N1690" i="9"/>
  <c r="N1689" i="9"/>
  <c r="N1688" i="9"/>
  <c r="N1687" i="9"/>
  <c r="N1686" i="9"/>
  <c r="N1672" i="9"/>
  <c r="N1662" i="9"/>
  <c r="N1661" i="9"/>
  <c r="N1673" i="9"/>
  <c r="N1684" i="9"/>
  <c r="N1681" i="9"/>
  <c r="N1680" i="9"/>
  <c r="N1679" i="9"/>
  <c r="N1678" i="9"/>
  <c r="N1677" i="9"/>
  <c r="N1676" i="9"/>
  <c r="N1669" i="9"/>
  <c r="N1668" i="9"/>
  <c r="N1667" i="9"/>
  <c r="N1666" i="9"/>
  <c r="N1665" i="9"/>
  <c r="N1664" i="9"/>
  <c r="N1663" i="9"/>
  <c r="N1674" i="9"/>
  <c r="N1671" i="9"/>
  <c r="N1670" i="9"/>
  <c r="N1644" i="9"/>
  <c r="N1660" i="9"/>
  <c r="N1659" i="9"/>
  <c r="N1658" i="9"/>
  <c r="N1657" i="9"/>
  <c r="N1656" i="9"/>
  <c r="N1655" i="9"/>
  <c r="N1654" i="9"/>
  <c r="N1653" i="9"/>
  <c r="N1649" i="9"/>
  <c r="N1642" i="9"/>
  <c r="N1641" i="9"/>
  <c r="N1640" i="9"/>
  <c r="N1602" i="9"/>
  <c r="N1601" i="9"/>
  <c r="N1600" i="9"/>
  <c r="N1599" i="9"/>
  <c r="N1598" i="9"/>
  <c r="N1597" i="9"/>
  <c r="N1646" i="9"/>
  <c r="N1643" i="9"/>
  <c r="N1636" i="9"/>
  <c r="N1635" i="9"/>
  <c r="N1634" i="9"/>
  <c r="N1633" i="9"/>
  <c r="N1632" i="9"/>
  <c r="N1631" i="9"/>
  <c r="N1630" i="9"/>
  <c r="N1629" i="9"/>
  <c r="N1628" i="9"/>
  <c r="N1627" i="9"/>
  <c r="N1626" i="9"/>
  <c r="N1625" i="9"/>
  <c r="N1624" i="9"/>
  <c r="N1623" i="9"/>
  <c r="N1622" i="9"/>
  <c r="N1621" i="9"/>
  <c r="N1620" i="9"/>
  <c r="N1619" i="9"/>
  <c r="N1618" i="9"/>
  <c r="N1617" i="9"/>
  <c r="N1616" i="9"/>
  <c r="N1615" i="9"/>
  <c r="N1614" i="9"/>
  <c r="N1613" i="9"/>
  <c r="N1612" i="9"/>
  <c r="N1611" i="9"/>
  <c r="N1610" i="9"/>
  <c r="N1609" i="9"/>
  <c r="N1593" i="9"/>
  <c r="N1592" i="9"/>
  <c r="N1591" i="9"/>
  <c r="N1590" i="9"/>
  <c r="N1589" i="9"/>
  <c r="N1588" i="9"/>
  <c r="N1587" i="9"/>
  <c r="N1586" i="9"/>
  <c r="N1585" i="9"/>
  <c r="N1584" i="9"/>
  <c r="N1645" i="9"/>
  <c r="N1583" i="9"/>
  <c r="N1582" i="9"/>
  <c r="N1581" i="9"/>
  <c r="N1580" i="9"/>
  <c r="N1579" i="9"/>
  <c r="N1578" i="9"/>
  <c r="N1558" i="9"/>
  <c r="N1577" i="9"/>
  <c r="N1576" i="9"/>
  <c r="N1575" i="9"/>
  <c r="N1574" i="9"/>
  <c r="N1573" i="9"/>
  <c r="N1572" i="9"/>
  <c r="N1571" i="9"/>
  <c r="N1570" i="9"/>
  <c r="N1569" i="9"/>
  <c r="N1568" i="9"/>
  <c r="N1567" i="9"/>
  <c r="N1557" i="9"/>
  <c r="N1556" i="9"/>
  <c r="N1555" i="9"/>
  <c r="N1554" i="9"/>
  <c r="N1553" i="9"/>
  <c r="N1552" i="9"/>
  <c r="N1550" i="9"/>
  <c r="N1549" i="9"/>
  <c r="N1546" i="9"/>
  <c r="N1545" i="9"/>
  <c r="N1544" i="9"/>
  <c r="N1543" i="9"/>
  <c r="N1539" i="9"/>
  <c r="N1538" i="9"/>
  <c r="N1537" i="9"/>
  <c r="N1536" i="9"/>
  <c r="N1542" i="9"/>
  <c r="N1541" i="9"/>
  <c r="N1540" i="9"/>
  <c r="N1535" i="9"/>
  <c r="N1534" i="9"/>
  <c r="N1533" i="9"/>
  <c r="N1532" i="9"/>
  <c r="N1531" i="9"/>
  <c r="N1526" i="9"/>
  <c r="N1525" i="9"/>
  <c r="N1524" i="9"/>
  <c r="N1530" i="9"/>
  <c r="N1529" i="9"/>
  <c r="N1528" i="9"/>
  <c r="N1527" i="9"/>
  <c r="N1523" i="9"/>
  <c r="N1522" i="9"/>
  <c r="N1521" i="9"/>
  <c r="N1520" i="9"/>
  <c r="N1519" i="9"/>
  <c r="N1518" i="9"/>
  <c r="N1517" i="9"/>
  <c r="N1516" i="9"/>
  <c r="N1515" i="9"/>
  <c r="N1505" i="9"/>
  <c r="N1504" i="9"/>
  <c r="N1503" i="9"/>
  <c r="N1502" i="9"/>
  <c r="N1514" i="9"/>
  <c r="N1513" i="9"/>
  <c r="N1512" i="9"/>
  <c r="N1511" i="9"/>
  <c r="N1510" i="9"/>
  <c r="N1501" i="9"/>
  <c r="N1500" i="9"/>
  <c r="N1499" i="9"/>
  <c r="N1498" i="9"/>
  <c r="N1496" i="9"/>
  <c r="N1494" i="9"/>
  <c r="N1493" i="9"/>
  <c r="N1492" i="9"/>
  <c r="N1491" i="9"/>
  <c r="N1490" i="9"/>
  <c r="N1489" i="9"/>
  <c r="N1488" i="9"/>
  <c r="N1487" i="9"/>
  <c r="N1486" i="9"/>
  <c r="N1485" i="9"/>
  <c r="N1484" i="9"/>
  <c r="N1483" i="9"/>
  <c r="N1482" i="9"/>
  <c r="N1481" i="9"/>
  <c r="N1480" i="9"/>
  <c r="N1479" i="9"/>
  <c r="N1478" i="9"/>
  <c r="N1477" i="9"/>
  <c r="N1475" i="9"/>
  <c r="N1474" i="9"/>
  <c r="N1473" i="9"/>
  <c r="N1472" i="9"/>
  <c r="N1471" i="9"/>
  <c r="N1470" i="9"/>
  <c r="N1469" i="9"/>
  <c r="N1468" i="9"/>
  <c r="N1467" i="9"/>
  <c r="N1466" i="9"/>
  <c r="N1465" i="9"/>
  <c r="N1464" i="9"/>
  <c r="N1463" i="9"/>
  <c r="N1462" i="9"/>
  <c r="N1461" i="9"/>
  <c r="N1460" i="9"/>
  <c r="N1459" i="9"/>
  <c r="N1458" i="9"/>
  <c r="N1457" i="9"/>
  <c r="N1456" i="9"/>
  <c r="N1455" i="9"/>
  <c r="N1454" i="9"/>
  <c r="N1453" i="9"/>
  <c r="N1452" i="9"/>
  <c r="N1451" i="9"/>
  <c r="N1450" i="9"/>
  <c r="N1449" i="9"/>
  <c r="N1448" i="9"/>
  <c r="N1437" i="9"/>
  <c r="N1436" i="9"/>
  <c r="N1435" i="9"/>
  <c r="N1434" i="9"/>
  <c r="N1447" i="9"/>
  <c r="N1446" i="9"/>
  <c r="N1445" i="9"/>
  <c r="N1444" i="9"/>
  <c r="N1443" i="9"/>
  <c r="N1442" i="9"/>
  <c r="N1441" i="9"/>
  <c r="N1440" i="9"/>
  <c r="N1433" i="9"/>
  <c r="N1432" i="9"/>
  <c r="N1431" i="9"/>
  <c r="N1430" i="9"/>
  <c r="N1429" i="9"/>
  <c r="N1415" i="9"/>
  <c r="N1414" i="9"/>
  <c r="N1413" i="9"/>
  <c r="N1412" i="9"/>
  <c r="N1411" i="9"/>
  <c r="N1422" i="9"/>
  <c r="N1421" i="9"/>
  <c r="N1420" i="9"/>
  <c r="N1419" i="9"/>
  <c r="N1418" i="9"/>
  <c r="N1426" i="9"/>
  <c r="N1425" i="9"/>
  <c r="N1424" i="9"/>
  <c r="N1423" i="9"/>
  <c r="N1417" i="9"/>
  <c r="N1416" i="9"/>
  <c r="N1404" i="9"/>
  <c r="N1403" i="9"/>
  <c r="N1402" i="9"/>
  <c r="N1407" i="9"/>
  <c r="N1406" i="9"/>
  <c r="N1405" i="9"/>
  <c r="N1398" i="9"/>
  <c r="N1397" i="9"/>
  <c r="N1396" i="9"/>
  <c r="N1395" i="9"/>
  <c r="N1394" i="9"/>
  <c r="N1393" i="9"/>
  <c r="N1392" i="9"/>
  <c r="N1391" i="9"/>
  <c r="N1410" i="9"/>
  <c r="N1409" i="9"/>
  <c r="N1408" i="9"/>
  <c r="N1383" i="9"/>
  <c r="N1382" i="9"/>
  <c r="N1381" i="9"/>
  <c r="N1380" i="9"/>
  <c r="N1379" i="9"/>
  <c r="N1401" i="9"/>
  <c r="N1400" i="9"/>
  <c r="N1399" i="9"/>
  <c r="N1390" i="9"/>
  <c r="N1389" i="9"/>
  <c r="N1388" i="9"/>
  <c r="N1387" i="9"/>
  <c r="N1386" i="9"/>
  <c r="N1385" i="9"/>
  <c r="N1384" i="9"/>
  <c r="N1378" i="9"/>
  <c r="N1377" i="9"/>
  <c r="N1376" i="9"/>
  <c r="N1375" i="9"/>
  <c r="N1374" i="9"/>
  <c r="N1373" i="9"/>
  <c r="N1372" i="9"/>
  <c r="N1371" i="9"/>
  <c r="N1370" i="9"/>
  <c r="N1369" i="9"/>
  <c r="N1368" i="9"/>
  <c r="N1366" i="9"/>
  <c r="N1361" i="9"/>
  <c r="N1360" i="9"/>
  <c r="N1359" i="9"/>
  <c r="N1358" i="9"/>
  <c r="N1357" i="9"/>
  <c r="N1356" i="9"/>
  <c r="N1355" i="9"/>
  <c r="N1354" i="9"/>
  <c r="N1353" i="9"/>
  <c r="N1352" i="9"/>
  <c r="N1351" i="9"/>
  <c r="N1350" i="9"/>
  <c r="N1349" i="9"/>
  <c r="N1348" i="9"/>
  <c r="N1364" i="9"/>
  <c r="N1363" i="9"/>
  <c r="N1362" i="9"/>
  <c r="N1347" i="9"/>
  <c r="N1346" i="9"/>
  <c r="N1339" i="9"/>
  <c r="N1338" i="9"/>
  <c r="N1345" i="9"/>
  <c r="N1344" i="9"/>
  <c r="N1343" i="9"/>
  <c r="N1337" i="9"/>
  <c r="N1336" i="9"/>
  <c r="N1335" i="9"/>
  <c r="N1342" i="9"/>
  <c r="N1341" i="9"/>
  <c r="N1340" i="9"/>
  <c r="N1334" i="9"/>
  <c r="N1333" i="9"/>
  <c r="N1332" i="9"/>
  <c r="N1328" i="9"/>
  <c r="N1327" i="9"/>
  <c r="N1326" i="9"/>
  <c r="N1325" i="9"/>
  <c r="N1324" i="9"/>
  <c r="N1323" i="9"/>
  <c r="N1331" i="9"/>
  <c r="N1330" i="9"/>
  <c r="N1329" i="9"/>
  <c r="N1322" i="9"/>
  <c r="N1321" i="9"/>
  <c r="N1320" i="9"/>
  <c r="N1319" i="9"/>
  <c r="N1318" i="9"/>
  <c r="N1317" i="9"/>
  <c r="N1316" i="9"/>
  <c r="N1315" i="9"/>
  <c r="N1314" i="9"/>
  <c r="N1278" i="9"/>
  <c r="N1277" i="9"/>
  <c r="N1276" i="9"/>
  <c r="N1275" i="9"/>
  <c r="N1274" i="9"/>
  <c r="N1273" i="9"/>
  <c r="N1272" i="9"/>
  <c r="N1271" i="9"/>
  <c r="N1268" i="9"/>
  <c r="N1266" i="9"/>
  <c r="N1265" i="9"/>
  <c r="N1264" i="9"/>
  <c r="N1249" i="9"/>
  <c r="N1248" i="9"/>
  <c r="N1247" i="9"/>
  <c r="N1237" i="9"/>
  <c r="N1236" i="9"/>
  <c r="N1235" i="9"/>
  <c r="N1260" i="9"/>
  <c r="N1259" i="9"/>
  <c r="N1258" i="9"/>
  <c r="N1246" i="9"/>
  <c r="N1245" i="9"/>
  <c r="N1244" i="9"/>
  <c r="N1234" i="9"/>
  <c r="N1233" i="9"/>
  <c r="N1232" i="9"/>
  <c r="N1263" i="9"/>
  <c r="N1262" i="9"/>
  <c r="N1261" i="9"/>
  <c r="N1251" i="9"/>
  <c r="N1243" i="9"/>
  <c r="N1242" i="9"/>
  <c r="N1241" i="9"/>
  <c r="N1257" i="9"/>
  <c r="N1256" i="9"/>
  <c r="N1255" i="9"/>
  <c r="N1250" i="9"/>
  <c r="N1219" i="9"/>
  <c r="N1218" i="9"/>
  <c r="N1217" i="9"/>
  <c r="N1231" i="9"/>
  <c r="N1230" i="9"/>
  <c r="N1229" i="9"/>
  <c r="N1254" i="9"/>
  <c r="N1253" i="9"/>
  <c r="N1252" i="9"/>
  <c r="N1222" i="9"/>
  <c r="N1221" i="9"/>
  <c r="N1220" i="9"/>
  <c r="N1225" i="9"/>
  <c r="N1224" i="9"/>
  <c r="N1223" i="9"/>
  <c r="N1216" i="9"/>
  <c r="N1215" i="9"/>
  <c r="N1213" i="9"/>
  <c r="N1208" i="9"/>
  <c r="N1207" i="9"/>
  <c r="N1206" i="9"/>
  <c r="N1211" i="9"/>
  <c r="N1210" i="9"/>
  <c r="N1209" i="9"/>
  <c r="N1205" i="9"/>
  <c r="N1204" i="9"/>
  <c r="N1202" i="9"/>
  <c r="N1201" i="9"/>
  <c r="N1200" i="9"/>
  <c r="N1199" i="9"/>
  <c r="N1198" i="9"/>
  <c r="N1197" i="9"/>
  <c r="N1196" i="9"/>
  <c r="N1195" i="9"/>
  <c r="N1194" i="9"/>
  <c r="N1312" i="9"/>
  <c r="N1311" i="9"/>
  <c r="N1310" i="9"/>
  <c r="N1309" i="9"/>
  <c r="N1308" i="9"/>
  <c r="N1307" i="9"/>
  <c r="N1306" i="9"/>
  <c r="N1305" i="9"/>
  <c r="N1304" i="9"/>
  <c r="N1303" i="9"/>
  <c r="N1302" i="9"/>
  <c r="N1301" i="9"/>
  <c r="N1299" i="9"/>
  <c r="N1298" i="9"/>
  <c r="N1297" i="9"/>
  <c r="N1296" i="9"/>
  <c r="N1295" i="9"/>
  <c r="N1294" i="9"/>
  <c r="N1293" i="9"/>
  <c r="N1292" i="9"/>
  <c r="N1291" i="9"/>
  <c r="N1290" i="9"/>
  <c r="N1161" i="9"/>
  <c r="N1160" i="9"/>
  <c r="N1159" i="9"/>
  <c r="N1158" i="9"/>
  <c r="N1157" i="9"/>
  <c r="N1156" i="9"/>
  <c r="N1155" i="9"/>
  <c r="N1154" i="9"/>
  <c r="N1153" i="9"/>
  <c r="N1152" i="9"/>
  <c r="N1887" i="9"/>
  <c r="N1886" i="9"/>
  <c r="N1885" i="9"/>
  <c r="N1883" i="9"/>
  <c r="N1884" i="9"/>
  <c r="N1288" i="9"/>
  <c r="N1286" i="9"/>
  <c r="N1285" i="9"/>
  <c r="N1284" i="9"/>
  <c r="N1283" i="9"/>
  <c r="N1282" i="9"/>
  <c r="N1281" i="9"/>
  <c r="N1280" i="9"/>
  <c r="N1147" i="9"/>
  <c r="N1146" i="9"/>
  <c r="N1145" i="9"/>
  <c r="N1144" i="9"/>
  <c r="N1143" i="9"/>
  <c r="N1142" i="9"/>
  <c r="N1140" i="9"/>
  <c r="N1150" i="9"/>
  <c r="N1149" i="9"/>
  <c r="N1148" i="9"/>
  <c r="N1138" i="9"/>
  <c r="N1137" i="9"/>
  <c r="N1130" i="9"/>
  <c r="N1129" i="9"/>
  <c r="N1128" i="9"/>
  <c r="N1136" i="9"/>
  <c r="N1135" i="9"/>
  <c r="N1134" i="9"/>
  <c r="N1133" i="9"/>
  <c r="N1132" i="9"/>
  <c r="N1131" i="9"/>
  <c r="N1124" i="9"/>
  <c r="N1123" i="9"/>
  <c r="N1122" i="9"/>
  <c r="N1127" i="9"/>
  <c r="N1126" i="9"/>
  <c r="N1125" i="9"/>
  <c r="N1119" i="9"/>
  <c r="N1118" i="9"/>
  <c r="N1117" i="9"/>
  <c r="N1116" i="9"/>
  <c r="N1115" i="9"/>
  <c r="N1114" i="9"/>
  <c r="N1113" i="9"/>
  <c r="N1112" i="9"/>
  <c r="N1111" i="9"/>
  <c r="N1110" i="9"/>
  <c r="N1108" i="9"/>
  <c r="N1109" i="9"/>
  <c r="N1107" i="9"/>
  <c r="N1106" i="9"/>
  <c r="N1105" i="9"/>
  <c r="N1104" i="9"/>
  <c r="N1103" i="9"/>
  <c r="N1092" i="9"/>
  <c r="N1102" i="9"/>
  <c r="N1101" i="9"/>
  <c r="N1100" i="9"/>
  <c r="N1099" i="9"/>
  <c r="N1098" i="9"/>
  <c r="N1097" i="9"/>
  <c r="N1096" i="9"/>
  <c r="N1095" i="9"/>
  <c r="N1094" i="9"/>
  <c r="N1093" i="9"/>
  <c r="N1089" i="9"/>
  <c r="N1088" i="9"/>
  <c r="N1087" i="9"/>
  <c r="N1086" i="9"/>
  <c r="N1085" i="9"/>
  <c r="N1084" i="9"/>
  <c r="N1083" i="9"/>
  <c r="N1045" i="9"/>
  <c r="N1043" i="9"/>
  <c r="N1042" i="9"/>
  <c r="N1041" i="9"/>
  <c r="N1040" i="9"/>
  <c r="N1039" i="9"/>
  <c r="N1038" i="9"/>
  <c r="N1037" i="9"/>
  <c r="N1036" i="9"/>
  <c r="N1035" i="9"/>
  <c r="N1034" i="9"/>
  <c r="N1031" i="9"/>
  <c r="N1030" i="9"/>
  <c r="N1029" i="9"/>
  <c r="N1028" i="9"/>
  <c r="N1027" i="9"/>
  <c r="N1026" i="9"/>
  <c r="N1025" i="9"/>
  <c r="N1024" i="9"/>
  <c r="N1023" i="9"/>
  <c r="N1022" i="9"/>
  <c r="N1021" i="9"/>
  <c r="N1020" i="9"/>
  <c r="N1019" i="9"/>
  <c r="N1018" i="9"/>
  <c r="N1017" i="9"/>
  <c r="N1078" i="9"/>
  <c r="N1079" i="9"/>
  <c r="N1070" i="9"/>
  <c r="N1069" i="9"/>
  <c r="N1068" i="9"/>
  <c r="N1067" i="9"/>
  <c r="N1066" i="9"/>
  <c r="N1065" i="9"/>
  <c r="N1076" i="9"/>
  <c r="N1075" i="9"/>
  <c r="N1074" i="9"/>
  <c r="N1073" i="9"/>
  <c r="N1072" i="9"/>
  <c r="N1071" i="9"/>
  <c r="N1077" i="9"/>
  <c r="N1063" i="9"/>
  <c r="N1059" i="9"/>
  <c r="N1058" i="9"/>
  <c r="N1057" i="9"/>
  <c r="N1062" i="9"/>
  <c r="N1061" i="9"/>
  <c r="N1060" i="9"/>
  <c r="N1056" i="9"/>
  <c r="N1055" i="9"/>
  <c r="N1054" i="9"/>
  <c r="N1053" i="9"/>
  <c r="N1052" i="9"/>
  <c r="N1051" i="9"/>
  <c r="N1050" i="9"/>
  <c r="N1049" i="9"/>
  <c r="N1048" i="9"/>
  <c r="N1047" i="9"/>
  <c r="N999" i="9"/>
  <c r="N1001" i="9"/>
  <c r="N1000" i="9"/>
  <c r="N1015" i="9"/>
  <c r="N1014" i="9"/>
  <c r="N1013" i="9"/>
  <c r="N1012" i="9"/>
  <c r="N1011" i="9"/>
  <c r="N1010" i="9"/>
  <c r="N1009" i="9"/>
  <c r="N1008" i="9"/>
  <c r="N1007" i="9"/>
  <c r="N1005" i="9"/>
  <c r="N1003" i="9"/>
  <c r="N987" i="9"/>
  <c r="N986" i="9"/>
  <c r="N985" i="9"/>
  <c r="N993" i="9"/>
  <c r="N992" i="9"/>
  <c r="N991" i="9"/>
  <c r="N990" i="9"/>
  <c r="N989" i="9"/>
  <c r="N988" i="9"/>
  <c r="N997" i="9"/>
  <c r="N996" i="9"/>
  <c r="N995" i="9"/>
  <c r="N967" i="9"/>
  <c r="N966" i="9"/>
  <c r="N965" i="9"/>
  <c r="N964" i="9"/>
  <c r="N963" i="9"/>
  <c r="N962" i="9"/>
  <c r="N961" i="9"/>
  <c r="N960" i="9"/>
  <c r="N944" i="9"/>
  <c r="N943" i="9"/>
  <c r="N942" i="9"/>
  <c r="N941" i="9"/>
  <c r="N940" i="9"/>
  <c r="N939" i="9"/>
  <c r="N938" i="9"/>
  <c r="N937" i="9"/>
  <c r="N936" i="9"/>
  <c r="N927" i="9"/>
  <c r="N930" i="9"/>
  <c r="N935" i="9"/>
  <c r="N934" i="9"/>
  <c r="N933" i="9"/>
  <c r="N932" i="9"/>
  <c r="N931" i="9"/>
  <c r="N929" i="9"/>
  <c r="N928" i="9"/>
  <c r="N918" i="9"/>
  <c r="N917" i="9"/>
  <c r="N916" i="9"/>
  <c r="N915" i="9"/>
  <c r="N914" i="9"/>
  <c r="N913" i="9"/>
  <c r="N912" i="9"/>
  <c r="N911" i="9"/>
  <c r="N910" i="9"/>
  <c r="N909" i="9"/>
  <c r="N908" i="9"/>
  <c r="N907" i="9"/>
  <c r="N906" i="9"/>
  <c r="N920" i="9"/>
  <c r="N924" i="9"/>
  <c r="N923" i="9"/>
  <c r="N893" i="9"/>
  <c r="N892" i="9"/>
  <c r="N891" i="9"/>
  <c r="N905" i="9"/>
  <c r="N904" i="9"/>
  <c r="N903" i="9"/>
  <c r="N902" i="9"/>
  <c r="N901" i="9"/>
  <c r="N900" i="9"/>
  <c r="N899" i="9"/>
  <c r="N898" i="9"/>
  <c r="N897" i="9"/>
  <c r="N896" i="9"/>
  <c r="N895" i="9"/>
  <c r="N894" i="9"/>
  <c r="N890" i="9"/>
  <c r="N883" i="9"/>
  <c r="N889" i="9"/>
  <c r="N888" i="9"/>
  <c r="N887" i="9"/>
  <c r="N886" i="9"/>
  <c r="N885" i="9"/>
  <c r="N884" i="9"/>
  <c r="N879" i="9"/>
  <c r="N878" i="9"/>
  <c r="N877" i="9"/>
  <c r="N876" i="9"/>
  <c r="N875" i="9"/>
  <c r="N874" i="9"/>
  <c r="N873" i="9"/>
  <c r="N872" i="9"/>
  <c r="N871" i="9"/>
  <c r="N870" i="9"/>
  <c r="N869" i="9"/>
  <c r="N868" i="9"/>
  <c r="N867" i="9"/>
  <c r="N866" i="9"/>
  <c r="N865" i="9"/>
  <c r="N864" i="9"/>
  <c r="N863" i="9"/>
  <c r="N862" i="9"/>
  <c r="N861" i="9"/>
  <c r="N860" i="9"/>
  <c r="N859" i="9"/>
  <c r="N858" i="9"/>
  <c r="N857" i="9"/>
  <c r="N856" i="9"/>
  <c r="N855" i="9"/>
  <c r="N854" i="9"/>
  <c r="N853" i="9"/>
  <c r="N852" i="9"/>
  <c r="N851" i="9"/>
  <c r="N850" i="9"/>
  <c r="N849" i="9"/>
  <c r="N848" i="9"/>
  <c r="N847" i="9"/>
  <c r="N846" i="9"/>
  <c r="N845" i="9"/>
  <c r="N844" i="9"/>
  <c r="N843" i="9"/>
  <c r="N842" i="9"/>
  <c r="N841" i="9"/>
  <c r="N840" i="9"/>
  <c r="N839" i="9"/>
  <c r="N838" i="9"/>
  <c r="N837" i="9"/>
  <c r="N836" i="9"/>
  <c r="N835"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776" i="9"/>
  <c r="N775" i="9"/>
  <c r="N808" i="9"/>
  <c r="N807" i="9"/>
  <c r="N806" i="9"/>
  <c r="N802" i="9"/>
  <c r="N801" i="9"/>
  <c r="N800" i="9"/>
  <c r="N799" i="9"/>
  <c r="N798" i="9"/>
  <c r="N797" i="9"/>
  <c r="N796" i="9"/>
  <c r="N795" i="9"/>
  <c r="N794" i="9"/>
  <c r="N793" i="9"/>
  <c r="N792" i="9"/>
  <c r="N791" i="9"/>
  <c r="N790" i="9"/>
  <c r="N789" i="9"/>
  <c r="N788" i="9"/>
  <c r="N787" i="9"/>
  <c r="N786" i="9"/>
  <c r="N805" i="9"/>
  <c r="N804" i="9"/>
  <c r="N803" i="9"/>
  <c r="N785" i="9"/>
  <c r="N784" i="9"/>
  <c r="N783" i="9"/>
  <c r="N782" i="9"/>
  <c r="N781" i="9"/>
  <c r="N780" i="9"/>
  <c r="N779" i="9"/>
  <c r="N778" i="9"/>
  <c r="N777" i="9"/>
  <c r="N773" i="9"/>
  <c r="N772" i="9"/>
  <c r="N771" i="9"/>
  <c r="N770" i="9"/>
  <c r="N922" i="9"/>
  <c r="N769" i="9"/>
  <c r="N768" i="9"/>
  <c r="N767" i="9"/>
  <c r="N766" i="9"/>
  <c r="N765" i="9"/>
  <c r="N764" i="9"/>
  <c r="N763" i="9"/>
  <c r="N762" i="9"/>
  <c r="N761" i="9"/>
  <c r="N760" i="9"/>
  <c r="N759" i="9"/>
  <c r="N758" i="9"/>
  <c r="N757" i="9"/>
  <c r="N756" i="9"/>
  <c r="N755" i="9"/>
  <c r="N743" i="9"/>
  <c r="N742" i="9"/>
  <c r="N751" i="9"/>
  <c r="N750" i="9"/>
  <c r="N749" i="9"/>
  <c r="N748" i="9"/>
  <c r="N747" i="9"/>
  <c r="N746" i="9"/>
  <c r="N754" i="9"/>
  <c r="N753" i="9"/>
  <c r="N752" i="9"/>
  <c r="N722" i="9"/>
  <c r="N723" i="9"/>
  <c r="N740" i="9"/>
  <c r="N737" i="9"/>
  <c r="N736" i="9"/>
  <c r="N735" i="9"/>
  <c r="N738" i="9"/>
  <c r="N731" i="9"/>
  <c r="N730" i="9"/>
  <c r="N729" i="9"/>
  <c r="N726" i="9"/>
  <c r="N725" i="9"/>
  <c r="N724" i="9"/>
  <c r="N721" i="9"/>
  <c r="N720" i="9"/>
  <c r="N716" i="9"/>
  <c r="N715" i="9"/>
  <c r="N739" i="9"/>
  <c r="N734" i="9"/>
  <c r="N733" i="9"/>
  <c r="N732" i="9"/>
  <c r="N719" i="9"/>
  <c r="N718" i="9"/>
  <c r="N717" i="9"/>
  <c r="N714" i="9"/>
  <c r="N713" i="9"/>
  <c r="N712" i="9"/>
  <c r="N728" i="9"/>
  <c r="N727" i="9"/>
  <c r="N711" i="9"/>
  <c r="N710" i="9"/>
  <c r="N708" i="9"/>
  <c r="N707" i="9"/>
  <c r="N705" i="9"/>
  <c r="N704" i="9"/>
  <c r="N703" i="9"/>
  <c r="N701" i="9"/>
  <c r="N700" i="9"/>
  <c r="N699" i="9"/>
  <c r="N698" i="9"/>
  <c r="N697" i="9"/>
  <c r="N696" i="9"/>
  <c r="N695" i="9"/>
  <c r="N694" i="9"/>
  <c r="N693" i="9"/>
  <c r="N692" i="9"/>
  <c r="N691" i="9"/>
  <c r="N690" i="9"/>
  <c r="N688" i="9"/>
  <c r="N687" i="9"/>
  <c r="N686" i="9"/>
  <c r="N685" i="9"/>
  <c r="N684" i="9"/>
  <c r="N683" i="9"/>
  <c r="N682" i="9"/>
  <c r="N681" i="9"/>
  <c r="N680" i="9"/>
  <c r="N679" i="9"/>
  <c r="N678" i="9"/>
  <c r="N677" i="9"/>
  <c r="N676" i="9"/>
  <c r="N675" i="9"/>
  <c r="N674" i="9"/>
  <c r="N673" i="9"/>
  <c r="N672" i="9"/>
  <c r="N671" i="9"/>
  <c r="N670" i="9"/>
  <c r="N669" i="9"/>
  <c r="N634" i="9"/>
  <c r="N635" i="9"/>
  <c r="N636" i="9"/>
  <c r="N619" i="9"/>
  <c r="N618" i="9"/>
  <c r="N630" i="9"/>
  <c r="N628" i="9"/>
  <c r="N617" i="9"/>
  <c r="N616" i="9"/>
  <c r="N615" i="9"/>
  <c r="N599" i="9"/>
  <c r="N598" i="9"/>
  <c r="N631" i="9"/>
  <c r="N603" i="9"/>
  <c r="N602" i="9"/>
  <c r="N605" i="9"/>
  <c r="N604" i="9"/>
  <c r="N633" i="9"/>
  <c r="N632" i="9"/>
  <c r="N627" i="9"/>
  <c r="N626" i="9"/>
  <c r="N625" i="9"/>
  <c r="N624" i="9"/>
  <c r="N623" i="9"/>
  <c r="N622" i="9"/>
  <c r="N621" i="9"/>
  <c r="N620" i="9"/>
  <c r="N611" i="9"/>
  <c r="N610" i="9"/>
  <c r="N609" i="9"/>
  <c r="N601" i="9"/>
  <c r="N600" i="9"/>
  <c r="N597" i="9"/>
  <c r="N596" i="9"/>
  <c r="N608" i="9"/>
  <c r="N607" i="9"/>
  <c r="N606" i="9"/>
  <c r="N614" i="9"/>
  <c r="N613" i="9"/>
  <c r="N612" i="9"/>
  <c r="N652" i="9"/>
  <c r="N651" i="9"/>
  <c r="N646" i="9"/>
  <c r="N645" i="9"/>
  <c r="N644" i="9"/>
  <c r="N650" i="9"/>
  <c r="N649" i="9"/>
  <c r="N648" i="9"/>
  <c r="N647" i="9"/>
  <c r="N641" i="9"/>
  <c r="N640" i="9"/>
  <c r="N639" i="9"/>
  <c r="N638" i="9"/>
  <c r="N594" i="9"/>
  <c r="N592" i="9"/>
  <c r="N591" i="9"/>
  <c r="N590" i="9"/>
  <c r="N589" i="9"/>
  <c r="N588" i="9"/>
  <c r="N587" i="9"/>
  <c r="N586" i="9"/>
  <c r="N585" i="9"/>
  <c r="N584" i="9"/>
  <c r="N583" i="9"/>
  <c r="N582" i="9"/>
  <c r="N579" i="9"/>
  <c r="N578" i="9"/>
  <c r="N576" i="9"/>
  <c r="N577" i="9"/>
  <c r="N575" i="9"/>
  <c r="N574" i="9"/>
  <c r="N572" i="9"/>
  <c r="N560" i="9"/>
  <c r="N571" i="9"/>
  <c r="N573" i="9"/>
  <c r="N563" i="9"/>
  <c r="N562" i="9"/>
  <c r="N561" i="9"/>
  <c r="N558" i="9"/>
  <c r="N559" i="9"/>
  <c r="N557" i="9"/>
  <c r="N556" i="9"/>
  <c r="N570" i="9"/>
  <c r="N569" i="9"/>
  <c r="N568"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179" i="9"/>
  <c r="N178" i="9"/>
  <c r="N177" i="9"/>
  <c r="N180" i="9"/>
  <c r="N172" i="9"/>
  <c r="N171" i="9"/>
  <c r="N170" i="9"/>
  <c r="N176" i="9"/>
  <c r="N175" i="9"/>
  <c r="N173" i="9"/>
  <c r="N165" i="9"/>
  <c r="N164" i="9"/>
  <c r="N153" i="9"/>
  <c r="N149" i="9"/>
  <c r="N163" i="9"/>
  <c r="N162" i="9"/>
  <c r="N161" i="9"/>
  <c r="N160" i="9"/>
  <c r="N159" i="9"/>
  <c r="N158" i="9"/>
  <c r="N157" i="9"/>
  <c r="N156" i="9"/>
  <c r="N174" i="9"/>
  <c r="N169" i="9"/>
  <c r="N155" i="9"/>
  <c r="N154" i="9"/>
  <c r="N142" i="9"/>
  <c r="N141" i="9"/>
  <c r="N168" i="9"/>
  <c r="N152" i="9"/>
  <c r="N151" i="9"/>
  <c r="N150" i="9"/>
  <c r="N167" i="9"/>
  <c r="N137" i="9"/>
  <c r="N166" i="9"/>
  <c r="N146" i="9"/>
  <c r="N145" i="9"/>
  <c r="N144" i="9"/>
  <c r="N143" i="9"/>
  <c r="N140" i="9"/>
  <c r="N139" i="9"/>
  <c r="N138" i="9"/>
  <c r="N462" i="9"/>
  <c r="N476" i="9"/>
  <c r="N461" i="9"/>
  <c r="N460" i="9"/>
  <c r="N459" i="9"/>
  <c r="N455" i="9"/>
  <c r="N454" i="9"/>
  <c r="N453" i="9"/>
  <c r="N449" i="9"/>
  <c r="N448" i="9"/>
  <c r="N458" i="9"/>
  <c r="N457" i="9"/>
  <c r="N456" i="9"/>
  <c r="N465" i="9"/>
  <c r="N464" i="9"/>
  <c r="N463" i="9"/>
  <c r="N452" i="9"/>
  <c r="N451" i="9"/>
  <c r="N450" i="9"/>
  <c r="N443" i="9"/>
  <c r="N474" i="9"/>
  <c r="N473" i="9"/>
  <c r="N472" i="9"/>
  <c r="N471" i="9"/>
  <c r="N470" i="9"/>
  <c r="N469" i="9"/>
  <c r="N468" i="9"/>
  <c r="N467" i="9"/>
  <c r="N466" i="9"/>
  <c r="N447" i="9"/>
  <c r="N446" i="9"/>
  <c r="N445" i="9"/>
  <c r="N444" i="9"/>
  <c r="N442" i="9"/>
  <c r="N441" i="9"/>
  <c r="N475" i="9"/>
  <c r="N437" i="9"/>
  <c r="N432" i="9"/>
  <c r="N431" i="9"/>
  <c r="N430" i="9"/>
  <c r="N424" i="9"/>
  <c r="N423" i="9"/>
  <c r="N435" i="9"/>
  <c r="N434" i="9"/>
  <c r="N433" i="9"/>
  <c r="N429" i="9"/>
  <c r="N428" i="9"/>
  <c r="N427" i="9"/>
  <c r="N439" i="9"/>
  <c r="N438" i="9"/>
  <c r="N426" i="9"/>
  <c r="N425" i="9"/>
  <c r="N507" i="9"/>
  <c r="N506" i="9"/>
  <c r="N505" i="9"/>
  <c r="N503" i="9"/>
  <c r="N502" i="9"/>
  <c r="N501" i="9"/>
  <c r="N500" i="9"/>
  <c r="N499" i="9"/>
  <c r="N498" i="9"/>
  <c r="N497" i="9"/>
  <c r="N496" i="9"/>
  <c r="N495" i="9"/>
  <c r="N494" i="9"/>
  <c r="N493" i="9"/>
  <c r="N492" i="9"/>
  <c r="N491" i="9"/>
  <c r="N490" i="9"/>
  <c r="N489" i="9"/>
  <c r="N487" i="9"/>
  <c r="N486" i="9"/>
  <c r="N485" i="9"/>
  <c r="N484" i="9"/>
  <c r="N481" i="9"/>
  <c r="N480" i="9"/>
  <c r="N479" i="9"/>
  <c r="N478" i="9"/>
  <c r="N354" i="9"/>
  <c r="N353" i="9"/>
  <c r="N356" i="9"/>
  <c r="N355" i="9"/>
  <c r="N347" i="9"/>
  <c r="N346" i="9"/>
  <c r="N345" i="9"/>
  <c r="N349" i="9"/>
  <c r="N348" i="9"/>
  <c r="N351" i="9"/>
  <c r="N350" i="9"/>
  <c r="N389" i="9"/>
  <c r="N394" i="9"/>
  <c r="N393" i="9"/>
  <c r="N408" i="9"/>
  <c r="N407" i="9"/>
  <c r="N399" i="9"/>
  <c r="N398" i="9"/>
  <c r="N388" i="9"/>
  <c r="N387" i="9"/>
  <c r="N386" i="9"/>
  <c r="N385" i="9"/>
  <c r="N384" i="9"/>
  <c r="N383" i="9"/>
  <c r="N382" i="9"/>
  <c r="N396" i="9"/>
  <c r="N395" i="9"/>
  <c r="N381" i="9"/>
  <c r="N380" i="9"/>
  <c r="N342" i="9"/>
  <c r="N341" i="9"/>
  <c r="N340" i="9"/>
  <c r="N343" i="9"/>
  <c r="N338" i="9"/>
  <c r="N332" i="9"/>
  <c r="N331" i="9"/>
  <c r="N330" i="9"/>
  <c r="N329" i="9"/>
  <c r="N327" i="9"/>
  <c r="N326" i="9"/>
  <c r="N325" i="9"/>
  <c r="N337" i="9"/>
  <c r="N336" i="9"/>
  <c r="N333" i="9"/>
  <c r="N363" i="9"/>
  <c r="N362" i="9"/>
  <c r="N361" i="9"/>
  <c r="N360" i="9"/>
  <c r="N359" i="9"/>
  <c r="N358" i="9"/>
  <c r="N323" i="9"/>
  <c r="N322" i="9"/>
  <c r="N320" i="9"/>
  <c r="N319" i="9"/>
  <c r="N318" i="9"/>
  <c r="N306" i="9"/>
  <c r="N312" i="9"/>
  <c r="N311" i="9"/>
  <c r="N310" i="9"/>
  <c r="N309" i="9"/>
  <c r="N308" i="9"/>
  <c r="N307" i="9"/>
  <c r="N302" i="9"/>
  <c r="N301" i="9"/>
  <c r="N300" i="9"/>
  <c r="N299" i="9"/>
  <c r="N298" i="9"/>
  <c r="N262" i="9"/>
  <c r="N261" i="9"/>
  <c r="N264" i="9"/>
  <c r="N263" i="9"/>
  <c r="N292" i="9"/>
  <c r="N291" i="9"/>
  <c r="N290" i="9"/>
  <c r="N289" i="9"/>
  <c r="N283" i="9"/>
  <c r="N282" i="9"/>
  <c r="N281" i="9"/>
  <c r="N267" i="9"/>
  <c r="N280" i="9"/>
  <c r="N279" i="9"/>
  <c r="N278" i="9"/>
  <c r="N286" i="9"/>
  <c r="N285" i="9"/>
  <c r="N284" i="9"/>
  <c r="N276" i="9"/>
  <c r="N275" i="9"/>
  <c r="N274" i="9"/>
  <c r="N273" i="9"/>
  <c r="N272" i="9"/>
  <c r="N271" i="9"/>
  <c r="N287" i="9"/>
  <c r="N288" i="9"/>
  <c r="N277" i="9"/>
  <c r="N270" i="9"/>
  <c r="N269" i="9"/>
  <c r="N268" i="9"/>
  <c r="N266" i="9"/>
  <c r="N129" i="9"/>
  <c r="N128" i="9"/>
  <c r="N127" i="9"/>
  <c r="N126" i="9"/>
  <c r="N125" i="9"/>
  <c r="N256" i="9"/>
  <c r="N255" i="9"/>
  <c r="N254" i="9"/>
  <c r="N251" i="9"/>
  <c r="N250" i="9"/>
  <c r="N259" i="9"/>
  <c r="N258" i="9"/>
  <c r="N257" i="9"/>
  <c r="N253" i="9"/>
  <c r="N252" i="9"/>
  <c r="N249" i="9"/>
  <c r="N248" i="9"/>
  <c r="N244" i="9"/>
  <c r="N243" i="9"/>
  <c r="N242" i="9"/>
  <c r="N241" i="9"/>
  <c r="N240" i="9"/>
  <c r="N235" i="9"/>
  <c r="N238" i="9"/>
  <c r="N237" i="9"/>
  <c r="N236" i="9"/>
  <c r="N239" i="9"/>
  <c r="N234" i="9"/>
  <c r="N246" i="9"/>
  <c r="N245" i="9"/>
  <c r="N193" i="9"/>
  <c r="N186" i="9"/>
  <c r="N185" i="9"/>
  <c r="N184" i="9"/>
  <c r="N191" i="9"/>
  <c r="N190" i="9"/>
  <c r="N183" i="9"/>
  <c r="N182" i="9"/>
  <c r="N189" i="9"/>
  <c r="N188" i="9"/>
  <c r="N192" i="9"/>
  <c r="N187" i="9"/>
  <c r="N135" i="9"/>
  <c r="N134" i="9"/>
  <c r="N133" i="9"/>
  <c r="N132" i="9"/>
  <c r="N131" i="9"/>
  <c r="N123" i="9"/>
  <c r="N122" i="9"/>
  <c r="N121" i="9"/>
  <c r="N120" i="9"/>
  <c r="N119" i="9"/>
  <c r="N118" i="9"/>
  <c r="N114" i="9"/>
  <c r="N113" i="9"/>
  <c r="N112" i="9"/>
  <c r="N110" i="9"/>
  <c r="N109" i="9"/>
  <c r="N108" i="9"/>
  <c r="N105" i="9"/>
  <c r="N104" i="9"/>
  <c r="N103" i="9"/>
  <c r="N102" i="9"/>
  <c r="N101" i="9"/>
  <c r="N100" i="9"/>
  <c r="N99" i="9"/>
  <c r="N95" i="9"/>
  <c r="N94" i="9"/>
  <c r="N93" i="9"/>
  <c r="N92" i="9"/>
  <c r="N88" i="9"/>
  <c r="N87" i="9"/>
  <c r="N86" i="9"/>
  <c r="N83" i="9"/>
  <c r="N82" i="9"/>
  <c r="N81" i="9"/>
  <c r="N74" i="9"/>
  <c r="N77" i="9"/>
  <c r="N76" i="9"/>
  <c r="N75" i="9"/>
  <c r="N72" i="9"/>
  <c r="N71" i="9"/>
  <c r="N70" i="9"/>
  <c r="N69" i="9"/>
  <c r="N68" i="9"/>
  <c r="N67" i="9"/>
  <c r="N66" i="9"/>
  <c r="N65" i="9"/>
  <c r="N56" i="9"/>
  <c r="N55" i="9"/>
  <c r="N54" i="9"/>
  <c r="N53" i="9"/>
  <c r="N52" i="9"/>
  <c r="N51" i="9"/>
  <c r="N50" i="9"/>
  <c r="N49" i="9"/>
  <c r="N63" i="9"/>
  <c r="N62" i="9"/>
  <c r="N61" i="9"/>
  <c r="N58" i="9"/>
  <c r="N57" i="9"/>
  <c r="N48" i="9"/>
  <c r="N47" i="9"/>
  <c r="N46" i="9"/>
  <c r="N44" i="9"/>
  <c r="N43" i="9"/>
  <c r="N42" i="9"/>
  <c r="N41" i="9"/>
  <c r="N40" i="9"/>
  <c r="N39" i="9"/>
  <c r="N38" i="9"/>
  <c r="N35" i="9"/>
  <c r="N34" i="9"/>
  <c r="N33" i="9"/>
  <c r="N32" i="9"/>
  <c r="N31" i="9"/>
  <c r="N30" i="9"/>
  <c r="N27" i="9"/>
  <c r="N21" i="9"/>
  <c r="N20" i="9"/>
  <c r="N19" i="9"/>
  <c r="N18" i="9"/>
  <c r="N17" i="9"/>
  <c r="N16" i="9"/>
  <c r="N15" i="9"/>
  <c r="N14" i="9"/>
  <c r="N13" i="9"/>
  <c r="N12" i="9"/>
  <c r="N11" i="9"/>
  <c r="N10" i="9"/>
  <c r="N9" i="9"/>
  <c r="N8" i="9"/>
  <c r="N3357" i="9"/>
  <c r="N3356" i="9"/>
  <c r="N3355" i="9"/>
  <c r="N3358" i="9"/>
  <c r="N3354" i="9"/>
  <c r="N3353" i="9"/>
  <c r="N3352" i="9"/>
  <c r="N3351" i="9"/>
  <c r="N3350" i="9"/>
  <c r="N3349" i="9"/>
  <c r="N3347" i="9"/>
  <c r="N3346" i="9"/>
  <c r="N3345" i="9"/>
  <c r="N3344" i="9"/>
  <c r="N3343" i="9"/>
  <c r="N3342" i="9"/>
  <c r="N3335" i="9"/>
  <c r="N3334" i="9"/>
  <c r="N3332" i="9"/>
  <c r="N3328" i="9"/>
  <c r="N3317" i="9"/>
  <c r="N3316" i="9"/>
  <c r="N3314" i="9"/>
  <c r="N3313" i="9"/>
  <c r="N3322" i="9"/>
  <c r="N3321" i="9"/>
  <c r="N3320" i="9"/>
  <c r="N3319" i="9"/>
  <c r="N3318" i="9"/>
  <c r="N3315" i="9"/>
  <c r="N3311" i="9"/>
  <c r="S3290" i="9"/>
  <c r="W3290" i="9" s="1"/>
  <c r="R3290" i="9"/>
  <c r="V3290" i="9" s="1"/>
  <c r="Q3290" i="9"/>
  <c r="U3290" i="9" s="1"/>
  <c r="P3290" i="9"/>
  <c r="T3290" i="9" s="1"/>
  <c r="S3233" i="9"/>
  <c r="W3233" i="9" s="1"/>
  <c r="R3233" i="9"/>
  <c r="V3233" i="9" s="1"/>
  <c r="Q3233" i="9"/>
  <c r="U3233" i="9" s="1"/>
  <c r="P3233" i="9"/>
  <c r="T3233" i="9" s="1"/>
  <c r="S3302" i="9"/>
  <c r="W3302" i="9" s="1"/>
  <c r="R3302" i="9"/>
  <c r="V3302" i="9" s="1"/>
  <c r="Q3302" i="9"/>
  <c r="U3302" i="9" s="1"/>
  <c r="P3302" i="9"/>
  <c r="T3302" i="9" s="1"/>
  <c r="S3219" i="9"/>
  <c r="W3219" i="9" s="1"/>
  <c r="R3219" i="9"/>
  <c r="V3219" i="9" s="1"/>
  <c r="Q3219" i="9"/>
  <c r="U3219" i="9" s="1"/>
  <c r="P3219" i="9"/>
  <c r="T3219" i="9" s="1"/>
  <c r="N194" i="9" l="1"/>
  <c r="S194" i="9" s="1"/>
  <c r="W194" i="9" s="1"/>
  <c r="N1639" i="9"/>
  <c r="S1639" i="9" s="1"/>
  <c r="W1639" i="9" s="1"/>
  <c r="N3303" i="9"/>
  <c r="R3303" i="9" s="1"/>
  <c r="V3303" i="9" s="1"/>
  <c r="N147" i="9"/>
  <c r="S147" i="9" s="1"/>
  <c r="W147" i="9" s="1"/>
  <c r="P37" i="9"/>
  <c r="T37" i="9" s="1"/>
  <c r="N36" i="9"/>
  <c r="S36" i="9" s="1"/>
  <c r="W36" i="9" s="1"/>
  <c r="N303" i="9"/>
  <c r="S303" i="9" s="1"/>
  <c r="W303" i="9" s="1"/>
  <c r="N315" i="9"/>
  <c r="S315" i="9" s="1"/>
  <c r="W315" i="9" s="1"/>
  <c r="N328" i="9"/>
  <c r="S328" i="9" s="1"/>
  <c r="W328" i="9" s="1"/>
  <c r="N397" i="9"/>
  <c r="S397" i="9" s="1"/>
  <c r="W397" i="9" s="1"/>
  <c r="N148" i="9"/>
  <c r="S148" i="9" s="1"/>
  <c r="W148" i="9" s="1"/>
  <c r="N1509" i="9"/>
  <c r="S1509" i="9" s="1"/>
  <c r="W1509" i="9" s="1"/>
  <c r="N1603" i="9"/>
  <c r="S1603" i="9" s="1"/>
  <c r="W1603" i="9" s="1"/>
  <c r="N1721" i="9"/>
  <c r="S1721" i="9" s="1"/>
  <c r="W1721" i="9" s="1"/>
  <c r="N2094" i="9"/>
  <c r="R2094" i="9" s="1"/>
  <c r="V2094" i="9" s="1"/>
  <c r="N2649" i="9"/>
  <c r="S2649" i="9" s="1"/>
  <c r="W2649" i="9" s="1"/>
  <c r="N642" i="9"/>
  <c r="R642" i="9" s="1"/>
  <c r="V642" i="9" s="1"/>
  <c r="N1508" i="9"/>
  <c r="S1508" i="9" s="1"/>
  <c r="W1508" i="9" s="1"/>
  <c r="N1720" i="9"/>
  <c r="S1720" i="9" s="1"/>
  <c r="W1720" i="9" s="1"/>
  <c r="P305" i="9"/>
  <c r="T305" i="9" s="1"/>
  <c r="P436" i="9"/>
  <c r="T436" i="9" s="1"/>
  <c r="N314" i="9"/>
  <c r="S314" i="9" s="1"/>
  <c r="W314" i="9" s="1"/>
  <c r="N629" i="9"/>
  <c r="S629" i="9" s="1"/>
  <c r="W629" i="9" s="1"/>
  <c r="N925" i="9"/>
  <c r="R925" i="9" s="1"/>
  <c r="V925" i="9" s="1"/>
  <c r="N1965" i="9"/>
  <c r="S1965" i="9" s="1"/>
  <c r="W1965" i="9" s="1"/>
  <c r="Q147" i="9"/>
  <c r="U147" i="9" s="1"/>
  <c r="N3360" i="9"/>
  <c r="P3360" i="9" s="1"/>
  <c r="T3360" i="9" s="1"/>
  <c r="N37" i="9"/>
  <c r="S37" i="9" s="1"/>
  <c r="W37" i="9" s="1"/>
  <c r="N304" i="9"/>
  <c r="S304" i="9" s="1"/>
  <c r="W304" i="9" s="1"/>
  <c r="N316" i="9"/>
  <c r="S316" i="9" s="1"/>
  <c r="W316" i="9" s="1"/>
  <c r="N402" i="9"/>
  <c r="S402" i="9" s="1"/>
  <c r="W402" i="9" s="1"/>
  <c r="N744" i="9"/>
  <c r="S744" i="9" s="1"/>
  <c r="W744" i="9" s="1"/>
  <c r="N919" i="9"/>
  <c r="R919" i="9" s="1"/>
  <c r="V919" i="9" s="1"/>
  <c r="N1090" i="9"/>
  <c r="S1090" i="9" s="1"/>
  <c r="W1090" i="9" s="1"/>
  <c r="N1120" i="9"/>
  <c r="R1120" i="9" s="1"/>
  <c r="V1120" i="9" s="1"/>
  <c r="N1506" i="9"/>
  <c r="S1506" i="9" s="1"/>
  <c r="W1506" i="9" s="1"/>
  <c r="N1637" i="9"/>
  <c r="S1637" i="9" s="1"/>
  <c r="W1637" i="9" s="1"/>
  <c r="N1604" i="9"/>
  <c r="S1604" i="9" s="1"/>
  <c r="W1604" i="9" s="1"/>
  <c r="N1718" i="9"/>
  <c r="S1718" i="9" s="1"/>
  <c r="W1718" i="9" s="1"/>
  <c r="N1844" i="9"/>
  <c r="S1844" i="9" s="1"/>
  <c r="W1844" i="9" s="1"/>
  <c r="N1851" i="9"/>
  <c r="S1851" i="9" s="1"/>
  <c r="W1851" i="9" s="1"/>
  <c r="N2095" i="9"/>
  <c r="R2095" i="9" s="1"/>
  <c r="V2095" i="9" s="1"/>
  <c r="N2215" i="9"/>
  <c r="R2215" i="9" s="1"/>
  <c r="V2215" i="9" s="1"/>
  <c r="N2334" i="9"/>
  <c r="R2334" i="9" s="1"/>
  <c r="V2334" i="9" s="1"/>
  <c r="N2650" i="9"/>
  <c r="S2650" i="9" s="1"/>
  <c r="W2650" i="9" s="1"/>
  <c r="Q397" i="9"/>
  <c r="U397" i="9" s="1"/>
  <c r="N1495" i="9"/>
  <c r="R1495" i="9" s="1"/>
  <c r="V1495" i="9" s="1"/>
  <c r="N1846" i="9"/>
  <c r="S1846" i="9" s="1"/>
  <c r="W1846" i="9" s="1"/>
  <c r="N2093" i="9"/>
  <c r="R2093" i="9" s="1"/>
  <c r="V2093" i="9" s="1"/>
  <c r="N2345" i="9"/>
  <c r="S2345" i="9" s="1"/>
  <c r="W2345" i="9" s="1"/>
  <c r="N3361" i="9"/>
  <c r="P3361" i="9" s="1"/>
  <c r="T3361" i="9" s="1"/>
  <c r="N305" i="9"/>
  <c r="S305" i="9" s="1"/>
  <c r="W305" i="9" s="1"/>
  <c r="N436" i="9"/>
  <c r="S436" i="9" s="1"/>
  <c r="W436" i="9" s="1"/>
  <c r="N745" i="9"/>
  <c r="S745" i="9" s="1"/>
  <c r="W745" i="9" s="1"/>
  <c r="N921" i="9"/>
  <c r="R921" i="9" s="1"/>
  <c r="V921" i="9" s="1"/>
  <c r="N959" i="9"/>
  <c r="S959" i="9" s="1"/>
  <c r="W959" i="9" s="1"/>
  <c r="N1091" i="9"/>
  <c r="S1091" i="9" s="1"/>
  <c r="W1091" i="9" s="1"/>
  <c r="N1507" i="9"/>
  <c r="S1507" i="9" s="1"/>
  <c r="W1507" i="9" s="1"/>
  <c r="N1547" i="9"/>
  <c r="R1547" i="9" s="1"/>
  <c r="V1547" i="9" s="1"/>
  <c r="N1638" i="9"/>
  <c r="S1638" i="9" s="1"/>
  <c r="W1638" i="9" s="1"/>
  <c r="N1605" i="9"/>
  <c r="S1605" i="9" s="1"/>
  <c r="W1605" i="9" s="1"/>
  <c r="N1719" i="9"/>
  <c r="S1719" i="9" s="1"/>
  <c r="W1719" i="9" s="1"/>
  <c r="N1845" i="9"/>
  <c r="S1845" i="9" s="1"/>
  <c r="W1845" i="9" s="1"/>
  <c r="N1852" i="9"/>
  <c r="S1852" i="9" s="1"/>
  <c r="W1852" i="9" s="1"/>
  <c r="N2092" i="9"/>
  <c r="R2092" i="9" s="1"/>
  <c r="V2092" i="9" s="1"/>
  <c r="N2188" i="9"/>
  <c r="R2188" i="9" s="1"/>
  <c r="V2188" i="9" s="1"/>
  <c r="N2216" i="9"/>
  <c r="R2216" i="9" s="1"/>
  <c r="V2216" i="9" s="1"/>
  <c r="N2651" i="9"/>
  <c r="S2651" i="9" s="1"/>
  <c r="W2651" i="9" s="1"/>
  <c r="N3305" i="9"/>
  <c r="R3305" i="9" s="1"/>
  <c r="V3305" i="9" s="1"/>
  <c r="N1044" i="9"/>
  <c r="R1044" i="9" s="1"/>
  <c r="V1044" i="9" s="1"/>
  <c r="N1853" i="9"/>
  <c r="S1853" i="9" s="1"/>
  <c r="W1853" i="9" s="1"/>
  <c r="N2189" i="9"/>
  <c r="R2189" i="9" s="1"/>
  <c r="V2189" i="9" s="1"/>
  <c r="N78" i="9"/>
  <c r="S78" i="9" s="1"/>
  <c r="W78" i="9" s="1"/>
  <c r="N59" i="9"/>
  <c r="S59" i="9" s="1"/>
  <c r="W59" i="9" s="1"/>
  <c r="N79" i="9"/>
  <c r="S79" i="9" s="1"/>
  <c r="W79" i="9" s="1"/>
  <c r="N60" i="9"/>
  <c r="S60" i="9" s="1"/>
  <c r="W60" i="9" s="1"/>
  <c r="N80" i="9"/>
  <c r="S80" i="9" s="1"/>
  <c r="W80" i="9" s="1"/>
  <c r="N85" i="9"/>
  <c r="S85" i="9" s="1"/>
  <c r="W85" i="9" s="1"/>
  <c r="N3327" i="9"/>
  <c r="Q3327" i="9" s="1"/>
  <c r="U3327" i="9" s="1"/>
  <c r="S3355" i="9"/>
  <c r="W3355" i="9" s="1"/>
  <c r="R619" i="9"/>
  <c r="V619" i="9" s="1"/>
  <c r="P74" i="9"/>
  <c r="T74" i="9" s="1"/>
  <c r="P254" i="9"/>
  <c r="T254" i="9" s="1"/>
  <c r="P337" i="9"/>
  <c r="T337" i="9" s="1"/>
  <c r="P407" i="9"/>
  <c r="T407" i="9" s="1"/>
  <c r="Q512" i="9"/>
  <c r="U512" i="9" s="1"/>
  <c r="Q520" i="9"/>
  <c r="U520" i="9" s="1"/>
  <c r="R582" i="9"/>
  <c r="V582" i="9" s="1"/>
  <c r="R589" i="9"/>
  <c r="V589" i="9" s="1"/>
  <c r="R641" i="9"/>
  <c r="V641" i="9" s="1"/>
  <c r="R646" i="9"/>
  <c r="V646" i="9" s="1"/>
  <c r="R672" i="9"/>
  <c r="V672" i="9" s="1"/>
  <c r="Q252" i="9"/>
  <c r="U252" i="9" s="1"/>
  <c r="Q127" i="9"/>
  <c r="U127" i="9" s="1"/>
  <c r="Q279" i="9"/>
  <c r="U279" i="9" s="1"/>
  <c r="Q323" i="9"/>
  <c r="U323" i="9" s="1"/>
  <c r="Q350" i="9"/>
  <c r="U350" i="9" s="1"/>
  <c r="Q498" i="9"/>
  <c r="U498" i="9" s="1"/>
  <c r="R475" i="9"/>
  <c r="V475" i="9" s="1"/>
  <c r="R473" i="9"/>
  <c r="V473" i="9" s="1"/>
  <c r="R454" i="9"/>
  <c r="V454" i="9" s="1"/>
  <c r="S773" i="9"/>
  <c r="W773" i="9" s="1"/>
  <c r="S808" i="9"/>
  <c r="W808" i="9" s="1"/>
  <c r="S838" i="9"/>
  <c r="W838" i="9" s="1"/>
  <c r="Q1011" i="9"/>
  <c r="U1011" i="9" s="1"/>
  <c r="Q999" i="9"/>
  <c r="U999" i="9" s="1"/>
  <c r="Q1054" i="9"/>
  <c r="U1054" i="9" s="1"/>
  <c r="Q1059" i="9"/>
  <c r="U1059" i="9" s="1"/>
  <c r="Q1028" i="9"/>
  <c r="U1028" i="9" s="1"/>
  <c r="Q1043" i="9"/>
  <c r="U1043" i="9" s="1"/>
  <c r="Q1087" i="9"/>
  <c r="U1087" i="9" s="1"/>
  <c r="P258" i="9"/>
  <c r="T258" i="9" s="1"/>
  <c r="P300" i="9"/>
  <c r="T300" i="9" s="1"/>
  <c r="P343" i="9"/>
  <c r="T343" i="9" s="1"/>
  <c r="P426" i="9"/>
  <c r="T426" i="9" s="1"/>
  <c r="P471" i="9"/>
  <c r="T471" i="9" s="1"/>
  <c r="Q740" i="9"/>
  <c r="U740" i="9" s="1"/>
  <c r="P234" i="9"/>
  <c r="T234" i="9" s="1"/>
  <c r="P244" i="9"/>
  <c r="T244" i="9" s="1"/>
  <c r="P276" i="9"/>
  <c r="T276" i="9" s="1"/>
  <c r="P290" i="9"/>
  <c r="T290" i="9" s="1"/>
  <c r="Q176" i="9"/>
  <c r="U176" i="9" s="1"/>
  <c r="Q180" i="9"/>
  <c r="U180" i="9" s="1"/>
  <c r="Q88" i="9"/>
  <c r="U88" i="9" s="1"/>
  <c r="S495" i="9"/>
  <c r="W495" i="9" s="1"/>
  <c r="S149" i="9"/>
  <c r="W149" i="9" s="1"/>
  <c r="P699" i="9"/>
  <c r="T699" i="9" s="1"/>
  <c r="P781" i="9"/>
  <c r="T781" i="9" s="1"/>
  <c r="P811" i="9"/>
  <c r="T811" i="9" s="1"/>
  <c r="P487" i="9"/>
  <c r="T487" i="9" s="1"/>
  <c r="Q3345" i="9"/>
  <c r="U3345" i="9" s="1"/>
  <c r="R3353" i="9"/>
  <c r="V3353" i="9" s="1"/>
  <c r="P493" i="9"/>
  <c r="T493" i="9" s="1"/>
  <c r="P144" i="9"/>
  <c r="T144" i="9" s="1"/>
  <c r="Q152" i="9"/>
  <c r="U152" i="9" s="1"/>
  <c r="S285" i="9"/>
  <c r="W285" i="9" s="1"/>
  <c r="Q481" i="9"/>
  <c r="U481" i="9" s="1"/>
  <c r="R467" i="9"/>
  <c r="V467" i="9" s="1"/>
  <c r="P519" i="9"/>
  <c r="T519" i="9" s="1"/>
  <c r="P527" i="9"/>
  <c r="T527" i="9" s="1"/>
  <c r="Q549" i="9"/>
  <c r="U549" i="9" s="1"/>
  <c r="Q569" i="9"/>
  <c r="U569" i="9" s="1"/>
  <c r="Q563" i="9"/>
  <c r="U563" i="9" s="1"/>
  <c r="Q572" i="9"/>
  <c r="U572" i="9" s="1"/>
  <c r="Q588" i="9"/>
  <c r="U588" i="9" s="1"/>
  <c r="Q640" i="9"/>
  <c r="U640" i="9" s="1"/>
  <c r="Q607" i="9"/>
  <c r="U607" i="9" s="1"/>
  <c r="Q611" i="9"/>
  <c r="U611" i="9" s="1"/>
  <c r="Q627" i="9"/>
  <c r="U627" i="9" s="1"/>
  <c r="Q598" i="9"/>
  <c r="U598" i="9" s="1"/>
  <c r="Q618" i="9"/>
  <c r="U618" i="9" s="1"/>
  <c r="Q671" i="9"/>
  <c r="U671" i="9" s="1"/>
  <c r="Q997" i="9"/>
  <c r="U997" i="9" s="1"/>
  <c r="P386" i="9"/>
  <c r="T386" i="9" s="1"/>
  <c r="P356" i="9"/>
  <c r="T356" i="9" s="1"/>
  <c r="P442" i="9"/>
  <c r="T442" i="9" s="1"/>
  <c r="Q536" i="9"/>
  <c r="U536" i="9" s="1"/>
  <c r="S48" i="9"/>
  <c r="W48" i="9" s="1"/>
  <c r="S3335" i="9"/>
  <c r="W3335" i="9" s="1"/>
  <c r="R57" i="9"/>
  <c r="V57" i="9" s="1"/>
  <c r="R123" i="9"/>
  <c r="V123" i="9" s="1"/>
  <c r="R301" i="9"/>
  <c r="V301" i="9" s="1"/>
  <c r="R362" i="9"/>
  <c r="V362" i="9" s="1"/>
  <c r="R346" i="9"/>
  <c r="V346" i="9" s="1"/>
  <c r="Q453" i="9"/>
  <c r="U453" i="9" s="1"/>
  <c r="R684" i="9"/>
  <c r="V684" i="9" s="1"/>
  <c r="R829" i="9"/>
  <c r="V829" i="9" s="1"/>
  <c r="P270" i="9"/>
  <c r="T270" i="9" s="1"/>
  <c r="P427" i="9"/>
  <c r="T427" i="9" s="1"/>
  <c r="P17" i="9"/>
  <c r="T17" i="9" s="1"/>
  <c r="Q40" i="9"/>
  <c r="U40" i="9" s="1"/>
  <c r="R76" i="9"/>
  <c r="V76" i="9" s="1"/>
  <c r="Q108" i="9"/>
  <c r="U108" i="9" s="1"/>
  <c r="Q135" i="9"/>
  <c r="U135" i="9" s="1"/>
  <c r="R183" i="9"/>
  <c r="V183" i="9" s="1"/>
  <c r="R255" i="9"/>
  <c r="V255" i="9" s="1"/>
  <c r="R291" i="9"/>
  <c r="V291" i="9" s="1"/>
  <c r="R319" i="9"/>
  <c r="V319" i="9" s="1"/>
  <c r="R408" i="9"/>
  <c r="V408" i="9" s="1"/>
  <c r="R444" i="9"/>
  <c r="V444" i="9" s="1"/>
  <c r="R451" i="9"/>
  <c r="V451" i="9" s="1"/>
  <c r="R145" i="9"/>
  <c r="V145" i="9" s="1"/>
  <c r="R168" i="9"/>
  <c r="V168" i="9" s="1"/>
  <c r="R157" i="9"/>
  <c r="V157" i="9" s="1"/>
  <c r="R521" i="9"/>
  <c r="V521" i="9" s="1"/>
  <c r="R529" i="9"/>
  <c r="V529" i="9" s="1"/>
  <c r="R537" i="9"/>
  <c r="V537" i="9" s="1"/>
  <c r="S596" i="9"/>
  <c r="W596" i="9" s="1"/>
  <c r="P34" i="9"/>
  <c r="T34" i="9" s="1"/>
  <c r="P66" i="9"/>
  <c r="T66" i="9" s="1"/>
  <c r="P271" i="9"/>
  <c r="T271" i="9" s="1"/>
  <c r="P449" i="9"/>
  <c r="T449" i="9" s="1"/>
  <c r="P462" i="9"/>
  <c r="T462" i="9" s="1"/>
  <c r="Q759" i="9"/>
  <c r="U759" i="9" s="1"/>
  <c r="P31" i="9"/>
  <c r="T31" i="9" s="1"/>
  <c r="Q528" i="9"/>
  <c r="U528" i="9" s="1"/>
  <c r="S3313" i="9"/>
  <c r="W3313" i="9" s="1"/>
  <c r="R3343" i="9"/>
  <c r="V3343" i="9" s="1"/>
  <c r="R3351" i="9"/>
  <c r="V3351" i="9" s="1"/>
  <c r="P27" i="9"/>
  <c r="T27" i="9" s="1"/>
  <c r="P114" i="9"/>
  <c r="T114" i="9" s="1"/>
  <c r="P132" i="9"/>
  <c r="T132" i="9" s="1"/>
  <c r="Q242" i="9"/>
  <c r="U242" i="9" s="1"/>
  <c r="Q283" i="9"/>
  <c r="U283" i="9" s="1"/>
  <c r="Q307" i="9"/>
  <c r="U307" i="9" s="1"/>
  <c r="Q333" i="9"/>
  <c r="U333" i="9" s="1"/>
  <c r="Q342" i="9"/>
  <c r="U342" i="9" s="1"/>
  <c r="P423" i="9"/>
  <c r="T423" i="9" s="1"/>
  <c r="P456" i="9"/>
  <c r="T456" i="9" s="1"/>
  <c r="P579" i="9"/>
  <c r="T579" i="9" s="1"/>
  <c r="P587" i="9"/>
  <c r="T587" i="9" s="1"/>
  <c r="P630" i="9"/>
  <c r="T630" i="9" s="1"/>
  <c r="P670" i="9"/>
  <c r="T670" i="9" s="1"/>
  <c r="S20" i="9"/>
  <c r="W20" i="9" s="1"/>
  <c r="P3350" i="9"/>
  <c r="T3350" i="9" s="1"/>
  <c r="S551" i="9"/>
  <c r="W551" i="9" s="1"/>
  <c r="Q3357" i="9"/>
  <c r="U3357" i="9" s="1"/>
  <c r="P3357" i="9"/>
  <c r="T3357" i="9" s="1"/>
  <c r="S3357" i="9"/>
  <c r="W3357" i="9" s="1"/>
  <c r="S113" i="9"/>
  <c r="W113" i="9" s="1"/>
  <c r="R113" i="9"/>
  <c r="V113" i="9" s="1"/>
  <c r="Q113" i="9"/>
  <c r="U113" i="9" s="1"/>
  <c r="P113" i="9"/>
  <c r="T113" i="9" s="1"/>
  <c r="S250" i="9"/>
  <c r="W250" i="9" s="1"/>
  <c r="R250" i="9"/>
  <c r="V250" i="9" s="1"/>
  <c r="Q250" i="9"/>
  <c r="U250" i="9" s="1"/>
  <c r="P250" i="9"/>
  <c r="T250" i="9" s="1"/>
  <c r="S435" i="9"/>
  <c r="W435" i="9" s="1"/>
  <c r="R435" i="9"/>
  <c r="V435" i="9" s="1"/>
  <c r="Q435" i="9"/>
  <c r="U435" i="9" s="1"/>
  <c r="P435" i="9"/>
  <c r="T435" i="9" s="1"/>
  <c r="S155" i="9"/>
  <c r="W155" i="9" s="1"/>
  <c r="R155" i="9"/>
  <c r="V155" i="9" s="1"/>
  <c r="Q155" i="9"/>
  <c r="U155" i="9" s="1"/>
  <c r="P155" i="9"/>
  <c r="T155" i="9" s="1"/>
  <c r="S525" i="9"/>
  <c r="W525" i="9" s="1"/>
  <c r="R525" i="9"/>
  <c r="V525" i="9" s="1"/>
  <c r="Q525" i="9"/>
  <c r="U525" i="9" s="1"/>
  <c r="P525" i="9"/>
  <c r="T525" i="9" s="1"/>
  <c r="S585" i="9"/>
  <c r="W585" i="9" s="1"/>
  <c r="R585" i="9"/>
  <c r="V585" i="9" s="1"/>
  <c r="Q585" i="9"/>
  <c r="U585" i="9" s="1"/>
  <c r="P585" i="9"/>
  <c r="T585" i="9" s="1"/>
  <c r="S594" i="9"/>
  <c r="W594" i="9" s="1"/>
  <c r="R594" i="9"/>
  <c r="V594" i="9" s="1"/>
  <c r="Q594" i="9"/>
  <c r="U594" i="9" s="1"/>
  <c r="P594" i="9"/>
  <c r="T594" i="9" s="1"/>
  <c r="S601" i="9"/>
  <c r="W601" i="9" s="1"/>
  <c r="R601" i="9"/>
  <c r="V601" i="9" s="1"/>
  <c r="Q601" i="9"/>
  <c r="U601" i="9" s="1"/>
  <c r="P601" i="9"/>
  <c r="T601" i="9" s="1"/>
  <c r="Q693" i="9"/>
  <c r="U693" i="9" s="1"/>
  <c r="P693" i="9"/>
  <c r="T693" i="9" s="1"/>
  <c r="S693" i="9"/>
  <c r="W693" i="9" s="1"/>
  <c r="R693" i="9"/>
  <c r="V693" i="9" s="1"/>
  <c r="Q796" i="9"/>
  <c r="U796" i="9" s="1"/>
  <c r="P796" i="9"/>
  <c r="T796" i="9" s="1"/>
  <c r="S796" i="9"/>
  <c r="W796" i="9" s="1"/>
  <c r="S861" i="9"/>
  <c r="W861" i="9" s="1"/>
  <c r="R861" i="9"/>
  <c r="V861" i="9" s="1"/>
  <c r="Q861" i="9"/>
  <c r="U861" i="9" s="1"/>
  <c r="P861" i="9"/>
  <c r="T861" i="9" s="1"/>
  <c r="S904" i="9"/>
  <c r="W904" i="9" s="1"/>
  <c r="R904" i="9"/>
  <c r="V904" i="9" s="1"/>
  <c r="Q904" i="9"/>
  <c r="U904" i="9" s="1"/>
  <c r="P904" i="9"/>
  <c r="T904" i="9" s="1"/>
  <c r="S1058" i="9"/>
  <c r="W1058" i="9" s="1"/>
  <c r="R1058" i="9"/>
  <c r="V1058" i="9" s="1"/>
  <c r="Q1058" i="9"/>
  <c r="U1058" i="9" s="1"/>
  <c r="P1058" i="9"/>
  <c r="T1058" i="9" s="1"/>
  <c r="S1018" i="9"/>
  <c r="W1018" i="9" s="1"/>
  <c r="R1018" i="9"/>
  <c r="V1018" i="9" s="1"/>
  <c r="Q1018" i="9"/>
  <c r="U1018" i="9" s="1"/>
  <c r="P1018" i="9"/>
  <c r="T1018" i="9" s="1"/>
  <c r="S1035" i="9"/>
  <c r="W1035" i="9" s="1"/>
  <c r="R1035" i="9"/>
  <c r="V1035" i="9" s="1"/>
  <c r="Q1035" i="9"/>
  <c r="U1035" i="9" s="1"/>
  <c r="P1035" i="9"/>
  <c r="T1035" i="9" s="1"/>
  <c r="S1116" i="9"/>
  <c r="W1116" i="9" s="1"/>
  <c r="R1116" i="9"/>
  <c r="V1116" i="9" s="1"/>
  <c r="Q1116" i="9"/>
  <c r="U1116" i="9" s="1"/>
  <c r="P1116" i="9"/>
  <c r="T1116" i="9" s="1"/>
  <c r="S1122" i="9"/>
  <c r="W1122" i="9" s="1"/>
  <c r="R1122" i="9"/>
  <c r="V1122" i="9" s="1"/>
  <c r="Q1122" i="9"/>
  <c r="U1122" i="9" s="1"/>
  <c r="P1122" i="9"/>
  <c r="T1122" i="9" s="1"/>
  <c r="S1147" i="9"/>
  <c r="W1147" i="9" s="1"/>
  <c r="R1147" i="9"/>
  <c r="V1147" i="9" s="1"/>
  <c r="Q1147" i="9"/>
  <c r="U1147" i="9" s="1"/>
  <c r="P1147" i="9"/>
  <c r="T1147" i="9" s="1"/>
  <c r="S1156" i="9"/>
  <c r="W1156" i="9" s="1"/>
  <c r="R1156" i="9"/>
  <c r="V1156" i="9" s="1"/>
  <c r="Q1156" i="9"/>
  <c r="U1156" i="9" s="1"/>
  <c r="P1156" i="9"/>
  <c r="T1156" i="9" s="1"/>
  <c r="S1202" i="9"/>
  <c r="W1202" i="9" s="1"/>
  <c r="R1202" i="9"/>
  <c r="V1202" i="9" s="1"/>
  <c r="Q1202" i="9"/>
  <c r="U1202" i="9" s="1"/>
  <c r="P1202" i="9"/>
  <c r="T1202" i="9" s="1"/>
  <c r="S1256" i="9"/>
  <c r="W1256" i="9" s="1"/>
  <c r="R1256" i="9"/>
  <c r="V1256" i="9" s="1"/>
  <c r="Q1256" i="9"/>
  <c r="U1256" i="9" s="1"/>
  <c r="P1256" i="9"/>
  <c r="T1256" i="9" s="1"/>
  <c r="R1259" i="9"/>
  <c r="V1259" i="9" s="1"/>
  <c r="Q1259" i="9"/>
  <c r="U1259" i="9" s="1"/>
  <c r="P1259" i="9"/>
  <c r="T1259" i="9" s="1"/>
  <c r="S1259" i="9"/>
  <c r="W1259" i="9" s="1"/>
  <c r="P1372" i="9"/>
  <c r="T1372" i="9" s="1"/>
  <c r="R1372" i="9"/>
  <c r="V1372" i="9" s="1"/>
  <c r="S1372" i="9"/>
  <c r="W1372" i="9" s="1"/>
  <c r="Q1372" i="9"/>
  <c r="U1372" i="9" s="1"/>
  <c r="S1472" i="9"/>
  <c r="W1472" i="9" s="1"/>
  <c r="R1472" i="9"/>
  <c r="V1472" i="9" s="1"/>
  <c r="Q1472" i="9"/>
  <c r="U1472" i="9" s="1"/>
  <c r="P1472" i="9"/>
  <c r="T1472" i="9" s="1"/>
  <c r="R1656" i="9"/>
  <c r="V1656" i="9" s="1"/>
  <c r="Q1656" i="9"/>
  <c r="U1656" i="9" s="1"/>
  <c r="P1656" i="9"/>
  <c r="T1656" i="9" s="1"/>
  <c r="S1656" i="9"/>
  <c r="W1656" i="9" s="1"/>
  <c r="R1965" i="9"/>
  <c r="V1965" i="9" s="1"/>
  <c r="Q1965" i="9"/>
  <c r="U1965" i="9" s="1"/>
  <c r="P1965" i="9"/>
  <c r="T1965" i="9" s="1"/>
  <c r="R2067" i="9"/>
  <c r="V2067" i="9" s="1"/>
  <c r="Q2067" i="9"/>
  <c r="U2067" i="9" s="1"/>
  <c r="P2067" i="9"/>
  <c r="T2067" i="9" s="1"/>
  <c r="S2067" i="9"/>
  <c r="W2067" i="9" s="1"/>
  <c r="Q2094" i="9"/>
  <c r="U2094" i="9" s="1"/>
  <c r="P2094" i="9"/>
  <c r="T2094" i="9" s="1"/>
  <c r="S2094" i="9"/>
  <c r="W2094" i="9" s="1"/>
  <c r="P2154" i="9"/>
  <c r="T2154" i="9" s="1"/>
  <c r="S2154" i="9"/>
  <c r="W2154" i="9" s="1"/>
  <c r="R2154" i="9"/>
  <c r="V2154" i="9" s="1"/>
  <c r="Q2154" i="9"/>
  <c r="U2154" i="9" s="1"/>
  <c r="S2185" i="9"/>
  <c r="W2185" i="9" s="1"/>
  <c r="R2185" i="9"/>
  <c r="V2185" i="9" s="1"/>
  <c r="Q2185" i="9"/>
  <c r="U2185" i="9" s="1"/>
  <c r="P2185" i="9"/>
  <c r="T2185" i="9" s="1"/>
  <c r="P2282" i="9"/>
  <c r="T2282" i="9" s="1"/>
  <c r="S2282" i="9"/>
  <c r="W2282" i="9" s="1"/>
  <c r="Q2282" i="9"/>
  <c r="U2282" i="9" s="1"/>
  <c r="R2282" i="9"/>
  <c r="V2282" i="9" s="1"/>
  <c r="S2324" i="9"/>
  <c r="W2324" i="9" s="1"/>
  <c r="R2324" i="9"/>
  <c r="V2324" i="9" s="1"/>
  <c r="Q2324" i="9"/>
  <c r="U2324" i="9" s="1"/>
  <c r="P2324" i="9"/>
  <c r="T2324" i="9" s="1"/>
  <c r="P2365" i="9"/>
  <c r="T2365" i="9" s="1"/>
  <c r="S2365" i="9"/>
  <c r="W2365" i="9" s="1"/>
  <c r="R2365" i="9"/>
  <c r="V2365" i="9" s="1"/>
  <c r="Q2365" i="9"/>
  <c r="U2365" i="9" s="1"/>
  <c r="S2397" i="9"/>
  <c r="W2397" i="9" s="1"/>
  <c r="R2397" i="9"/>
  <c r="V2397" i="9" s="1"/>
  <c r="Q2397" i="9"/>
  <c r="U2397" i="9" s="1"/>
  <c r="P2397" i="9"/>
  <c r="T2397" i="9" s="1"/>
  <c r="R2507" i="9"/>
  <c r="V2507" i="9" s="1"/>
  <c r="Q2507" i="9"/>
  <c r="U2507" i="9" s="1"/>
  <c r="P2507" i="9"/>
  <c r="T2507" i="9" s="1"/>
  <c r="S2507" i="9"/>
  <c r="W2507" i="9" s="1"/>
  <c r="S2512" i="9"/>
  <c r="W2512" i="9" s="1"/>
  <c r="R2512" i="9"/>
  <c r="V2512" i="9" s="1"/>
  <c r="Q2512" i="9"/>
  <c r="U2512" i="9" s="1"/>
  <c r="P2512" i="9"/>
  <c r="T2512" i="9" s="1"/>
  <c r="R2651" i="9"/>
  <c r="V2651" i="9" s="1"/>
  <c r="Q2651" i="9"/>
  <c r="U2651" i="9" s="1"/>
  <c r="P2651" i="9"/>
  <c r="T2651" i="9" s="1"/>
  <c r="S2782" i="9"/>
  <c r="W2782" i="9" s="1"/>
  <c r="R2782" i="9"/>
  <c r="V2782" i="9" s="1"/>
  <c r="Q2782" i="9"/>
  <c r="U2782" i="9" s="1"/>
  <c r="P2782" i="9"/>
  <c r="T2782" i="9" s="1"/>
  <c r="S2746" i="9"/>
  <c r="W2746" i="9" s="1"/>
  <c r="R2746" i="9"/>
  <c r="V2746" i="9" s="1"/>
  <c r="Q2746" i="9"/>
  <c r="U2746" i="9" s="1"/>
  <c r="P2746" i="9"/>
  <c r="T2746" i="9" s="1"/>
  <c r="R2930" i="9"/>
  <c r="V2930" i="9" s="1"/>
  <c r="Q2930" i="9"/>
  <c r="U2930" i="9" s="1"/>
  <c r="P2930" i="9"/>
  <c r="T2930" i="9" s="1"/>
  <c r="S2930" i="9"/>
  <c r="W2930" i="9" s="1"/>
  <c r="S2963" i="9"/>
  <c r="W2963" i="9" s="1"/>
  <c r="Q2963" i="9"/>
  <c r="U2963" i="9" s="1"/>
  <c r="P2963" i="9"/>
  <c r="T2963" i="9" s="1"/>
  <c r="R2963" i="9"/>
  <c r="V2963" i="9" s="1"/>
  <c r="R3139" i="9"/>
  <c r="V3139" i="9" s="1"/>
  <c r="Q3139" i="9"/>
  <c r="U3139" i="9" s="1"/>
  <c r="P3139" i="9"/>
  <c r="T3139" i="9" s="1"/>
  <c r="S3139" i="9"/>
  <c r="W3139" i="9" s="1"/>
  <c r="S3169" i="9"/>
  <c r="W3169" i="9" s="1"/>
  <c r="R3169" i="9"/>
  <c r="V3169" i="9" s="1"/>
  <c r="Q3169" i="9"/>
  <c r="U3169" i="9" s="1"/>
  <c r="P3169" i="9"/>
  <c r="T3169" i="9" s="1"/>
  <c r="S3265" i="9"/>
  <c r="W3265" i="9" s="1"/>
  <c r="R3265" i="9"/>
  <c r="V3265" i="9" s="1"/>
  <c r="Q3265" i="9"/>
  <c r="U3265" i="9" s="1"/>
  <c r="P3265" i="9"/>
  <c r="T3265" i="9" s="1"/>
  <c r="Q3275" i="9"/>
  <c r="U3275" i="9" s="1"/>
  <c r="P3275" i="9"/>
  <c r="T3275" i="9" s="1"/>
  <c r="S3275" i="9"/>
  <c r="W3275" i="9" s="1"/>
  <c r="R3275" i="9"/>
  <c r="V3275" i="9" s="1"/>
  <c r="S3298" i="9"/>
  <c r="W3298" i="9" s="1"/>
  <c r="R3298" i="9"/>
  <c r="V3298" i="9" s="1"/>
  <c r="Q3298" i="9"/>
  <c r="U3298" i="9" s="1"/>
  <c r="P3298" i="9"/>
  <c r="T3298" i="9" s="1"/>
  <c r="Q3321" i="9"/>
  <c r="U3321" i="9" s="1"/>
  <c r="P3321" i="9"/>
  <c r="T3321" i="9" s="1"/>
  <c r="S3321" i="9"/>
  <c r="W3321" i="9" s="1"/>
  <c r="Q3328" i="9"/>
  <c r="U3328" i="9" s="1"/>
  <c r="P3328" i="9"/>
  <c r="T3328" i="9" s="1"/>
  <c r="S3328" i="9"/>
  <c r="W3328" i="9" s="1"/>
  <c r="S3347" i="9"/>
  <c r="W3347" i="9" s="1"/>
  <c r="R3347" i="9"/>
  <c r="V3347" i="9" s="1"/>
  <c r="Q3347" i="9"/>
  <c r="U3347" i="9" s="1"/>
  <c r="P3347" i="9"/>
  <c r="T3347" i="9" s="1"/>
  <c r="S3358" i="9"/>
  <c r="W3358" i="9" s="1"/>
  <c r="R3358" i="9"/>
  <c r="V3358" i="9" s="1"/>
  <c r="Q3358" i="9"/>
  <c r="U3358" i="9" s="1"/>
  <c r="P3358" i="9"/>
  <c r="T3358" i="9" s="1"/>
  <c r="P10" i="9"/>
  <c r="T10" i="9" s="1"/>
  <c r="S10" i="9"/>
  <c r="W10" i="9" s="1"/>
  <c r="R10" i="9"/>
  <c r="V10" i="9" s="1"/>
  <c r="R18" i="9"/>
  <c r="V18" i="9" s="1"/>
  <c r="Q18" i="9"/>
  <c r="U18" i="9" s="1"/>
  <c r="P18" i="9"/>
  <c r="T18" i="9" s="1"/>
  <c r="S33" i="9"/>
  <c r="W33" i="9" s="1"/>
  <c r="R33" i="9"/>
  <c r="V33" i="9" s="1"/>
  <c r="Q33" i="9"/>
  <c r="U33" i="9" s="1"/>
  <c r="P33" i="9"/>
  <c r="T33" i="9" s="1"/>
  <c r="R41" i="9"/>
  <c r="V41" i="9" s="1"/>
  <c r="Q41" i="9"/>
  <c r="U41" i="9" s="1"/>
  <c r="P41" i="9"/>
  <c r="T41" i="9" s="1"/>
  <c r="R48" i="9"/>
  <c r="V48" i="9" s="1"/>
  <c r="Q48" i="9"/>
  <c r="U48" i="9" s="1"/>
  <c r="P48" i="9"/>
  <c r="T48" i="9" s="1"/>
  <c r="P54" i="9"/>
  <c r="T54" i="9" s="1"/>
  <c r="S54" i="9"/>
  <c r="W54" i="9" s="1"/>
  <c r="R54" i="9"/>
  <c r="V54" i="9" s="1"/>
  <c r="S65" i="9"/>
  <c r="W65" i="9" s="1"/>
  <c r="R65" i="9"/>
  <c r="V65" i="9" s="1"/>
  <c r="Q65" i="9"/>
  <c r="U65" i="9" s="1"/>
  <c r="P65" i="9"/>
  <c r="T65" i="9" s="1"/>
  <c r="P70" i="9"/>
  <c r="T70" i="9" s="1"/>
  <c r="S70" i="9"/>
  <c r="W70" i="9" s="1"/>
  <c r="R70" i="9"/>
  <c r="V70" i="9" s="1"/>
  <c r="S77" i="9"/>
  <c r="W77" i="9" s="1"/>
  <c r="R77" i="9"/>
  <c r="V77" i="9" s="1"/>
  <c r="Q77" i="9"/>
  <c r="U77" i="9" s="1"/>
  <c r="P77" i="9"/>
  <c r="T77" i="9" s="1"/>
  <c r="P88" i="9"/>
  <c r="T88" i="9" s="1"/>
  <c r="S88" i="9"/>
  <c r="W88" i="9" s="1"/>
  <c r="R88" i="9"/>
  <c r="V88" i="9" s="1"/>
  <c r="S102" i="9"/>
  <c r="W102" i="9" s="1"/>
  <c r="R102" i="9"/>
  <c r="V102" i="9" s="1"/>
  <c r="Q102" i="9"/>
  <c r="U102" i="9" s="1"/>
  <c r="P102" i="9"/>
  <c r="T102" i="9" s="1"/>
  <c r="S109" i="9"/>
  <c r="W109" i="9" s="1"/>
  <c r="R109" i="9"/>
  <c r="V109" i="9" s="1"/>
  <c r="Q109" i="9"/>
  <c r="U109" i="9" s="1"/>
  <c r="P109" i="9"/>
  <c r="T109" i="9" s="1"/>
  <c r="S121" i="9"/>
  <c r="W121" i="9" s="1"/>
  <c r="R121" i="9"/>
  <c r="V121" i="9" s="1"/>
  <c r="Q121" i="9"/>
  <c r="U121" i="9" s="1"/>
  <c r="P121" i="9"/>
  <c r="T121" i="9" s="1"/>
  <c r="S187" i="9"/>
  <c r="W187" i="9" s="1"/>
  <c r="R187" i="9"/>
  <c r="V187" i="9" s="1"/>
  <c r="Q187" i="9"/>
  <c r="U187" i="9" s="1"/>
  <c r="P187" i="9"/>
  <c r="T187" i="9" s="1"/>
  <c r="R190" i="9"/>
  <c r="V190" i="9" s="1"/>
  <c r="Q190" i="9"/>
  <c r="U190" i="9" s="1"/>
  <c r="P190" i="9"/>
  <c r="T190" i="9" s="1"/>
  <c r="S245" i="9"/>
  <c r="W245" i="9" s="1"/>
  <c r="R245" i="9"/>
  <c r="V245" i="9" s="1"/>
  <c r="Q245" i="9"/>
  <c r="U245" i="9" s="1"/>
  <c r="P245" i="9"/>
  <c r="T245" i="9" s="1"/>
  <c r="S235" i="9"/>
  <c r="W235" i="9" s="1"/>
  <c r="R235" i="9"/>
  <c r="V235" i="9" s="1"/>
  <c r="Q235" i="9"/>
  <c r="U235" i="9" s="1"/>
  <c r="P235" i="9"/>
  <c r="T235" i="9" s="1"/>
  <c r="R249" i="9"/>
  <c r="V249" i="9" s="1"/>
  <c r="Q249" i="9"/>
  <c r="U249" i="9" s="1"/>
  <c r="P249" i="9"/>
  <c r="T249" i="9" s="1"/>
  <c r="S257" i="9"/>
  <c r="W257" i="9" s="1"/>
  <c r="R257" i="9"/>
  <c r="V257" i="9" s="1"/>
  <c r="Q257" i="9"/>
  <c r="U257" i="9" s="1"/>
  <c r="P257" i="9"/>
  <c r="T257" i="9" s="1"/>
  <c r="R256" i="9"/>
  <c r="V256" i="9" s="1"/>
  <c r="Q256" i="9"/>
  <c r="U256" i="9" s="1"/>
  <c r="P256" i="9"/>
  <c r="T256" i="9" s="1"/>
  <c r="S269" i="9"/>
  <c r="W269" i="9" s="1"/>
  <c r="R269" i="9"/>
  <c r="V269" i="9" s="1"/>
  <c r="Q269" i="9"/>
  <c r="U269" i="9" s="1"/>
  <c r="P269" i="9"/>
  <c r="T269" i="9" s="1"/>
  <c r="S287" i="9"/>
  <c r="W287" i="9" s="1"/>
  <c r="R287" i="9"/>
  <c r="V287" i="9" s="1"/>
  <c r="Q287" i="9"/>
  <c r="U287" i="9" s="1"/>
  <c r="P287" i="9"/>
  <c r="T287" i="9" s="1"/>
  <c r="R285" i="9"/>
  <c r="V285" i="9" s="1"/>
  <c r="Q285" i="9"/>
  <c r="U285" i="9" s="1"/>
  <c r="P285" i="9"/>
  <c r="T285" i="9" s="1"/>
  <c r="R292" i="9"/>
  <c r="V292" i="9" s="1"/>
  <c r="Q292" i="9"/>
  <c r="U292" i="9" s="1"/>
  <c r="P292" i="9"/>
  <c r="T292" i="9" s="1"/>
  <c r="S299" i="9"/>
  <c r="W299" i="9" s="1"/>
  <c r="R299" i="9"/>
  <c r="V299" i="9" s="1"/>
  <c r="Q299" i="9"/>
  <c r="U299" i="9" s="1"/>
  <c r="P299" i="9"/>
  <c r="T299" i="9" s="1"/>
  <c r="R310" i="9"/>
  <c r="V310" i="9" s="1"/>
  <c r="Q310" i="9"/>
  <c r="U310" i="9" s="1"/>
  <c r="P310" i="9"/>
  <c r="T310" i="9" s="1"/>
  <c r="R304" i="9"/>
  <c r="V304" i="9" s="1"/>
  <c r="Q304" i="9"/>
  <c r="U304" i="9" s="1"/>
  <c r="P304" i="9"/>
  <c r="T304" i="9" s="1"/>
  <c r="S361" i="9"/>
  <c r="W361" i="9" s="1"/>
  <c r="R361" i="9"/>
  <c r="V361" i="9" s="1"/>
  <c r="Q361" i="9"/>
  <c r="U361" i="9" s="1"/>
  <c r="P361" i="9"/>
  <c r="T361" i="9" s="1"/>
  <c r="R325" i="9"/>
  <c r="V325" i="9" s="1"/>
  <c r="Q325" i="9"/>
  <c r="U325" i="9" s="1"/>
  <c r="P325" i="9"/>
  <c r="T325" i="9" s="1"/>
  <c r="S338" i="9"/>
  <c r="W338" i="9" s="1"/>
  <c r="R338" i="9"/>
  <c r="V338" i="9" s="1"/>
  <c r="Q338" i="9"/>
  <c r="U338" i="9" s="1"/>
  <c r="P338" i="9"/>
  <c r="T338" i="9" s="1"/>
  <c r="R381" i="9"/>
  <c r="V381" i="9" s="1"/>
  <c r="Q381" i="9"/>
  <c r="U381" i="9" s="1"/>
  <c r="P381" i="9"/>
  <c r="T381" i="9" s="1"/>
  <c r="S385" i="9"/>
  <c r="W385" i="9" s="1"/>
  <c r="R385" i="9"/>
  <c r="V385" i="9" s="1"/>
  <c r="Q385" i="9"/>
  <c r="U385" i="9" s="1"/>
  <c r="P385" i="9"/>
  <c r="T385" i="9" s="1"/>
  <c r="R393" i="9"/>
  <c r="V393" i="9" s="1"/>
  <c r="Q393" i="9"/>
  <c r="U393" i="9" s="1"/>
  <c r="P393" i="9"/>
  <c r="T393" i="9" s="1"/>
  <c r="S345" i="9"/>
  <c r="W345" i="9" s="1"/>
  <c r="R345" i="9"/>
  <c r="V345" i="9" s="1"/>
  <c r="Q345" i="9"/>
  <c r="U345" i="9" s="1"/>
  <c r="P345" i="9"/>
  <c r="T345" i="9" s="1"/>
  <c r="R353" i="9"/>
  <c r="V353" i="9" s="1"/>
  <c r="Q353" i="9"/>
  <c r="U353" i="9" s="1"/>
  <c r="P353" i="9"/>
  <c r="T353" i="9" s="1"/>
  <c r="S486" i="9"/>
  <c r="W486" i="9" s="1"/>
  <c r="R486" i="9"/>
  <c r="V486" i="9" s="1"/>
  <c r="Q486" i="9"/>
  <c r="U486" i="9" s="1"/>
  <c r="P486" i="9"/>
  <c r="T486" i="9" s="1"/>
  <c r="R495" i="9"/>
  <c r="V495" i="9" s="1"/>
  <c r="Q495" i="9"/>
  <c r="U495" i="9" s="1"/>
  <c r="P495" i="9"/>
  <c r="T495" i="9" s="1"/>
  <c r="S503" i="9"/>
  <c r="W503" i="9" s="1"/>
  <c r="R503" i="9"/>
  <c r="V503" i="9" s="1"/>
  <c r="Q503" i="9"/>
  <c r="U503" i="9" s="1"/>
  <c r="P503" i="9"/>
  <c r="T503" i="9" s="1"/>
  <c r="S425" i="9"/>
  <c r="W425" i="9" s="1"/>
  <c r="R425" i="9"/>
  <c r="V425" i="9" s="1"/>
  <c r="Q425" i="9"/>
  <c r="U425" i="9" s="1"/>
  <c r="P425" i="9"/>
  <c r="T425" i="9" s="1"/>
  <c r="R429" i="9"/>
  <c r="V429" i="9" s="1"/>
  <c r="Q429" i="9"/>
  <c r="U429" i="9" s="1"/>
  <c r="P429" i="9"/>
  <c r="T429" i="9" s="1"/>
  <c r="S432" i="9"/>
  <c r="W432" i="9" s="1"/>
  <c r="R432" i="9"/>
  <c r="V432" i="9" s="1"/>
  <c r="Q432" i="9"/>
  <c r="U432" i="9" s="1"/>
  <c r="P432" i="9"/>
  <c r="T432" i="9" s="1"/>
  <c r="R445" i="9"/>
  <c r="V445" i="9" s="1"/>
  <c r="Q445" i="9"/>
  <c r="U445" i="9" s="1"/>
  <c r="P445" i="9"/>
  <c r="T445" i="9" s="1"/>
  <c r="S470" i="9"/>
  <c r="W470" i="9" s="1"/>
  <c r="R470" i="9"/>
  <c r="V470" i="9" s="1"/>
  <c r="Q470" i="9"/>
  <c r="U470" i="9" s="1"/>
  <c r="P470" i="9"/>
  <c r="T470" i="9" s="1"/>
  <c r="R452" i="9"/>
  <c r="V452" i="9" s="1"/>
  <c r="Q452" i="9"/>
  <c r="U452" i="9" s="1"/>
  <c r="P452" i="9"/>
  <c r="T452" i="9" s="1"/>
  <c r="S448" i="9"/>
  <c r="W448" i="9" s="1"/>
  <c r="R448" i="9"/>
  <c r="V448" i="9" s="1"/>
  <c r="Q448" i="9"/>
  <c r="U448" i="9" s="1"/>
  <c r="P448" i="9"/>
  <c r="T448" i="9" s="1"/>
  <c r="R459" i="9"/>
  <c r="V459" i="9" s="1"/>
  <c r="Q459" i="9"/>
  <c r="U459" i="9" s="1"/>
  <c r="P459" i="9"/>
  <c r="T459" i="9" s="1"/>
  <c r="R146" i="9"/>
  <c r="V146" i="9" s="1"/>
  <c r="Q146" i="9"/>
  <c r="U146" i="9" s="1"/>
  <c r="P146" i="9"/>
  <c r="T146" i="9" s="1"/>
  <c r="R141" i="9"/>
  <c r="V141" i="9" s="1"/>
  <c r="Q141" i="9"/>
  <c r="U141" i="9" s="1"/>
  <c r="P141" i="9"/>
  <c r="T141" i="9" s="1"/>
  <c r="R158" i="9"/>
  <c r="V158" i="9" s="1"/>
  <c r="Q158" i="9"/>
  <c r="U158" i="9" s="1"/>
  <c r="P158" i="9"/>
  <c r="T158" i="9" s="1"/>
  <c r="R149" i="9"/>
  <c r="V149" i="9" s="1"/>
  <c r="Q149" i="9"/>
  <c r="U149" i="9" s="1"/>
  <c r="P149" i="9"/>
  <c r="T149" i="9" s="1"/>
  <c r="R178" i="9"/>
  <c r="V178" i="9" s="1"/>
  <c r="Q178" i="9"/>
  <c r="U178" i="9" s="1"/>
  <c r="P178" i="9"/>
  <c r="T178" i="9" s="1"/>
  <c r="R514" i="9"/>
  <c r="V514" i="9" s="1"/>
  <c r="Q514" i="9"/>
  <c r="U514" i="9" s="1"/>
  <c r="P514" i="9"/>
  <c r="T514" i="9" s="1"/>
  <c r="R522" i="9"/>
  <c r="V522" i="9" s="1"/>
  <c r="Q522" i="9"/>
  <c r="U522" i="9" s="1"/>
  <c r="P522" i="9"/>
  <c r="T522" i="9" s="1"/>
  <c r="R530" i="9"/>
  <c r="V530" i="9" s="1"/>
  <c r="Q530" i="9"/>
  <c r="U530" i="9" s="1"/>
  <c r="P530" i="9"/>
  <c r="T530" i="9" s="1"/>
  <c r="R538" i="9"/>
  <c r="V538" i="9" s="1"/>
  <c r="Q538" i="9"/>
  <c r="U538" i="9" s="1"/>
  <c r="P538" i="9"/>
  <c r="T538" i="9" s="1"/>
  <c r="R551" i="9"/>
  <c r="V551" i="9" s="1"/>
  <c r="Q551" i="9"/>
  <c r="U551" i="9" s="1"/>
  <c r="P551" i="9"/>
  <c r="T551" i="9" s="1"/>
  <c r="R556" i="9"/>
  <c r="V556" i="9" s="1"/>
  <c r="Q556" i="9"/>
  <c r="U556" i="9" s="1"/>
  <c r="P556" i="9"/>
  <c r="T556" i="9" s="1"/>
  <c r="R574" i="9"/>
  <c r="V574" i="9" s="1"/>
  <c r="Q574" i="9"/>
  <c r="U574" i="9" s="1"/>
  <c r="P574" i="9"/>
  <c r="T574" i="9" s="1"/>
  <c r="R583" i="9"/>
  <c r="V583" i="9" s="1"/>
  <c r="Q583" i="9"/>
  <c r="U583" i="9" s="1"/>
  <c r="P583" i="9"/>
  <c r="T583" i="9" s="1"/>
  <c r="R590" i="9"/>
  <c r="V590" i="9" s="1"/>
  <c r="Q590" i="9"/>
  <c r="U590" i="9" s="1"/>
  <c r="P590" i="9"/>
  <c r="T590" i="9" s="1"/>
  <c r="Q642" i="9"/>
  <c r="U642" i="9" s="1"/>
  <c r="P642" i="9"/>
  <c r="T642" i="9" s="1"/>
  <c r="R651" i="9"/>
  <c r="V651" i="9" s="1"/>
  <c r="Q651" i="9"/>
  <c r="U651" i="9" s="1"/>
  <c r="P651" i="9"/>
  <c r="T651" i="9" s="1"/>
  <c r="R596" i="9"/>
  <c r="V596" i="9" s="1"/>
  <c r="Q596" i="9"/>
  <c r="U596" i="9" s="1"/>
  <c r="P596" i="9"/>
  <c r="T596" i="9" s="1"/>
  <c r="R621" i="9"/>
  <c r="V621" i="9" s="1"/>
  <c r="Q621" i="9"/>
  <c r="U621" i="9" s="1"/>
  <c r="P621" i="9"/>
  <c r="T621" i="9" s="1"/>
  <c r="R633" i="9"/>
  <c r="V633" i="9" s="1"/>
  <c r="Q633" i="9"/>
  <c r="U633" i="9" s="1"/>
  <c r="P633" i="9"/>
  <c r="T633" i="9" s="1"/>
  <c r="R615" i="9"/>
  <c r="V615" i="9" s="1"/>
  <c r="Q615" i="9"/>
  <c r="U615" i="9" s="1"/>
  <c r="P615" i="9"/>
  <c r="T615" i="9" s="1"/>
  <c r="S673" i="9"/>
  <c r="W673" i="9" s="1"/>
  <c r="R673" i="9"/>
  <c r="V673" i="9" s="1"/>
  <c r="P673" i="9"/>
  <c r="T673" i="9" s="1"/>
  <c r="Q673" i="9"/>
  <c r="U673" i="9" s="1"/>
  <c r="S681" i="9"/>
  <c r="W681" i="9" s="1"/>
  <c r="R681" i="9"/>
  <c r="V681" i="9" s="1"/>
  <c r="P681" i="9"/>
  <c r="T681" i="9" s="1"/>
  <c r="Q681" i="9"/>
  <c r="U681" i="9" s="1"/>
  <c r="S690" i="9"/>
  <c r="W690" i="9" s="1"/>
  <c r="R690" i="9"/>
  <c r="V690" i="9" s="1"/>
  <c r="P690" i="9"/>
  <c r="T690" i="9" s="1"/>
  <c r="Q690" i="9"/>
  <c r="U690" i="9" s="1"/>
  <c r="S698" i="9"/>
  <c r="W698" i="9" s="1"/>
  <c r="R698" i="9"/>
  <c r="V698" i="9" s="1"/>
  <c r="P698" i="9"/>
  <c r="T698" i="9" s="1"/>
  <c r="Q698" i="9"/>
  <c r="U698" i="9" s="1"/>
  <c r="S707" i="9"/>
  <c r="W707" i="9" s="1"/>
  <c r="R707" i="9"/>
  <c r="V707" i="9" s="1"/>
  <c r="P707" i="9"/>
  <c r="T707" i="9" s="1"/>
  <c r="Q707" i="9"/>
  <c r="U707" i="9" s="1"/>
  <c r="S728" i="9"/>
  <c r="W728" i="9" s="1"/>
  <c r="R728" i="9"/>
  <c r="V728" i="9" s="1"/>
  <c r="P728" i="9"/>
  <c r="T728" i="9" s="1"/>
  <c r="Q728" i="9"/>
  <c r="U728" i="9" s="1"/>
  <c r="S732" i="9"/>
  <c r="W732" i="9" s="1"/>
  <c r="R732" i="9"/>
  <c r="V732" i="9" s="1"/>
  <c r="P732" i="9"/>
  <c r="T732" i="9" s="1"/>
  <c r="Q732" i="9"/>
  <c r="U732" i="9" s="1"/>
  <c r="S724" i="9"/>
  <c r="W724" i="9" s="1"/>
  <c r="R724" i="9"/>
  <c r="V724" i="9" s="1"/>
  <c r="P724" i="9"/>
  <c r="T724" i="9" s="1"/>
  <c r="Q724" i="9"/>
  <c r="U724" i="9" s="1"/>
  <c r="S736" i="9"/>
  <c r="W736" i="9" s="1"/>
  <c r="R736" i="9"/>
  <c r="V736" i="9" s="1"/>
  <c r="P736" i="9"/>
  <c r="T736" i="9" s="1"/>
  <c r="Q736" i="9"/>
  <c r="U736" i="9" s="1"/>
  <c r="S748" i="9"/>
  <c r="W748" i="9" s="1"/>
  <c r="R748" i="9"/>
  <c r="V748" i="9" s="1"/>
  <c r="P748" i="9"/>
  <c r="T748" i="9" s="1"/>
  <c r="Q748" i="9"/>
  <c r="U748" i="9" s="1"/>
  <c r="S757" i="9"/>
  <c r="W757" i="9" s="1"/>
  <c r="R757" i="9"/>
  <c r="V757" i="9" s="1"/>
  <c r="P757" i="9"/>
  <c r="T757" i="9" s="1"/>
  <c r="Q757" i="9"/>
  <c r="U757" i="9" s="1"/>
  <c r="S765" i="9"/>
  <c r="W765" i="9" s="1"/>
  <c r="R765" i="9"/>
  <c r="V765" i="9" s="1"/>
  <c r="P765" i="9"/>
  <c r="T765" i="9" s="1"/>
  <c r="Q765" i="9"/>
  <c r="U765" i="9" s="1"/>
  <c r="S780" i="9"/>
  <c r="W780" i="9" s="1"/>
  <c r="R780" i="9"/>
  <c r="V780" i="9" s="1"/>
  <c r="P780" i="9"/>
  <c r="T780" i="9" s="1"/>
  <c r="Q780" i="9"/>
  <c r="U780" i="9" s="1"/>
  <c r="S805" i="9"/>
  <c r="W805" i="9" s="1"/>
  <c r="R805" i="9"/>
  <c r="V805" i="9" s="1"/>
  <c r="P805" i="9"/>
  <c r="T805" i="9" s="1"/>
  <c r="Q805" i="9"/>
  <c r="U805" i="9" s="1"/>
  <c r="S793" i="9"/>
  <c r="W793" i="9" s="1"/>
  <c r="R793" i="9"/>
  <c r="V793" i="9" s="1"/>
  <c r="P793" i="9"/>
  <c r="T793" i="9" s="1"/>
  <c r="Q793" i="9"/>
  <c r="U793" i="9" s="1"/>
  <c r="S801" i="9"/>
  <c r="W801" i="9" s="1"/>
  <c r="R801" i="9"/>
  <c r="V801" i="9" s="1"/>
  <c r="P801" i="9"/>
  <c r="T801" i="9" s="1"/>
  <c r="Q801" i="9"/>
  <c r="U801" i="9" s="1"/>
  <c r="S810" i="9"/>
  <c r="W810" i="9" s="1"/>
  <c r="R810" i="9"/>
  <c r="V810" i="9" s="1"/>
  <c r="P810" i="9"/>
  <c r="T810" i="9" s="1"/>
  <c r="Q810" i="9"/>
  <c r="U810" i="9" s="1"/>
  <c r="S818" i="9"/>
  <c r="W818" i="9" s="1"/>
  <c r="R818" i="9"/>
  <c r="V818" i="9" s="1"/>
  <c r="P818" i="9"/>
  <c r="T818" i="9" s="1"/>
  <c r="Q818" i="9"/>
  <c r="U818" i="9" s="1"/>
  <c r="S826" i="9"/>
  <c r="W826" i="9" s="1"/>
  <c r="R826" i="9"/>
  <c r="V826" i="9" s="1"/>
  <c r="P826" i="9"/>
  <c r="T826" i="9" s="1"/>
  <c r="Q826" i="9"/>
  <c r="U826" i="9" s="1"/>
  <c r="S834" i="9"/>
  <c r="W834" i="9" s="1"/>
  <c r="R834" i="9"/>
  <c r="V834" i="9" s="1"/>
  <c r="P834" i="9"/>
  <c r="T834" i="9" s="1"/>
  <c r="Q834" i="9"/>
  <c r="U834" i="9" s="1"/>
  <c r="S842" i="9"/>
  <c r="W842" i="9" s="1"/>
  <c r="R842" i="9"/>
  <c r="V842" i="9" s="1"/>
  <c r="Q842" i="9"/>
  <c r="U842" i="9" s="1"/>
  <c r="P842" i="9"/>
  <c r="T842" i="9" s="1"/>
  <c r="S850" i="9"/>
  <c r="W850" i="9" s="1"/>
  <c r="R850" i="9"/>
  <c r="V850" i="9" s="1"/>
  <c r="Q850" i="9"/>
  <c r="U850" i="9" s="1"/>
  <c r="P850" i="9"/>
  <c r="T850" i="9" s="1"/>
  <c r="S858" i="9"/>
  <c r="W858" i="9" s="1"/>
  <c r="R858" i="9"/>
  <c r="V858" i="9" s="1"/>
  <c r="Q858" i="9"/>
  <c r="U858" i="9" s="1"/>
  <c r="P858" i="9"/>
  <c r="T858" i="9" s="1"/>
  <c r="S866" i="9"/>
  <c r="W866" i="9" s="1"/>
  <c r="R866" i="9"/>
  <c r="V866" i="9" s="1"/>
  <c r="Q866" i="9"/>
  <c r="U866" i="9" s="1"/>
  <c r="P866" i="9"/>
  <c r="T866" i="9" s="1"/>
  <c r="S874" i="9"/>
  <c r="W874" i="9" s="1"/>
  <c r="R874" i="9"/>
  <c r="V874" i="9" s="1"/>
  <c r="Q874" i="9"/>
  <c r="U874" i="9" s="1"/>
  <c r="P874" i="9"/>
  <c r="T874" i="9" s="1"/>
  <c r="S890" i="9"/>
  <c r="W890" i="9" s="1"/>
  <c r="R890" i="9"/>
  <c r="V890" i="9" s="1"/>
  <c r="Q890" i="9"/>
  <c r="U890" i="9" s="1"/>
  <c r="P890" i="9"/>
  <c r="T890" i="9" s="1"/>
  <c r="S901" i="9"/>
  <c r="W901" i="9" s="1"/>
  <c r="R901" i="9"/>
  <c r="V901" i="9" s="1"/>
  <c r="Q901" i="9"/>
  <c r="U901" i="9" s="1"/>
  <c r="P901" i="9"/>
  <c r="T901" i="9" s="1"/>
  <c r="S923" i="9"/>
  <c r="W923" i="9" s="1"/>
  <c r="R923" i="9"/>
  <c r="V923" i="9" s="1"/>
  <c r="Q923" i="9"/>
  <c r="U923" i="9" s="1"/>
  <c r="P923" i="9"/>
  <c r="T923" i="9" s="1"/>
  <c r="S908" i="9"/>
  <c r="W908" i="9" s="1"/>
  <c r="R908" i="9"/>
  <c r="V908" i="9" s="1"/>
  <c r="Q908" i="9"/>
  <c r="U908" i="9" s="1"/>
  <c r="P908" i="9"/>
  <c r="T908" i="9" s="1"/>
  <c r="S916" i="9"/>
  <c r="W916" i="9" s="1"/>
  <c r="R916" i="9"/>
  <c r="V916" i="9" s="1"/>
  <c r="Q916" i="9"/>
  <c r="U916" i="9" s="1"/>
  <c r="P916" i="9"/>
  <c r="T916" i="9" s="1"/>
  <c r="S934" i="9"/>
  <c r="W934" i="9" s="1"/>
  <c r="R934" i="9"/>
  <c r="V934" i="9" s="1"/>
  <c r="Q934" i="9"/>
  <c r="U934" i="9" s="1"/>
  <c r="P934" i="9"/>
  <c r="T934" i="9" s="1"/>
  <c r="S940" i="9"/>
  <c r="W940" i="9" s="1"/>
  <c r="R940" i="9"/>
  <c r="V940" i="9" s="1"/>
  <c r="Q940" i="9"/>
  <c r="U940" i="9" s="1"/>
  <c r="P940" i="9"/>
  <c r="T940" i="9" s="1"/>
  <c r="S960" i="9"/>
  <c r="W960" i="9" s="1"/>
  <c r="R960" i="9"/>
  <c r="V960" i="9" s="1"/>
  <c r="Q960" i="9"/>
  <c r="U960" i="9" s="1"/>
  <c r="P960" i="9"/>
  <c r="T960" i="9" s="1"/>
  <c r="Q967" i="9"/>
  <c r="U967" i="9" s="1"/>
  <c r="P967" i="9"/>
  <c r="T967" i="9" s="1"/>
  <c r="S967" i="9"/>
  <c r="W967" i="9" s="1"/>
  <c r="R967" i="9"/>
  <c r="V967" i="9" s="1"/>
  <c r="S985" i="9"/>
  <c r="W985" i="9" s="1"/>
  <c r="R985" i="9"/>
  <c r="V985" i="9" s="1"/>
  <c r="Q985" i="9"/>
  <c r="U985" i="9" s="1"/>
  <c r="P985" i="9"/>
  <c r="T985" i="9" s="1"/>
  <c r="P1007" i="9"/>
  <c r="T1007" i="9" s="1"/>
  <c r="R1007" i="9"/>
  <c r="V1007" i="9" s="1"/>
  <c r="S1007" i="9"/>
  <c r="W1007" i="9" s="1"/>
  <c r="Q1007" i="9"/>
  <c r="U1007" i="9" s="1"/>
  <c r="P1050" i="9"/>
  <c r="T1050" i="9" s="1"/>
  <c r="R1050" i="9"/>
  <c r="V1050" i="9" s="1"/>
  <c r="S1050" i="9"/>
  <c r="W1050" i="9" s="1"/>
  <c r="Q1050" i="9"/>
  <c r="U1050" i="9" s="1"/>
  <c r="P1061" i="9"/>
  <c r="T1061" i="9" s="1"/>
  <c r="R1061" i="9"/>
  <c r="V1061" i="9" s="1"/>
  <c r="S1061" i="9"/>
  <c r="W1061" i="9" s="1"/>
  <c r="Q1061" i="9"/>
  <c r="U1061" i="9" s="1"/>
  <c r="P1077" i="9"/>
  <c r="T1077" i="9" s="1"/>
  <c r="R1077" i="9"/>
  <c r="V1077" i="9" s="1"/>
  <c r="S1077" i="9"/>
  <c r="W1077" i="9" s="1"/>
  <c r="Q1077" i="9"/>
  <c r="U1077" i="9" s="1"/>
  <c r="P1066" i="9"/>
  <c r="T1066" i="9" s="1"/>
  <c r="R1066" i="9"/>
  <c r="V1066" i="9" s="1"/>
  <c r="S1066" i="9"/>
  <c r="W1066" i="9" s="1"/>
  <c r="Q1066" i="9"/>
  <c r="U1066" i="9" s="1"/>
  <c r="P1079" i="9"/>
  <c r="T1079" i="9" s="1"/>
  <c r="R1079" i="9"/>
  <c r="V1079" i="9" s="1"/>
  <c r="S1079" i="9"/>
  <c r="W1079" i="9" s="1"/>
  <c r="Q1079" i="9"/>
  <c r="U1079" i="9" s="1"/>
  <c r="P1025" i="9"/>
  <c r="T1025" i="9" s="1"/>
  <c r="R1025" i="9"/>
  <c r="V1025" i="9" s="1"/>
  <c r="S1025" i="9"/>
  <c r="W1025" i="9" s="1"/>
  <c r="Q1025" i="9"/>
  <c r="U1025" i="9" s="1"/>
  <c r="P1039" i="9"/>
  <c r="T1039" i="9" s="1"/>
  <c r="R1039" i="9"/>
  <c r="V1039" i="9" s="1"/>
  <c r="S1039" i="9"/>
  <c r="W1039" i="9" s="1"/>
  <c r="Q1039" i="9"/>
  <c r="U1039" i="9" s="1"/>
  <c r="P1083" i="9"/>
  <c r="T1083" i="9" s="1"/>
  <c r="R1083" i="9"/>
  <c r="V1083" i="9" s="1"/>
  <c r="S1083" i="9"/>
  <c r="W1083" i="9" s="1"/>
  <c r="Q1083" i="9"/>
  <c r="U1083" i="9" s="1"/>
  <c r="P1091" i="9"/>
  <c r="T1091" i="9" s="1"/>
  <c r="R1091" i="9"/>
  <c r="V1091" i="9" s="1"/>
  <c r="Q1091" i="9"/>
  <c r="U1091" i="9" s="1"/>
  <c r="P1100" i="9"/>
  <c r="T1100" i="9" s="1"/>
  <c r="R1100" i="9"/>
  <c r="V1100" i="9" s="1"/>
  <c r="S1100" i="9"/>
  <c r="W1100" i="9" s="1"/>
  <c r="Q1100" i="9"/>
  <c r="U1100" i="9" s="1"/>
  <c r="P1107" i="9"/>
  <c r="T1107" i="9" s="1"/>
  <c r="R1107" i="9"/>
  <c r="V1107" i="9" s="1"/>
  <c r="S1107" i="9"/>
  <c r="W1107" i="9" s="1"/>
  <c r="Q1107" i="9"/>
  <c r="U1107" i="9" s="1"/>
  <c r="P1125" i="9"/>
  <c r="T1125" i="9" s="1"/>
  <c r="R1125" i="9"/>
  <c r="V1125" i="9" s="1"/>
  <c r="S1125" i="9"/>
  <c r="W1125" i="9" s="1"/>
  <c r="Q1125" i="9"/>
  <c r="U1125" i="9" s="1"/>
  <c r="P1133" i="9"/>
  <c r="T1133" i="9" s="1"/>
  <c r="R1133" i="9"/>
  <c r="V1133" i="9" s="1"/>
  <c r="S1133" i="9"/>
  <c r="W1133" i="9" s="1"/>
  <c r="Q1133" i="9"/>
  <c r="U1133" i="9" s="1"/>
  <c r="P1138" i="9"/>
  <c r="T1138" i="9" s="1"/>
  <c r="R1138" i="9"/>
  <c r="V1138" i="9" s="1"/>
  <c r="S1138" i="9"/>
  <c r="W1138" i="9" s="1"/>
  <c r="Q1138" i="9"/>
  <c r="U1138" i="9" s="1"/>
  <c r="P1144" i="9"/>
  <c r="T1144" i="9" s="1"/>
  <c r="R1144" i="9"/>
  <c r="V1144" i="9" s="1"/>
  <c r="S1144" i="9"/>
  <c r="W1144" i="9" s="1"/>
  <c r="Q1144" i="9"/>
  <c r="U1144" i="9" s="1"/>
  <c r="P1283" i="9"/>
  <c r="T1283" i="9" s="1"/>
  <c r="R1283" i="9"/>
  <c r="V1283" i="9" s="1"/>
  <c r="S1283" i="9"/>
  <c r="W1283" i="9" s="1"/>
  <c r="Q1283" i="9"/>
  <c r="U1283" i="9" s="1"/>
  <c r="P1153" i="9"/>
  <c r="T1153" i="9" s="1"/>
  <c r="R1153" i="9"/>
  <c r="V1153" i="9" s="1"/>
  <c r="S1153" i="9"/>
  <c r="W1153" i="9" s="1"/>
  <c r="Q1153" i="9"/>
  <c r="U1153" i="9" s="1"/>
  <c r="P1161" i="9"/>
  <c r="T1161" i="9" s="1"/>
  <c r="R1161" i="9"/>
  <c r="V1161" i="9" s="1"/>
  <c r="S1161" i="9"/>
  <c r="W1161" i="9" s="1"/>
  <c r="Q1161" i="9"/>
  <c r="U1161" i="9" s="1"/>
  <c r="P1297" i="9"/>
  <c r="T1297" i="9" s="1"/>
  <c r="R1297" i="9"/>
  <c r="V1297" i="9" s="1"/>
  <c r="S1297" i="9"/>
  <c r="W1297" i="9" s="1"/>
  <c r="Q1297" i="9"/>
  <c r="U1297" i="9" s="1"/>
  <c r="P1306" i="9"/>
  <c r="T1306" i="9" s="1"/>
  <c r="R1306" i="9"/>
  <c r="V1306" i="9" s="1"/>
  <c r="S1306" i="9"/>
  <c r="W1306" i="9" s="1"/>
  <c r="Q1306" i="9"/>
  <c r="U1306" i="9" s="1"/>
  <c r="P1199" i="9"/>
  <c r="T1199" i="9" s="1"/>
  <c r="R1199" i="9"/>
  <c r="V1199" i="9" s="1"/>
  <c r="S1199" i="9"/>
  <c r="W1199" i="9" s="1"/>
  <c r="Q1199" i="9"/>
  <c r="U1199" i="9" s="1"/>
  <c r="P1204" i="9"/>
  <c r="T1204" i="9" s="1"/>
  <c r="R1204" i="9"/>
  <c r="V1204" i="9" s="1"/>
  <c r="S1204" i="9"/>
  <c r="W1204" i="9" s="1"/>
  <c r="Q1204" i="9"/>
  <c r="U1204" i="9" s="1"/>
  <c r="P1207" i="9"/>
  <c r="T1207" i="9" s="1"/>
  <c r="R1207" i="9"/>
  <c r="V1207" i="9" s="1"/>
  <c r="S1207" i="9"/>
  <c r="W1207" i="9" s="1"/>
  <c r="Q1207" i="9"/>
  <c r="U1207" i="9" s="1"/>
  <c r="P1225" i="9"/>
  <c r="T1225" i="9" s="1"/>
  <c r="R1225" i="9"/>
  <c r="V1225" i="9" s="1"/>
  <c r="S1225" i="9"/>
  <c r="W1225" i="9" s="1"/>
  <c r="Q1225" i="9"/>
  <c r="U1225" i="9" s="1"/>
  <c r="P1252" i="9"/>
  <c r="T1252" i="9" s="1"/>
  <c r="R1252" i="9"/>
  <c r="V1252" i="9" s="1"/>
  <c r="S1252" i="9"/>
  <c r="W1252" i="9" s="1"/>
  <c r="Q1252" i="9"/>
  <c r="U1252" i="9" s="1"/>
  <c r="P1219" i="9"/>
  <c r="T1219" i="9" s="1"/>
  <c r="R1219" i="9"/>
  <c r="V1219" i="9" s="1"/>
  <c r="S1219" i="9"/>
  <c r="W1219" i="9" s="1"/>
  <c r="Q1219" i="9"/>
  <c r="U1219" i="9" s="1"/>
  <c r="P1251" i="9"/>
  <c r="T1251" i="9" s="1"/>
  <c r="R1251" i="9"/>
  <c r="V1251" i="9" s="1"/>
  <c r="S1251" i="9"/>
  <c r="W1251" i="9" s="1"/>
  <c r="Q1251" i="9"/>
  <c r="U1251" i="9" s="1"/>
  <c r="P1245" i="9"/>
  <c r="T1245" i="9" s="1"/>
  <c r="R1245" i="9"/>
  <c r="V1245" i="9" s="1"/>
  <c r="S1245" i="9"/>
  <c r="W1245" i="9" s="1"/>
  <c r="Q1245" i="9"/>
  <c r="U1245" i="9" s="1"/>
  <c r="P1247" i="9"/>
  <c r="T1247" i="9" s="1"/>
  <c r="R1247" i="9"/>
  <c r="V1247" i="9" s="1"/>
  <c r="S1247" i="9"/>
  <c r="W1247" i="9" s="1"/>
  <c r="Q1247" i="9"/>
  <c r="U1247" i="9" s="1"/>
  <c r="P1272" i="9"/>
  <c r="T1272" i="9" s="1"/>
  <c r="R1272" i="9"/>
  <c r="V1272" i="9" s="1"/>
  <c r="S1272" i="9"/>
  <c r="W1272" i="9" s="1"/>
  <c r="Q1272" i="9"/>
  <c r="U1272" i="9" s="1"/>
  <c r="P1277" i="9"/>
  <c r="T1277" i="9" s="1"/>
  <c r="R1277" i="9"/>
  <c r="V1277" i="9" s="1"/>
  <c r="S1277" i="9"/>
  <c r="W1277" i="9" s="1"/>
  <c r="Q1277" i="9"/>
  <c r="U1277" i="9" s="1"/>
  <c r="P1319" i="9"/>
  <c r="T1319" i="9" s="1"/>
  <c r="R1319" i="9"/>
  <c r="V1319" i="9" s="1"/>
  <c r="S1319" i="9"/>
  <c r="W1319" i="9" s="1"/>
  <c r="Q1319" i="9"/>
  <c r="U1319" i="9" s="1"/>
  <c r="P1324" i="9"/>
  <c r="T1324" i="9" s="1"/>
  <c r="R1324" i="9"/>
  <c r="V1324" i="9" s="1"/>
  <c r="S1324" i="9"/>
  <c r="W1324" i="9" s="1"/>
  <c r="Q1324" i="9"/>
  <c r="U1324" i="9" s="1"/>
  <c r="S1340" i="9"/>
  <c r="W1340" i="9" s="1"/>
  <c r="R1340" i="9"/>
  <c r="V1340" i="9" s="1"/>
  <c r="Q1340" i="9"/>
  <c r="U1340" i="9" s="1"/>
  <c r="P1340" i="9"/>
  <c r="T1340" i="9" s="1"/>
  <c r="P1345" i="9"/>
  <c r="T1345" i="9" s="1"/>
  <c r="R1345" i="9"/>
  <c r="V1345" i="9" s="1"/>
  <c r="S1345" i="9"/>
  <c r="W1345" i="9" s="1"/>
  <c r="Q1345" i="9"/>
  <c r="U1345" i="9" s="1"/>
  <c r="R1348" i="9"/>
  <c r="V1348" i="9" s="1"/>
  <c r="Q1348" i="9"/>
  <c r="U1348" i="9" s="1"/>
  <c r="P1348" i="9"/>
  <c r="T1348" i="9" s="1"/>
  <c r="S1348" i="9"/>
  <c r="W1348" i="9" s="1"/>
  <c r="R1356" i="9"/>
  <c r="V1356" i="9" s="1"/>
  <c r="Q1356" i="9"/>
  <c r="U1356" i="9" s="1"/>
  <c r="P1356" i="9"/>
  <c r="T1356" i="9" s="1"/>
  <c r="S1356" i="9"/>
  <c r="W1356" i="9" s="1"/>
  <c r="R1369" i="9"/>
  <c r="V1369" i="9" s="1"/>
  <c r="Q1369" i="9"/>
  <c r="U1369" i="9" s="1"/>
  <c r="P1369" i="9"/>
  <c r="T1369" i="9" s="1"/>
  <c r="S1369" i="9"/>
  <c r="W1369" i="9" s="1"/>
  <c r="R1377" i="9"/>
  <c r="V1377" i="9" s="1"/>
  <c r="Q1377" i="9"/>
  <c r="U1377" i="9" s="1"/>
  <c r="P1377" i="9"/>
  <c r="T1377" i="9" s="1"/>
  <c r="S1377" i="9"/>
  <c r="W1377" i="9" s="1"/>
  <c r="R1390" i="9"/>
  <c r="V1390" i="9" s="1"/>
  <c r="Q1390" i="9"/>
  <c r="U1390" i="9" s="1"/>
  <c r="P1390" i="9"/>
  <c r="T1390" i="9" s="1"/>
  <c r="S1390" i="9"/>
  <c r="W1390" i="9" s="1"/>
  <c r="R1383" i="9"/>
  <c r="V1383" i="9" s="1"/>
  <c r="Q1383" i="9"/>
  <c r="U1383" i="9" s="1"/>
  <c r="P1383" i="9"/>
  <c r="T1383" i="9" s="1"/>
  <c r="S1383" i="9"/>
  <c r="W1383" i="9" s="1"/>
  <c r="S1395" i="9"/>
  <c r="W1395" i="9" s="1"/>
  <c r="Q1395" i="9"/>
  <c r="U1395" i="9" s="1"/>
  <c r="R1395" i="9"/>
  <c r="V1395" i="9" s="1"/>
  <c r="P1395" i="9"/>
  <c r="T1395" i="9" s="1"/>
  <c r="S1403" i="9"/>
  <c r="W1403" i="9" s="1"/>
  <c r="R1403" i="9"/>
  <c r="V1403" i="9" s="1"/>
  <c r="Q1403" i="9"/>
  <c r="U1403" i="9" s="1"/>
  <c r="P1403" i="9"/>
  <c r="T1403" i="9" s="1"/>
  <c r="S1418" i="9"/>
  <c r="W1418" i="9" s="1"/>
  <c r="Q1418" i="9"/>
  <c r="U1418" i="9" s="1"/>
  <c r="R1418" i="9"/>
  <c r="V1418" i="9" s="1"/>
  <c r="P1418" i="9"/>
  <c r="T1418" i="9" s="1"/>
  <c r="S1414" i="9"/>
  <c r="W1414" i="9" s="1"/>
  <c r="R1414" i="9"/>
  <c r="V1414" i="9" s="1"/>
  <c r="Q1414" i="9"/>
  <c r="U1414" i="9" s="1"/>
  <c r="P1414" i="9"/>
  <c r="T1414" i="9" s="1"/>
  <c r="S1441" i="9"/>
  <c r="W1441" i="9" s="1"/>
  <c r="Q1441" i="9"/>
  <c r="U1441" i="9" s="1"/>
  <c r="R1441" i="9"/>
  <c r="V1441" i="9" s="1"/>
  <c r="P1441" i="9"/>
  <c r="T1441" i="9" s="1"/>
  <c r="S1435" i="9"/>
  <c r="W1435" i="9" s="1"/>
  <c r="R1435" i="9"/>
  <c r="V1435" i="9" s="1"/>
  <c r="Q1435" i="9"/>
  <c r="U1435" i="9" s="1"/>
  <c r="P1435" i="9"/>
  <c r="T1435" i="9" s="1"/>
  <c r="S1453" i="9"/>
  <c r="W1453" i="9" s="1"/>
  <c r="Q1453" i="9"/>
  <c r="U1453" i="9" s="1"/>
  <c r="R1453" i="9"/>
  <c r="V1453" i="9" s="1"/>
  <c r="P1453" i="9"/>
  <c r="T1453" i="9" s="1"/>
  <c r="S1461" i="9"/>
  <c r="W1461" i="9" s="1"/>
  <c r="R1461" i="9"/>
  <c r="V1461" i="9" s="1"/>
  <c r="Q1461" i="9"/>
  <c r="U1461" i="9" s="1"/>
  <c r="P1461" i="9"/>
  <c r="T1461" i="9" s="1"/>
  <c r="S1469" i="9"/>
  <c r="W1469" i="9" s="1"/>
  <c r="Q1469" i="9"/>
  <c r="U1469" i="9" s="1"/>
  <c r="R1469" i="9"/>
  <c r="V1469" i="9" s="1"/>
  <c r="P1469" i="9"/>
  <c r="T1469" i="9" s="1"/>
  <c r="S1478" i="9"/>
  <c r="W1478" i="9" s="1"/>
  <c r="R1478" i="9"/>
  <c r="V1478" i="9" s="1"/>
  <c r="Q1478" i="9"/>
  <c r="U1478" i="9" s="1"/>
  <c r="P1478" i="9"/>
  <c r="T1478" i="9" s="1"/>
  <c r="S1486" i="9"/>
  <c r="W1486" i="9" s="1"/>
  <c r="Q1486" i="9"/>
  <c r="U1486" i="9" s="1"/>
  <c r="R1486" i="9"/>
  <c r="V1486" i="9" s="1"/>
  <c r="P1486" i="9"/>
  <c r="T1486" i="9" s="1"/>
  <c r="S1494" i="9"/>
  <c r="W1494" i="9" s="1"/>
  <c r="R1494" i="9"/>
  <c r="V1494" i="9" s="1"/>
  <c r="Q1494" i="9"/>
  <c r="U1494" i="9" s="1"/>
  <c r="P1494" i="9"/>
  <c r="T1494" i="9" s="1"/>
  <c r="Q1507" i="9"/>
  <c r="U1507" i="9" s="1"/>
  <c r="R1507" i="9"/>
  <c r="V1507" i="9" s="1"/>
  <c r="P1507" i="9"/>
  <c r="T1507" i="9" s="1"/>
  <c r="S1502" i="9"/>
  <c r="W1502" i="9" s="1"/>
  <c r="R1502" i="9"/>
  <c r="V1502" i="9" s="1"/>
  <c r="Q1502" i="9"/>
  <c r="U1502" i="9" s="1"/>
  <c r="P1502" i="9"/>
  <c r="T1502" i="9" s="1"/>
  <c r="S1519" i="9"/>
  <c r="W1519" i="9" s="1"/>
  <c r="Q1519" i="9"/>
  <c r="U1519" i="9" s="1"/>
  <c r="R1519" i="9"/>
  <c r="V1519" i="9" s="1"/>
  <c r="P1519" i="9"/>
  <c r="T1519" i="9" s="1"/>
  <c r="S1530" i="9"/>
  <c r="W1530" i="9" s="1"/>
  <c r="Q1530" i="9"/>
  <c r="U1530" i="9" s="1"/>
  <c r="R1530" i="9"/>
  <c r="V1530" i="9" s="1"/>
  <c r="P1530" i="9"/>
  <c r="T1530" i="9" s="1"/>
  <c r="S1535" i="9"/>
  <c r="W1535" i="9" s="1"/>
  <c r="Q1535" i="9"/>
  <c r="U1535" i="9" s="1"/>
  <c r="R1535" i="9"/>
  <c r="V1535" i="9" s="1"/>
  <c r="P1535" i="9"/>
  <c r="T1535" i="9" s="1"/>
  <c r="S1543" i="9"/>
  <c r="W1543" i="9" s="1"/>
  <c r="Q1543" i="9"/>
  <c r="U1543" i="9" s="1"/>
  <c r="R1543" i="9"/>
  <c r="V1543" i="9" s="1"/>
  <c r="P1543" i="9"/>
  <c r="T1543" i="9" s="1"/>
  <c r="S1552" i="9"/>
  <c r="W1552" i="9" s="1"/>
  <c r="Q1552" i="9"/>
  <c r="U1552" i="9" s="1"/>
  <c r="R1552" i="9"/>
  <c r="V1552" i="9" s="1"/>
  <c r="P1552" i="9"/>
  <c r="T1552" i="9" s="1"/>
  <c r="S1569" i="9"/>
  <c r="W1569" i="9" s="1"/>
  <c r="Q1569" i="9"/>
  <c r="U1569" i="9" s="1"/>
  <c r="R1569" i="9"/>
  <c r="V1569" i="9" s="1"/>
  <c r="P1569" i="9"/>
  <c r="T1569" i="9" s="1"/>
  <c r="S1577" i="9"/>
  <c r="W1577" i="9" s="1"/>
  <c r="Q1577" i="9"/>
  <c r="U1577" i="9" s="1"/>
  <c r="R1577" i="9"/>
  <c r="V1577" i="9" s="1"/>
  <c r="P1577" i="9"/>
  <c r="T1577" i="9" s="1"/>
  <c r="S1582" i="9"/>
  <c r="W1582" i="9" s="1"/>
  <c r="Q1582" i="9"/>
  <c r="U1582" i="9" s="1"/>
  <c r="R1582" i="9"/>
  <c r="V1582" i="9" s="1"/>
  <c r="P1582" i="9"/>
  <c r="T1582" i="9" s="1"/>
  <c r="P1589" i="9"/>
  <c r="T1589" i="9" s="1"/>
  <c r="R1589" i="9"/>
  <c r="V1589" i="9" s="1"/>
  <c r="S1589" i="9"/>
  <c r="W1589" i="9" s="1"/>
  <c r="Q1589" i="9"/>
  <c r="U1589" i="9" s="1"/>
  <c r="S1612" i="9"/>
  <c r="W1612" i="9" s="1"/>
  <c r="R1612" i="9"/>
  <c r="V1612" i="9" s="1"/>
  <c r="Q1612" i="9"/>
  <c r="U1612" i="9" s="1"/>
  <c r="P1612" i="9"/>
  <c r="T1612" i="9" s="1"/>
  <c r="Q1620" i="9"/>
  <c r="U1620" i="9" s="1"/>
  <c r="P1620" i="9"/>
  <c r="T1620" i="9" s="1"/>
  <c r="S1620" i="9"/>
  <c r="W1620" i="9" s="1"/>
  <c r="R1620" i="9"/>
  <c r="V1620" i="9" s="1"/>
  <c r="Q1628" i="9"/>
  <c r="U1628" i="9" s="1"/>
  <c r="P1628" i="9"/>
  <c r="T1628" i="9" s="1"/>
  <c r="S1628" i="9"/>
  <c r="W1628" i="9" s="1"/>
  <c r="R1628" i="9"/>
  <c r="V1628" i="9" s="1"/>
  <c r="Q1636" i="9"/>
  <c r="U1636" i="9" s="1"/>
  <c r="P1636" i="9"/>
  <c r="T1636" i="9" s="1"/>
  <c r="S1636" i="9"/>
  <c r="W1636" i="9" s="1"/>
  <c r="R1636" i="9"/>
  <c r="V1636" i="9" s="1"/>
  <c r="Q1599" i="9"/>
  <c r="U1599" i="9" s="1"/>
  <c r="P1599" i="9"/>
  <c r="T1599" i="9" s="1"/>
  <c r="S1599" i="9"/>
  <c r="W1599" i="9" s="1"/>
  <c r="R1599" i="9"/>
  <c r="V1599" i="9" s="1"/>
  <c r="Q1653" i="9"/>
  <c r="U1653" i="9" s="1"/>
  <c r="P1653" i="9"/>
  <c r="T1653" i="9" s="1"/>
  <c r="S1653" i="9"/>
  <c r="W1653" i="9" s="1"/>
  <c r="R1653" i="9"/>
  <c r="V1653" i="9" s="1"/>
  <c r="Q1644" i="9"/>
  <c r="U1644" i="9" s="1"/>
  <c r="P1644" i="9"/>
  <c r="T1644" i="9" s="1"/>
  <c r="S1644" i="9"/>
  <c r="W1644" i="9" s="1"/>
  <c r="R1644" i="9"/>
  <c r="V1644" i="9" s="1"/>
  <c r="Q1605" i="9"/>
  <c r="U1605" i="9" s="1"/>
  <c r="P1605" i="9"/>
  <c r="T1605" i="9" s="1"/>
  <c r="R1605" i="9"/>
  <c r="V1605" i="9" s="1"/>
  <c r="Q1661" i="9"/>
  <c r="U1661" i="9" s="1"/>
  <c r="P1661" i="9"/>
  <c r="T1661" i="9" s="1"/>
  <c r="S1661" i="9"/>
  <c r="W1661" i="9" s="1"/>
  <c r="R1661" i="9"/>
  <c r="V1661" i="9" s="1"/>
  <c r="Q1708" i="9"/>
  <c r="U1708" i="9" s="1"/>
  <c r="P1708" i="9"/>
  <c r="T1708" i="9" s="1"/>
  <c r="S1708" i="9"/>
  <c r="W1708" i="9" s="1"/>
  <c r="R1708" i="9"/>
  <c r="V1708" i="9" s="1"/>
  <c r="Q1703" i="9"/>
  <c r="U1703" i="9" s="1"/>
  <c r="P1703" i="9"/>
  <c r="T1703" i="9" s="1"/>
  <c r="S1703" i="9"/>
  <c r="W1703" i="9" s="1"/>
  <c r="R1703" i="9"/>
  <c r="V1703" i="9" s="1"/>
  <c r="Q1715" i="9"/>
  <c r="U1715" i="9" s="1"/>
  <c r="P1715" i="9"/>
  <c r="T1715" i="9" s="1"/>
  <c r="S1715" i="9"/>
  <c r="W1715" i="9" s="1"/>
  <c r="R1715" i="9"/>
  <c r="V1715" i="9" s="1"/>
  <c r="Q1723" i="9"/>
  <c r="U1723" i="9" s="1"/>
  <c r="P1723" i="9"/>
  <c r="T1723" i="9" s="1"/>
  <c r="S1723" i="9"/>
  <c r="W1723" i="9" s="1"/>
  <c r="R1723" i="9"/>
  <c r="V1723" i="9" s="1"/>
  <c r="Q1734" i="9"/>
  <c r="U1734" i="9" s="1"/>
  <c r="P1734" i="9"/>
  <c r="T1734" i="9" s="1"/>
  <c r="S1734" i="9"/>
  <c r="W1734" i="9" s="1"/>
  <c r="R1734" i="9"/>
  <c r="V1734" i="9" s="1"/>
  <c r="Q1738" i="9"/>
  <c r="U1738" i="9" s="1"/>
  <c r="P1738" i="9"/>
  <c r="T1738" i="9" s="1"/>
  <c r="S1738" i="9"/>
  <c r="W1738" i="9" s="1"/>
  <c r="R1738" i="9"/>
  <c r="V1738" i="9" s="1"/>
  <c r="S1749" i="9"/>
  <c r="W1749" i="9" s="1"/>
  <c r="Q1749" i="9"/>
  <c r="U1749" i="9" s="1"/>
  <c r="R1749" i="9"/>
  <c r="V1749" i="9" s="1"/>
  <c r="P1749" i="9"/>
  <c r="T1749" i="9" s="1"/>
  <c r="S1783" i="9"/>
  <c r="W1783" i="9" s="1"/>
  <c r="R1783" i="9"/>
  <c r="V1783" i="9" s="1"/>
  <c r="Q1783" i="9"/>
  <c r="U1783" i="9" s="1"/>
  <c r="P1783" i="9"/>
  <c r="T1783" i="9" s="1"/>
  <c r="S1791" i="9"/>
  <c r="W1791" i="9" s="1"/>
  <c r="Q1791" i="9"/>
  <c r="U1791" i="9" s="1"/>
  <c r="R1791" i="9"/>
  <c r="V1791" i="9" s="1"/>
  <c r="P1791" i="9"/>
  <c r="T1791" i="9" s="1"/>
  <c r="S1812" i="9"/>
  <c r="W1812" i="9" s="1"/>
  <c r="Q1812" i="9"/>
  <c r="U1812" i="9" s="1"/>
  <c r="R1812" i="9"/>
  <c r="V1812" i="9" s="1"/>
  <c r="P1812" i="9"/>
  <c r="T1812" i="9" s="1"/>
  <c r="S1830" i="9"/>
  <c r="W1830" i="9" s="1"/>
  <c r="R1830" i="9"/>
  <c r="V1830" i="9" s="1"/>
  <c r="Q1830" i="9"/>
  <c r="U1830" i="9" s="1"/>
  <c r="P1830" i="9"/>
  <c r="T1830" i="9" s="1"/>
  <c r="S1860" i="9"/>
  <c r="W1860" i="9" s="1"/>
  <c r="R1860" i="9"/>
  <c r="V1860" i="9" s="1"/>
  <c r="Q1860" i="9"/>
  <c r="U1860" i="9" s="1"/>
  <c r="P1860" i="9"/>
  <c r="T1860" i="9" s="1"/>
  <c r="S1841" i="9"/>
  <c r="W1841" i="9" s="1"/>
  <c r="R1841" i="9"/>
  <c r="V1841" i="9" s="1"/>
  <c r="Q1841" i="9"/>
  <c r="U1841" i="9" s="1"/>
  <c r="P1841" i="9"/>
  <c r="T1841" i="9" s="1"/>
  <c r="S1849" i="9"/>
  <c r="W1849" i="9" s="1"/>
  <c r="R1849" i="9"/>
  <c r="V1849" i="9" s="1"/>
  <c r="Q1849" i="9"/>
  <c r="U1849" i="9" s="1"/>
  <c r="P1849" i="9"/>
  <c r="T1849" i="9" s="1"/>
  <c r="S1867" i="9"/>
  <c r="W1867" i="9" s="1"/>
  <c r="R1867" i="9"/>
  <c r="V1867" i="9" s="1"/>
  <c r="Q1867" i="9"/>
  <c r="U1867" i="9" s="1"/>
  <c r="P1867" i="9"/>
  <c r="T1867" i="9" s="1"/>
  <c r="S1875" i="9"/>
  <c r="W1875" i="9" s="1"/>
  <c r="R1875" i="9"/>
  <c r="V1875" i="9" s="1"/>
  <c r="Q1875" i="9"/>
  <c r="U1875" i="9" s="1"/>
  <c r="P1875" i="9"/>
  <c r="T1875" i="9" s="1"/>
  <c r="S1911" i="9"/>
  <c r="W1911" i="9" s="1"/>
  <c r="R1911" i="9"/>
  <c r="V1911" i="9" s="1"/>
  <c r="Q1911" i="9"/>
  <c r="U1911" i="9" s="1"/>
  <c r="P1911" i="9"/>
  <c r="T1911" i="9" s="1"/>
  <c r="S1904" i="9"/>
  <c r="W1904" i="9" s="1"/>
  <c r="R1904" i="9"/>
  <c r="V1904" i="9" s="1"/>
  <c r="Q1904" i="9"/>
  <c r="U1904" i="9" s="1"/>
  <c r="P1904" i="9"/>
  <c r="T1904" i="9" s="1"/>
  <c r="S1894" i="9"/>
  <c r="W1894" i="9" s="1"/>
  <c r="R1894" i="9"/>
  <c r="V1894" i="9" s="1"/>
  <c r="Q1894" i="9"/>
  <c r="U1894" i="9" s="1"/>
  <c r="P1894" i="9"/>
  <c r="T1894" i="9" s="1"/>
  <c r="S1932" i="9"/>
  <c r="W1932" i="9" s="1"/>
  <c r="R1932" i="9"/>
  <c r="V1932" i="9" s="1"/>
  <c r="Q1932" i="9"/>
  <c r="U1932" i="9" s="1"/>
  <c r="P1932" i="9"/>
  <c r="T1932" i="9" s="1"/>
  <c r="P1951" i="9"/>
  <c r="T1951" i="9" s="1"/>
  <c r="Q1951" i="9"/>
  <c r="U1951" i="9" s="1"/>
  <c r="S1951" i="9"/>
  <c r="W1951" i="9" s="1"/>
  <c r="R1951" i="9"/>
  <c r="V1951" i="9" s="1"/>
  <c r="R1988" i="9"/>
  <c r="V1988" i="9" s="1"/>
  <c r="Q1988" i="9"/>
  <c r="U1988" i="9" s="1"/>
  <c r="P1988" i="9"/>
  <c r="T1988" i="9" s="1"/>
  <c r="S1988" i="9"/>
  <c r="W1988" i="9" s="1"/>
  <c r="S1974" i="9"/>
  <c r="W1974" i="9" s="1"/>
  <c r="R1974" i="9"/>
  <c r="V1974" i="9" s="1"/>
  <c r="Q1974" i="9"/>
  <c r="U1974" i="9" s="1"/>
  <c r="P1974" i="9"/>
  <c r="T1974" i="9" s="1"/>
  <c r="P2014" i="9"/>
  <c r="T2014" i="9" s="1"/>
  <c r="S2014" i="9"/>
  <c r="W2014" i="9" s="1"/>
  <c r="R2014" i="9"/>
  <c r="V2014" i="9" s="1"/>
  <c r="Q2014" i="9"/>
  <c r="U2014" i="9" s="1"/>
  <c r="S2018" i="9"/>
  <c r="W2018" i="9" s="1"/>
  <c r="R2018" i="9"/>
  <c r="V2018" i="9" s="1"/>
  <c r="Q2018" i="9"/>
  <c r="U2018" i="9" s="1"/>
  <c r="P2018" i="9"/>
  <c r="T2018" i="9" s="1"/>
  <c r="P2025" i="9"/>
  <c r="T2025" i="9" s="1"/>
  <c r="S2025" i="9"/>
  <c r="W2025" i="9" s="1"/>
  <c r="R2025" i="9"/>
  <c r="V2025" i="9" s="1"/>
  <c r="Q2025" i="9"/>
  <c r="U2025" i="9" s="1"/>
  <c r="S2037" i="9"/>
  <c r="W2037" i="9" s="1"/>
  <c r="R2037" i="9"/>
  <c r="V2037" i="9" s="1"/>
  <c r="Q2037" i="9"/>
  <c r="U2037" i="9" s="1"/>
  <c r="P2037" i="9"/>
  <c r="T2037" i="9" s="1"/>
  <c r="S2043" i="9"/>
  <c r="W2043" i="9" s="1"/>
  <c r="R2043" i="9"/>
  <c r="V2043" i="9" s="1"/>
  <c r="Q2043" i="9"/>
  <c r="U2043" i="9" s="1"/>
  <c r="P2043" i="9"/>
  <c r="T2043" i="9" s="1"/>
  <c r="S2051" i="9"/>
  <c r="W2051" i="9" s="1"/>
  <c r="R2051" i="9"/>
  <c r="V2051" i="9" s="1"/>
  <c r="Q2051" i="9"/>
  <c r="U2051" i="9" s="1"/>
  <c r="P2051" i="9"/>
  <c r="T2051" i="9" s="1"/>
  <c r="S2064" i="9"/>
  <c r="W2064" i="9" s="1"/>
  <c r="R2064" i="9"/>
  <c r="V2064" i="9" s="1"/>
  <c r="Q2064" i="9"/>
  <c r="U2064" i="9" s="1"/>
  <c r="P2064" i="9"/>
  <c r="T2064" i="9" s="1"/>
  <c r="S2068" i="9"/>
  <c r="W2068" i="9" s="1"/>
  <c r="R2068" i="9"/>
  <c r="V2068" i="9" s="1"/>
  <c r="Q2068" i="9"/>
  <c r="U2068" i="9" s="1"/>
  <c r="P2068" i="9"/>
  <c r="T2068" i="9" s="1"/>
  <c r="S2079" i="9"/>
  <c r="W2079" i="9" s="1"/>
  <c r="R2079" i="9"/>
  <c r="V2079" i="9" s="1"/>
  <c r="Q2079" i="9"/>
  <c r="U2079" i="9" s="1"/>
  <c r="P2079" i="9"/>
  <c r="T2079" i="9" s="1"/>
  <c r="S2091" i="9"/>
  <c r="W2091" i="9" s="1"/>
  <c r="R2091" i="9"/>
  <c r="V2091" i="9" s="1"/>
  <c r="Q2091" i="9"/>
  <c r="U2091" i="9" s="1"/>
  <c r="P2091" i="9"/>
  <c r="T2091" i="9" s="1"/>
  <c r="S2100" i="9"/>
  <c r="W2100" i="9" s="1"/>
  <c r="R2100" i="9"/>
  <c r="V2100" i="9" s="1"/>
  <c r="Q2100" i="9"/>
  <c r="U2100" i="9" s="1"/>
  <c r="P2100" i="9"/>
  <c r="T2100" i="9" s="1"/>
  <c r="S2106" i="9"/>
  <c r="W2106" i="9" s="1"/>
  <c r="R2106" i="9"/>
  <c r="V2106" i="9" s="1"/>
  <c r="Q2106" i="9"/>
  <c r="U2106" i="9" s="1"/>
  <c r="P2106" i="9"/>
  <c r="T2106" i="9" s="1"/>
  <c r="S2114" i="9"/>
  <c r="W2114" i="9" s="1"/>
  <c r="R2114" i="9"/>
  <c r="V2114" i="9" s="1"/>
  <c r="Q2114" i="9"/>
  <c r="U2114" i="9" s="1"/>
  <c r="P2114" i="9"/>
  <c r="T2114" i="9" s="1"/>
  <c r="S2122" i="9"/>
  <c r="W2122" i="9" s="1"/>
  <c r="R2122" i="9"/>
  <c r="V2122" i="9" s="1"/>
  <c r="Q2122" i="9"/>
  <c r="U2122" i="9" s="1"/>
  <c r="P2122" i="9"/>
  <c r="T2122" i="9" s="1"/>
  <c r="S2130" i="9"/>
  <c r="W2130" i="9" s="1"/>
  <c r="R2130" i="9"/>
  <c r="V2130" i="9" s="1"/>
  <c r="Q2130" i="9"/>
  <c r="U2130" i="9" s="1"/>
  <c r="P2130" i="9"/>
  <c r="T2130" i="9" s="1"/>
  <c r="S2138" i="9"/>
  <c r="W2138" i="9" s="1"/>
  <c r="R2138" i="9"/>
  <c r="V2138" i="9" s="1"/>
  <c r="Q2138" i="9"/>
  <c r="U2138" i="9" s="1"/>
  <c r="P2138" i="9"/>
  <c r="T2138" i="9" s="1"/>
  <c r="S2146" i="9"/>
  <c r="W2146" i="9" s="1"/>
  <c r="R2146" i="9"/>
  <c r="V2146" i="9" s="1"/>
  <c r="Q2146" i="9"/>
  <c r="U2146" i="9" s="1"/>
  <c r="P2146" i="9"/>
  <c r="T2146" i="9" s="1"/>
  <c r="R2150" i="9"/>
  <c r="V2150" i="9" s="1"/>
  <c r="Q2150" i="9"/>
  <c r="U2150" i="9" s="1"/>
  <c r="P2150" i="9"/>
  <c r="T2150" i="9" s="1"/>
  <c r="S2150" i="9"/>
  <c r="W2150" i="9" s="1"/>
  <c r="P2163" i="9"/>
  <c r="T2163" i="9" s="1"/>
  <c r="S2163" i="9"/>
  <c r="W2163" i="9" s="1"/>
  <c r="R2163" i="9"/>
  <c r="V2163" i="9" s="1"/>
  <c r="Q2163" i="9"/>
  <c r="U2163" i="9" s="1"/>
  <c r="S2172" i="9"/>
  <c r="W2172" i="9" s="1"/>
  <c r="R2172" i="9"/>
  <c r="V2172" i="9" s="1"/>
  <c r="Q2172" i="9"/>
  <c r="U2172" i="9" s="1"/>
  <c r="P2172" i="9"/>
  <c r="T2172" i="9" s="1"/>
  <c r="P2170" i="9"/>
  <c r="T2170" i="9" s="1"/>
  <c r="S2170" i="9"/>
  <c r="W2170" i="9" s="1"/>
  <c r="R2170" i="9"/>
  <c r="V2170" i="9" s="1"/>
  <c r="Q2170" i="9"/>
  <c r="U2170" i="9" s="1"/>
  <c r="S2182" i="9"/>
  <c r="W2182" i="9" s="1"/>
  <c r="R2182" i="9"/>
  <c r="V2182" i="9" s="1"/>
  <c r="Q2182" i="9"/>
  <c r="U2182" i="9" s="1"/>
  <c r="P2182" i="9"/>
  <c r="T2182" i="9" s="1"/>
  <c r="P2190" i="9"/>
  <c r="T2190" i="9" s="1"/>
  <c r="S2190" i="9"/>
  <c r="W2190" i="9" s="1"/>
  <c r="R2190" i="9"/>
  <c r="V2190" i="9" s="1"/>
  <c r="Q2190" i="9"/>
  <c r="U2190" i="9" s="1"/>
  <c r="Q2194" i="9"/>
  <c r="U2194" i="9" s="1"/>
  <c r="P2194" i="9"/>
  <c r="T2194" i="9" s="1"/>
  <c r="R2194" i="9"/>
  <c r="V2194" i="9" s="1"/>
  <c r="S2194" i="9"/>
  <c r="W2194" i="9" s="1"/>
  <c r="Q2208" i="9"/>
  <c r="U2208" i="9" s="1"/>
  <c r="P2208" i="9"/>
  <c r="T2208" i="9" s="1"/>
  <c r="S2208" i="9"/>
  <c r="W2208" i="9" s="1"/>
  <c r="R2208" i="9"/>
  <c r="V2208" i="9" s="1"/>
  <c r="Q2210" i="9"/>
  <c r="U2210" i="9" s="1"/>
  <c r="P2210" i="9"/>
  <c r="T2210" i="9" s="1"/>
  <c r="S2210" i="9"/>
  <c r="W2210" i="9" s="1"/>
  <c r="R2210" i="9"/>
  <c r="V2210" i="9" s="1"/>
  <c r="Q2218" i="9"/>
  <c r="U2218" i="9" s="1"/>
  <c r="P2218" i="9"/>
  <c r="T2218" i="9" s="1"/>
  <c r="R2218" i="9"/>
  <c r="V2218" i="9" s="1"/>
  <c r="S2218" i="9"/>
  <c r="W2218" i="9" s="1"/>
  <c r="Q2253" i="9"/>
  <c r="U2253" i="9" s="1"/>
  <c r="P2253" i="9"/>
  <c r="T2253" i="9" s="1"/>
  <c r="S2253" i="9"/>
  <c r="W2253" i="9" s="1"/>
  <c r="R2253" i="9"/>
  <c r="V2253" i="9" s="1"/>
  <c r="Q2257" i="9"/>
  <c r="U2257" i="9" s="1"/>
  <c r="P2257" i="9"/>
  <c r="T2257" i="9" s="1"/>
  <c r="S2257" i="9"/>
  <c r="W2257" i="9" s="1"/>
  <c r="R2257" i="9"/>
  <c r="V2257" i="9" s="1"/>
  <c r="Q2268" i="9"/>
  <c r="U2268" i="9" s="1"/>
  <c r="P2268" i="9"/>
  <c r="T2268" i="9" s="1"/>
  <c r="S2268" i="9"/>
  <c r="W2268" i="9" s="1"/>
  <c r="R2268" i="9"/>
  <c r="V2268" i="9" s="1"/>
  <c r="Q2275" i="9"/>
  <c r="U2275" i="9" s="1"/>
  <c r="P2275" i="9"/>
  <c r="T2275" i="9" s="1"/>
  <c r="R2275" i="9"/>
  <c r="V2275" i="9" s="1"/>
  <c r="S2275" i="9"/>
  <c r="W2275" i="9" s="1"/>
  <c r="Q2279" i="9"/>
  <c r="U2279" i="9" s="1"/>
  <c r="P2279" i="9"/>
  <c r="T2279" i="9" s="1"/>
  <c r="S2279" i="9"/>
  <c r="W2279" i="9" s="1"/>
  <c r="R2279" i="9"/>
  <c r="V2279" i="9" s="1"/>
  <c r="Q2290" i="9"/>
  <c r="U2290" i="9" s="1"/>
  <c r="P2290" i="9"/>
  <c r="T2290" i="9" s="1"/>
  <c r="S2290" i="9"/>
  <c r="W2290" i="9" s="1"/>
  <c r="R2290" i="9"/>
  <c r="V2290" i="9" s="1"/>
  <c r="S2295" i="9"/>
  <c r="W2295" i="9" s="1"/>
  <c r="R2295" i="9"/>
  <c r="V2295" i="9" s="1"/>
  <c r="Q2295" i="9"/>
  <c r="U2295" i="9" s="1"/>
  <c r="P2295" i="9"/>
  <c r="T2295" i="9" s="1"/>
  <c r="S2310" i="9"/>
  <c r="W2310" i="9" s="1"/>
  <c r="R2310" i="9"/>
  <c r="V2310" i="9" s="1"/>
  <c r="Q2310" i="9"/>
  <c r="U2310" i="9" s="1"/>
  <c r="P2310" i="9"/>
  <c r="T2310" i="9" s="1"/>
  <c r="S2321" i="9"/>
  <c r="W2321" i="9" s="1"/>
  <c r="R2321" i="9"/>
  <c r="V2321" i="9" s="1"/>
  <c r="Q2321" i="9"/>
  <c r="U2321" i="9" s="1"/>
  <c r="P2321" i="9"/>
  <c r="T2321" i="9" s="1"/>
  <c r="S2329" i="9"/>
  <c r="W2329" i="9" s="1"/>
  <c r="R2329" i="9"/>
  <c r="V2329" i="9" s="1"/>
  <c r="Q2329" i="9"/>
  <c r="U2329" i="9" s="1"/>
  <c r="P2329" i="9"/>
  <c r="T2329" i="9" s="1"/>
  <c r="S2337" i="9"/>
  <c r="W2337" i="9" s="1"/>
  <c r="R2337" i="9"/>
  <c r="V2337" i="9" s="1"/>
  <c r="Q2337" i="9"/>
  <c r="U2337" i="9" s="1"/>
  <c r="P2337" i="9"/>
  <c r="T2337" i="9" s="1"/>
  <c r="S2339" i="9"/>
  <c r="W2339" i="9" s="1"/>
  <c r="R2339" i="9"/>
  <c r="V2339" i="9" s="1"/>
  <c r="Q2339" i="9"/>
  <c r="U2339" i="9" s="1"/>
  <c r="P2339" i="9"/>
  <c r="T2339" i="9" s="1"/>
  <c r="S2356" i="9"/>
  <c r="W2356" i="9" s="1"/>
  <c r="R2356" i="9"/>
  <c r="V2356" i="9" s="1"/>
  <c r="Q2356" i="9"/>
  <c r="U2356" i="9" s="1"/>
  <c r="P2356" i="9"/>
  <c r="T2356" i="9" s="1"/>
  <c r="P2362" i="9"/>
  <c r="T2362" i="9" s="1"/>
  <c r="S2362" i="9"/>
  <c r="W2362" i="9" s="1"/>
  <c r="R2362" i="9"/>
  <c r="V2362" i="9" s="1"/>
  <c r="Q2362" i="9"/>
  <c r="U2362" i="9" s="1"/>
  <c r="S2231" i="9"/>
  <c r="W2231" i="9" s="1"/>
  <c r="R2231" i="9"/>
  <c r="V2231" i="9" s="1"/>
  <c r="Q2231" i="9"/>
  <c r="U2231" i="9" s="1"/>
  <c r="P2231" i="9"/>
  <c r="T2231" i="9" s="1"/>
  <c r="P2239" i="9"/>
  <c r="T2239" i="9" s="1"/>
  <c r="S2239" i="9"/>
  <c r="W2239" i="9" s="1"/>
  <c r="R2239" i="9"/>
  <c r="V2239" i="9" s="1"/>
  <c r="Q2239" i="9"/>
  <c r="U2239" i="9" s="1"/>
  <c r="S2371" i="9"/>
  <c r="W2371" i="9" s="1"/>
  <c r="R2371" i="9"/>
  <c r="V2371" i="9" s="1"/>
  <c r="Q2371" i="9"/>
  <c r="U2371" i="9" s="1"/>
  <c r="P2371" i="9"/>
  <c r="T2371" i="9" s="1"/>
  <c r="S2395" i="9"/>
  <c r="W2395" i="9" s="1"/>
  <c r="R2395" i="9"/>
  <c r="V2395" i="9" s="1"/>
  <c r="Q2395" i="9"/>
  <c r="U2395" i="9" s="1"/>
  <c r="P2395" i="9"/>
  <c r="T2395" i="9" s="1"/>
  <c r="S2413" i="9"/>
  <c r="W2413" i="9" s="1"/>
  <c r="R2413" i="9"/>
  <c r="V2413" i="9" s="1"/>
  <c r="Q2413" i="9"/>
  <c r="U2413" i="9" s="1"/>
  <c r="P2413" i="9"/>
  <c r="T2413" i="9" s="1"/>
  <c r="P2421" i="9"/>
  <c r="T2421" i="9" s="1"/>
  <c r="S2421" i="9"/>
  <c r="W2421" i="9" s="1"/>
  <c r="R2421" i="9"/>
  <c r="V2421" i="9" s="1"/>
  <c r="Q2421" i="9"/>
  <c r="U2421" i="9" s="1"/>
  <c r="R2429" i="9"/>
  <c r="V2429" i="9" s="1"/>
  <c r="Q2429" i="9"/>
  <c r="U2429" i="9" s="1"/>
  <c r="P2429" i="9"/>
  <c r="T2429" i="9" s="1"/>
  <c r="S2429" i="9"/>
  <c r="W2429" i="9" s="1"/>
  <c r="S2433" i="9"/>
  <c r="W2433" i="9" s="1"/>
  <c r="R2433" i="9"/>
  <c r="V2433" i="9" s="1"/>
  <c r="Q2433" i="9"/>
  <c r="U2433" i="9" s="1"/>
  <c r="P2433" i="9"/>
  <c r="T2433" i="9" s="1"/>
  <c r="R2452" i="9"/>
  <c r="V2452" i="9" s="1"/>
  <c r="Q2452" i="9"/>
  <c r="U2452" i="9" s="1"/>
  <c r="P2452" i="9"/>
  <c r="T2452" i="9" s="1"/>
  <c r="S2452" i="9"/>
  <c r="W2452" i="9" s="1"/>
  <c r="S2471" i="9"/>
  <c r="W2471" i="9" s="1"/>
  <c r="R2471" i="9"/>
  <c r="V2471" i="9" s="1"/>
  <c r="Q2471" i="9"/>
  <c r="U2471" i="9" s="1"/>
  <c r="P2471" i="9"/>
  <c r="T2471" i="9" s="1"/>
  <c r="S2485" i="9"/>
  <c r="W2485" i="9" s="1"/>
  <c r="R2485" i="9"/>
  <c r="V2485" i="9" s="1"/>
  <c r="Q2485" i="9"/>
  <c r="U2485" i="9" s="1"/>
  <c r="P2485" i="9"/>
  <c r="T2485" i="9" s="1"/>
  <c r="S2496" i="9"/>
  <c r="W2496" i="9" s="1"/>
  <c r="R2496" i="9"/>
  <c r="V2496" i="9" s="1"/>
  <c r="Q2496" i="9"/>
  <c r="U2496" i="9" s="1"/>
  <c r="P2496" i="9"/>
  <c r="T2496" i="9" s="1"/>
  <c r="Q2504" i="9"/>
  <c r="U2504" i="9" s="1"/>
  <c r="P2504" i="9"/>
  <c r="T2504" i="9" s="1"/>
  <c r="S2504" i="9"/>
  <c r="W2504" i="9" s="1"/>
  <c r="R2504" i="9"/>
  <c r="V2504" i="9" s="1"/>
  <c r="S2502" i="9"/>
  <c r="W2502" i="9" s="1"/>
  <c r="R2502" i="9"/>
  <c r="V2502" i="9" s="1"/>
  <c r="Q2502" i="9"/>
  <c r="U2502" i="9" s="1"/>
  <c r="P2502" i="9"/>
  <c r="T2502" i="9" s="1"/>
  <c r="S2518" i="9"/>
  <c r="W2518" i="9" s="1"/>
  <c r="R2518" i="9"/>
  <c r="V2518" i="9" s="1"/>
  <c r="Q2518" i="9"/>
  <c r="U2518" i="9" s="1"/>
  <c r="P2518" i="9"/>
  <c r="T2518" i="9" s="1"/>
  <c r="S2620" i="9"/>
  <c r="W2620" i="9" s="1"/>
  <c r="R2620" i="9"/>
  <c r="V2620" i="9" s="1"/>
  <c r="Q2620" i="9"/>
  <c r="U2620" i="9" s="1"/>
  <c r="P2620" i="9"/>
  <c r="T2620" i="9" s="1"/>
  <c r="Q2618" i="9"/>
  <c r="U2618" i="9" s="1"/>
  <c r="P2618" i="9"/>
  <c r="T2618" i="9" s="1"/>
  <c r="S2618" i="9"/>
  <c r="W2618" i="9" s="1"/>
  <c r="R2618" i="9"/>
  <c r="V2618" i="9" s="1"/>
  <c r="S2644" i="9"/>
  <c r="W2644" i="9" s="1"/>
  <c r="R2644" i="9"/>
  <c r="V2644" i="9" s="1"/>
  <c r="Q2644" i="9"/>
  <c r="U2644" i="9" s="1"/>
  <c r="P2644" i="9"/>
  <c r="T2644" i="9" s="1"/>
  <c r="S2639" i="9"/>
  <c r="W2639" i="9" s="1"/>
  <c r="R2639" i="9"/>
  <c r="V2639" i="9" s="1"/>
  <c r="Q2639" i="9"/>
  <c r="U2639" i="9" s="1"/>
  <c r="P2639" i="9"/>
  <c r="T2639" i="9" s="1"/>
  <c r="S2609" i="9"/>
  <c r="W2609" i="9" s="1"/>
  <c r="R2609" i="9"/>
  <c r="V2609" i="9" s="1"/>
  <c r="Q2609" i="9"/>
  <c r="U2609" i="9" s="1"/>
  <c r="P2609" i="9"/>
  <c r="T2609" i="9" s="1"/>
  <c r="S2673" i="9"/>
  <c r="W2673" i="9" s="1"/>
  <c r="R2673" i="9"/>
  <c r="V2673" i="9" s="1"/>
  <c r="Q2673" i="9"/>
  <c r="U2673" i="9" s="1"/>
  <c r="P2673" i="9"/>
  <c r="T2673" i="9" s="1"/>
  <c r="S2681" i="9"/>
  <c r="W2681" i="9" s="1"/>
  <c r="R2681" i="9"/>
  <c r="V2681" i="9" s="1"/>
  <c r="Q2681" i="9"/>
  <c r="U2681" i="9" s="1"/>
  <c r="P2681" i="9"/>
  <c r="T2681" i="9" s="1"/>
  <c r="S2524" i="9"/>
  <c r="W2524" i="9" s="1"/>
  <c r="R2524" i="9"/>
  <c r="V2524" i="9" s="1"/>
  <c r="Q2524" i="9"/>
  <c r="U2524" i="9" s="1"/>
  <c r="P2524" i="9"/>
  <c r="T2524" i="9" s="1"/>
  <c r="S2535" i="9"/>
  <c r="W2535" i="9" s="1"/>
  <c r="R2535" i="9"/>
  <c r="V2535" i="9" s="1"/>
  <c r="Q2535" i="9"/>
  <c r="U2535" i="9" s="1"/>
  <c r="P2535" i="9"/>
  <c r="T2535" i="9" s="1"/>
  <c r="S2656" i="9"/>
  <c r="W2656" i="9" s="1"/>
  <c r="R2656" i="9"/>
  <c r="V2656" i="9" s="1"/>
  <c r="Q2656" i="9"/>
  <c r="U2656" i="9" s="1"/>
  <c r="P2656" i="9"/>
  <c r="T2656" i="9" s="1"/>
  <c r="R2689" i="9"/>
  <c r="V2689" i="9" s="1"/>
  <c r="P2689" i="9"/>
  <c r="T2689" i="9" s="1"/>
  <c r="S2689" i="9"/>
  <c r="W2689" i="9" s="1"/>
  <c r="Q2689" i="9"/>
  <c r="U2689" i="9" s="1"/>
  <c r="Q2701" i="9"/>
  <c r="U2701" i="9" s="1"/>
  <c r="P2701" i="9"/>
  <c r="T2701" i="9" s="1"/>
  <c r="S2701" i="9"/>
  <c r="W2701" i="9" s="1"/>
  <c r="R2701" i="9"/>
  <c r="V2701" i="9" s="1"/>
  <c r="Q2710" i="9"/>
  <c r="U2710" i="9" s="1"/>
  <c r="P2710" i="9"/>
  <c r="T2710" i="9" s="1"/>
  <c r="S2710" i="9"/>
  <c r="W2710" i="9" s="1"/>
  <c r="R2710" i="9"/>
  <c r="V2710" i="9" s="1"/>
  <c r="S2856" i="9"/>
  <c r="W2856" i="9" s="1"/>
  <c r="R2856" i="9"/>
  <c r="V2856" i="9" s="1"/>
  <c r="Q2856" i="9"/>
  <c r="U2856" i="9" s="1"/>
  <c r="P2856" i="9"/>
  <c r="T2856" i="9" s="1"/>
  <c r="S2864" i="9"/>
  <c r="W2864" i="9" s="1"/>
  <c r="R2864" i="9"/>
  <c r="V2864" i="9" s="1"/>
  <c r="Q2864" i="9"/>
  <c r="U2864" i="9" s="1"/>
  <c r="P2864" i="9"/>
  <c r="T2864" i="9" s="1"/>
  <c r="P2875" i="9"/>
  <c r="T2875" i="9" s="1"/>
  <c r="R2875" i="9"/>
  <c r="V2875" i="9" s="1"/>
  <c r="S2875" i="9"/>
  <c r="W2875" i="9" s="1"/>
  <c r="Q2875" i="9"/>
  <c r="U2875" i="9" s="1"/>
  <c r="S2894" i="9"/>
  <c r="W2894" i="9" s="1"/>
  <c r="R2894" i="9"/>
  <c r="V2894" i="9" s="1"/>
  <c r="Q2894" i="9"/>
  <c r="U2894" i="9" s="1"/>
  <c r="P2894" i="9"/>
  <c r="T2894" i="9" s="1"/>
  <c r="P2882" i="9"/>
  <c r="T2882" i="9" s="1"/>
  <c r="R2882" i="9"/>
  <c r="V2882" i="9" s="1"/>
  <c r="S2882" i="9"/>
  <c r="W2882" i="9" s="1"/>
  <c r="Q2882" i="9"/>
  <c r="U2882" i="9" s="1"/>
  <c r="S2889" i="9"/>
  <c r="W2889" i="9" s="1"/>
  <c r="R2889" i="9"/>
  <c r="V2889" i="9" s="1"/>
  <c r="Q2889" i="9"/>
  <c r="U2889" i="9" s="1"/>
  <c r="P2889" i="9"/>
  <c r="T2889" i="9" s="1"/>
  <c r="P2899" i="9"/>
  <c r="T2899" i="9" s="1"/>
  <c r="R2899" i="9"/>
  <c r="V2899" i="9" s="1"/>
  <c r="S2899" i="9"/>
  <c r="W2899" i="9" s="1"/>
  <c r="Q2899" i="9"/>
  <c r="U2899" i="9" s="1"/>
  <c r="S2771" i="9"/>
  <c r="W2771" i="9" s="1"/>
  <c r="R2771" i="9"/>
  <c r="V2771" i="9" s="1"/>
  <c r="Q2771" i="9"/>
  <c r="U2771" i="9" s="1"/>
  <c r="P2771" i="9"/>
  <c r="T2771" i="9" s="1"/>
  <c r="S2779" i="9"/>
  <c r="W2779" i="9" s="1"/>
  <c r="R2779" i="9"/>
  <c r="V2779" i="9" s="1"/>
  <c r="P2779" i="9"/>
  <c r="T2779" i="9" s="1"/>
  <c r="Q2779" i="9"/>
  <c r="U2779" i="9" s="1"/>
  <c r="S2815" i="9"/>
  <c r="W2815" i="9" s="1"/>
  <c r="Q2815" i="9"/>
  <c r="U2815" i="9" s="1"/>
  <c r="R2815" i="9"/>
  <c r="V2815" i="9" s="1"/>
  <c r="P2815" i="9"/>
  <c r="T2815" i="9" s="1"/>
  <c r="P2795" i="9"/>
  <c r="T2795" i="9" s="1"/>
  <c r="R2795" i="9"/>
  <c r="V2795" i="9" s="1"/>
  <c r="S2795" i="9"/>
  <c r="W2795" i="9" s="1"/>
  <c r="Q2795" i="9"/>
  <c r="U2795" i="9" s="1"/>
  <c r="Q2802" i="9"/>
  <c r="U2802" i="9" s="1"/>
  <c r="P2802" i="9"/>
  <c r="T2802" i="9" s="1"/>
  <c r="S2802" i="9"/>
  <c r="W2802" i="9" s="1"/>
  <c r="R2802" i="9"/>
  <c r="V2802" i="9" s="1"/>
  <c r="S2807" i="9"/>
  <c r="W2807" i="9" s="1"/>
  <c r="R2807" i="9"/>
  <c r="V2807" i="9" s="1"/>
  <c r="Q2807" i="9"/>
  <c r="U2807" i="9" s="1"/>
  <c r="P2807" i="9"/>
  <c r="T2807" i="9" s="1"/>
  <c r="R2755" i="9"/>
  <c r="V2755" i="9" s="1"/>
  <c r="Q2755" i="9"/>
  <c r="U2755" i="9" s="1"/>
  <c r="P2755" i="9"/>
  <c r="T2755" i="9" s="1"/>
  <c r="S2755" i="9"/>
  <c r="W2755" i="9" s="1"/>
  <c r="S2759" i="9"/>
  <c r="W2759" i="9" s="1"/>
  <c r="R2759" i="9"/>
  <c r="V2759" i="9" s="1"/>
  <c r="Q2759" i="9"/>
  <c r="U2759" i="9" s="1"/>
  <c r="P2759" i="9"/>
  <c r="T2759" i="9" s="1"/>
  <c r="P2723" i="9"/>
  <c r="T2723" i="9" s="1"/>
  <c r="S2723" i="9"/>
  <c r="W2723" i="9" s="1"/>
  <c r="R2723" i="9"/>
  <c r="V2723" i="9" s="1"/>
  <c r="Q2723" i="9"/>
  <c r="U2723" i="9" s="1"/>
  <c r="S2728" i="9"/>
  <c r="W2728" i="9" s="1"/>
  <c r="R2728" i="9"/>
  <c r="V2728" i="9" s="1"/>
  <c r="Q2728" i="9"/>
  <c r="U2728" i="9" s="1"/>
  <c r="P2728" i="9"/>
  <c r="T2728" i="9" s="1"/>
  <c r="S2837" i="9"/>
  <c r="W2837" i="9" s="1"/>
  <c r="R2837" i="9"/>
  <c r="V2837" i="9" s="1"/>
  <c r="Q2837" i="9"/>
  <c r="U2837" i="9" s="1"/>
  <c r="P2837" i="9"/>
  <c r="T2837" i="9" s="1"/>
  <c r="S2849" i="9"/>
  <c r="W2849" i="9" s="1"/>
  <c r="R2849" i="9"/>
  <c r="V2849" i="9" s="1"/>
  <c r="Q2849" i="9"/>
  <c r="U2849" i="9" s="1"/>
  <c r="P2849" i="9"/>
  <c r="T2849" i="9" s="1"/>
  <c r="S3003" i="9"/>
  <c r="W3003" i="9" s="1"/>
  <c r="R3003" i="9"/>
  <c r="V3003" i="9" s="1"/>
  <c r="Q3003" i="9"/>
  <c r="U3003" i="9" s="1"/>
  <c r="P3003" i="9"/>
  <c r="T3003" i="9" s="1"/>
  <c r="S3011" i="9"/>
  <c r="W3011" i="9" s="1"/>
  <c r="R3011" i="9"/>
  <c r="V3011" i="9" s="1"/>
  <c r="Q3011" i="9"/>
  <c r="U3011" i="9" s="1"/>
  <c r="P3011" i="9"/>
  <c r="T3011" i="9" s="1"/>
  <c r="S3018" i="9"/>
  <c r="W3018" i="9" s="1"/>
  <c r="R3018" i="9"/>
  <c r="V3018" i="9" s="1"/>
  <c r="Q3018" i="9"/>
  <c r="U3018" i="9" s="1"/>
  <c r="P3018" i="9"/>
  <c r="T3018" i="9" s="1"/>
  <c r="S3027" i="9"/>
  <c r="W3027" i="9" s="1"/>
  <c r="R3027" i="9"/>
  <c r="V3027" i="9" s="1"/>
  <c r="Q3027" i="9"/>
  <c r="U3027" i="9" s="1"/>
  <c r="P3027" i="9"/>
  <c r="T3027" i="9" s="1"/>
  <c r="S2908" i="9"/>
  <c r="W2908" i="9" s="1"/>
  <c r="R2908" i="9"/>
  <c r="V2908" i="9" s="1"/>
  <c r="Q2908" i="9"/>
  <c r="U2908" i="9" s="1"/>
  <c r="P2908" i="9"/>
  <c r="T2908" i="9" s="1"/>
  <c r="S2916" i="9"/>
  <c r="W2916" i="9" s="1"/>
  <c r="R2916" i="9"/>
  <c r="V2916" i="9" s="1"/>
  <c r="Q2916" i="9"/>
  <c r="U2916" i="9" s="1"/>
  <c r="P2916" i="9"/>
  <c r="T2916" i="9" s="1"/>
  <c r="S2924" i="9"/>
  <c r="W2924" i="9" s="1"/>
  <c r="R2924" i="9"/>
  <c r="V2924" i="9" s="1"/>
  <c r="Q2924" i="9"/>
  <c r="U2924" i="9" s="1"/>
  <c r="P2924" i="9"/>
  <c r="T2924" i="9" s="1"/>
  <c r="S2935" i="9"/>
  <c r="W2935" i="9" s="1"/>
  <c r="R2935" i="9"/>
  <c r="V2935" i="9" s="1"/>
  <c r="Q2935" i="9"/>
  <c r="U2935" i="9" s="1"/>
  <c r="P2935" i="9"/>
  <c r="T2935" i="9" s="1"/>
  <c r="S2943" i="9"/>
  <c r="W2943" i="9" s="1"/>
  <c r="R2943" i="9"/>
  <c r="V2943" i="9" s="1"/>
  <c r="Q2943" i="9"/>
  <c r="U2943" i="9" s="1"/>
  <c r="P2943" i="9"/>
  <c r="T2943" i="9" s="1"/>
  <c r="S2951" i="9"/>
  <c r="W2951" i="9" s="1"/>
  <c r="R2951" i="9"/>
  <c r="V2951" i="9" s="1"/>
  <c r="Q2951" i="9"/>
  <c r="U2951" i="9" s="1"/>
  <c r="P2951" i="9"/>
  <c r="T2951" i="9" s="1"/>
  <c r="P3044" i="9"/>
  <c r="T3044" i="9" s="1"/>
  <c r="S3044" i="9"/>
  <c r="W3044" i="9" s="1"/>
  <c r="Q3044" i="9"/>
  <c r="U3044" i="9" s="1"/>
  <c r="R3044" i="9"/>
  <c r="V3044" i="9" s="1"/>
  <c r="S3083" i="9"/>
  <c r="W3083" i="9" s="1"/>
  <c r="Q3083" i="9"/>
  <c r="U3083" i="9" s="1"/>
  <c r="P3083" i="9"/>
  <c r="T3083" i="9" s="1"/>
  <c r="R3083" i="9"/>
  <c r="V3083" i="9" s="1"/>
  <c r="S2960" i="9"/>
  <c r="W2960" i="9" s="1"/>
  <c r="R2960" i="9"/>
  <c r="V2960" i="9" s="1"/>
  <c r="P2960" i="9"/>
  <c r="T2960" i="9" s="1"/>
  <c r="Q2960" i="9"/>
  <c r="U2960" i="9" s="1"/>
  <c r="S2968" i="9"/>
  <c r="W2968" i="9" s="1"/>
  <c r="R2968" i="9"/>
  <c r="V2968" i="9" s="1"/>
  <c r="Q2968" i="9"/>
  <c r="U2968" i="9" s="1"/>
  <c r="P2968" i="9"/>
  <c r="T2968" i="9" s="1"/>
  <c r="P2976" i="9"/>
  <c r="T2976" i="9" s="1"/>
  <c r="S2976" i="9"/>
  <c r="W2976" i="9" s="1"/>
  <c r="R2976" i="9"/>
  <c r="V2976" i="9" s="1"/>
  <c r="Q2976" i="9"/>
  <c r="U2976" i="9" s="1"/>
  <c r="S2984" i="9"/>
  <c r="W2984" i="9" s="1"/>
  <c r="R2984" i="9"/>
  <c r="V2984" i="9" s="1"/>
  <c r="Q2984" i="9"/>
  <c r="U2984" i="9" s="1"/>
  <c r="P2984" i="9"/>
  <c r="T2984" i="9" s="1"/>
  <c r="P3093" i="9"/>
  <c r="T3093" i="9" s="1"/>
  <c r="S3093" i="9"/>
  <c r="W3093" i="9" s="1"/>
  <c r="R3093" i="9"/>
  <c r="V3093" i="9" s="1"/>
  <c r="Q3093" i="9"/>
  <c r="U3093" i="9" s="1"/>
  <c r="P3112" i="9"/>
  <c r="T3112" i="9" s="1"/>
  <c r="S3112" i="9"/>
  <c r="W3112" i="9" s="1"/>
  <c r="R3112" i="9"/>
  <c r="V3112" i="9" s="1"/>
  <c r="Q3112" i="9"/>
  <c r="U3112" i="9" s="1"/>
  <c r="S3142" i="9"/>
  <c r="W3142" i="9" s="1"/>
  <c r="R3142" i="9"/>
  <c r="V3142" i="9" s="1"/>
  <c r="Q3142" i="9"/>
  <c r="U3142" i="9" s="1"/>
  <c r="P3142" i="9"/>
  <c r="T3142" i="9" s="1"/>
  <c r="P3120" i="9"/>
  <c r="T3120" i="9" s="1"/>
  <c r="S3120" i="9"/>
  <c r="W3120" i="9" s="1"/>
  <c r="R3120" i="9"/>
  <c r="V3120" i="9" s="1"/>
  <c r="Q3120" i="9"/>
  <c r="U3120" i="9" s="1"/>
  <c r="S3128" i="9"/>
  <c r="W3128" i="9" s="1"/>
  <c r="R3128" i="9"/>
  <c r="V3128" i="9" s="1"/>
  <c r="Q3128" i="9"/>
  <c r="U3128" i="9" s="1"/>
  <c r="P3128" i="9"/>
  <c r="T3128" i="9" s="1"/>
  <c r="R3132" i="9"/>
  <c r="V3132" i="9" s="1"/>
  <c r="Q3132" i="9"/>
  <c r="U3132" i="9" s="1"/>
  <c r="P3132" i="9"/>
  <c r="T3132" i="9" s="1"/>
  <c r="S3132" i="9"/>
  <c r="W3132" i="9" s="1"/>
  <c r="S3151" i="9"/>
  <c r="W3151" i="9" s="1"/>
  <c r="R3151" i="9"/>
  <c r="V3151" i="9" s="1"/>
  <c r="Q3151" i="9"/>
  <c r="U3151" i="9" s="1"/>
  <c r="P3151" i="9"/>
  <c r="T3151" i="9" s="1"/>
  <c r="S3159" i="9"/>
  <c r="W3159" i="9" s="1"/>
  <c r="R3159" i="9"/>
  <c r="V3159" i="9" s="1"/>
  <c r="Q3159" i="9"/>
  <c r="U3159" i="9" s="1"/>
  <c r="P3159" i="9"/>
  <c r="T3159" i="9" s="1"/>
  <c r="S3167" i="9"/>
  <c r="W3167" i="9" s="1"/>
  <c r="R3167" i="9"/>
  <c r="V3167" i="9" s="1"/>
  <c r="Q3167" i="9"/>
  <c r="U3167" i="9" s="1"/>
  <c r="P3167" i="9"/>
  <c r="T3167" i="9" s="1"/>
  <c r="S3173" i="9"/>
  <c r="W3173" i="9" s="1"/>
  <c r="R3173" i="9"/>
  <c r="V3173" i="9" s="1"/>
  <c r="Q3173" i="9"/>
  <c r="U3173" i="9" s="1"/>
  <c r="P3173" i="9"/>
  <c r="T3173" i="9" s="1"/>
  <c r="S3180" i="9"/>
  <c r="W3180" i="9" s="1"/>
  <c r="R3180" i="9"/>
  <c r="V3180" i="9" s="1"/>
  <c r="Q3180" i="9"/>
  <c r="U3180" i="9" s="1"/>
  <c r="P3180" i="9"/>
  <c r="T3180" i="9" s="1"/>
  <c r="R3187" i="9"/>
  <c r="V3187" i="9" s="1"/>
  <c r="Q3187" i="9"/>
  <c r="U3187" i="9" s="1"/>
  <c r="P3187" i="9"/>
  <c r="T3187" i="9" s="1"/>
  <c r="S3187" i="9"/>
  <c r="W3187" i="9" s="1"/>
  <c r="S3191" i="9"/>
  <c r="W3191" i="9" s="1"/>
  <c r="R3191" i="9"/>
  <c r="V3191" i="9" s="1"/>
  <c r="Q3191" i="9"/>
  <c r="U3191" i="9" s="1"/>
  <c r="P3191" i="9"/>
  <c r="T3191" i="9" s="1"/>
  <c r="S3205" i="9"/>
  <c r="W3205" i="9" s="1"/>
  <c r="R3205" i="9"/>
  <c r="V3205" i="9" s="1"/>
  <c r="Q3205" i="9"/>
  <c r="U3205" i="9" s="1"/>
  <c r="P3205" i="9"/>
  <c r="T3205" i="9" s="1"/>
  <c r="P3211" i="9"/>
  <c r="T3211" i="9" s="1"/>
  <c r="S3211" i="9"/>
  <c r="W3211" i="9" s="1"/>
  <c r="R3211" i="9"/>
  <c r="V3211" i="9" s="1"/>
  <c r="Q3211" i="9"/>
  <c r="U3211" i="9" s="1"/>
  <c r="R3220" i="9"/>
  <c r="V3220" i="9" s="1"/>
  <c r="Q3220" i="9"/>
  <c r="U3220" i="9" s="1"/>
  <c r="P3220" i="9"/>
  <c r="T3220" i="9" s="1"/>
  <c r="S3220" i="9"/>
  <c r="W3220" i="9" s="1"/>
  <c r="S3303" i="9"/>
  <c r="W3303" i="9" s="1"/>
  <c r="Q3303" i="9"/>
  <c r="U3303" i="9" s="1"/>
  <c r="P3303" i="9"/>
  <c r="T3303" i="9" s="1"/>
  <c r="S3240" i="9"/>
  <c r="W3240" i="9" s="1"/>
  <c r="R3240" i="9"/>
  <c r="V3240" i="9" s="1"/>
  <c r="Q3240" i="9"/>
  <c r="U3240" i="9" s="1"/>
  <c r="P3240" i="9"/>
  <c r="T3240" i="9" s="1"/>
  <c r="Q3262" i="9"/>
  <c r="U3262" i="9" s="1"/>
  <c r="P3262" i="9"/>
  <c r="T3262" i="9" s="1"/>
  <c r="S3262" i="9"/>
  <c r="W3262" i="9" s="1"/>
  <c r="R3262" i="9"/>
  <c r="V3262" i="9" s="1"/>
  <c r="R3253" i="9"/>
  <c r="V3253" i="9" s="1"/>
  <c r="Q3253" i="9"/>
  <c r="U3253" i="9" s="1"/>
  <c r="P3253" i="9"/>
  <c r="T3253" i="9" s="1"/>
  <c r="S3253" i="9"/>
  <c r="W3253" i="9" s="1"/>
  <c r="S3258" i="9"/>
  <c r="W3258" i="9" s="1"/>
  <c r="R3258" i="9"/>
  <c r="V3258" i="9" s="1"/>
  <c r="Q3258" i="9"/>
  <c r="U3258" i="9" s="1"/>
  <c r="P3258" i="9"/>
  <c r="T3258" i="9" s="1"/>
  <c r="S3296" i="9"/>
  <c r="W3296" i="9" s="1"/>
  <c r="R3296" i="9"/>
  <c r="V3296" i="9" s="1"/>
  <c r="Q3296" i="9"/>
  <c r="U3296" i="9" s="1"/>
  <c r="P3296" i="9"/>
  <c r="T3296" i="9" s="1"/>
  <c r="R3357" i="9"/>
  <c r="V3357" i="9" s="1"/>
  <c r="S18" i="9"/>
  <c r="W18" i="9" s="1"/>
  <c r="S190" i="9"/>
  <c r="W190" i="9" s="1"/>
  <c r="S452" i="9"/>
  <c r="W452" i="9" s="1"/>
  <c r="S158" i="9"/>
  <c r="W158" i="9" s="1"/>
  <c r="S651" i="9"/>
  <c r="W651" i="9" s="1"/>
  <c r="R796" i="9"/>
  <c r="V796" i="9" s="1"/>
  <c r="R3315" i="9"/>
  <c r="V3315" i="9" s="1"/>
  <c r="Q3315" i="9"/>
  <c r="U3315" i="9" s="1"/>
  <c r="P3315" i="9"/>
  <c r="T3315" i="9" s="1"/>
  <c r="S3342" i="9"/>
  <c r="W3342" i="9" s="1"/>
  <c r="R3342" i="9"/>
  <c r="V3342" i="9" s="1"/>
  <c r="Q3342" i="9"/>
  <c r="U3342" i="9" s="1"/>
  <c r="P3342" i="9"/>
  <c r="T3342" i="9" s="1"/>
  <c r="R36" i="9"/>
  <c r="V36" i="9" s="1"/>
  <c r="Q36" i="9"/>
  <c r="U36" i="9" s="1"/>
  <c r="P36" i="9"/>
  <c r="T36" i="9" s="1"/>
  <c r="S50" i="9"/>
  <c r="W50" i="9" s="1"/>
  <c r="R50" i="9"/>
  <c r="V50" i="9" s="1"/>
  <c r="Q50" i="9"/>
  <c r="U50" i="9" s="1"/>
  <c r="P50" i="9"/>
  <c r="T50" i="9" s="1"/>
  <c r="R94" i="9"/>
  <c r="V94" i="9" s="1"/>
  <c r="Q94" i="9"/>
  <c r="U94" i="9" s="1"/>
  <c r="P94" i="9"/>
  <c r="T94" i="9" s="1"/>
  <c r="P185" i="9"/>
  <c r="T185" i="9" s="1"/>
  <c r="S185" i="9"/>
  <c r="W185" i="9" s="1"/>
  <c r="R185" i="9"/>
  <c r="V185" i="9" s="1"/>
  <c r="S507" i="9"/>
  <c r="W507" i="9" s="1"/>
  <c r="R507" i="9"/>
  <c r="V507" i="9" s="1"/>
  <c r="Q507" i="9"/>
  <c r="U507" i="9" s="1"/>
  <c r="P507" i="9"/>
  <c r="T507" i="9" s="1"/>
  <c r="Q139" i="9"/>
  <c r="U139" i="9" s="1"/>
  <c r="P139" i="9"/>
  <c r="T139" i="9" s="1"/>
  <c r="S139" i="9"/>
  <c r="W139" i="9" s="1"/>
  <c r="S517" i="9"/>
  <c r="W517" i="9" s="1"/>
  <c r="R517" i="9"/>
  <c r="V517" i="9" s="1"/>
  <c r="Q517" i="9"/>
  <c r="U517" i="9" s="1"/>
  <c r="P517" i="9"/>
  <c r="T517" i="9" s="1"/>
  <c r="S546" i="9"/>
  <c r="W546" i="9" s="1"/>
  <c r="R546" i="9"/>
  <c r="V546" i="9" s="1"/>
  <c r="Q546" i="9"/>
  <c r="U546" i="9" s="1"/>
  <c r="P546" i="9"/>
  <c r="T546" i="9" s="1"/>
  <c r="S558" i="9"/>
  <c r="W558" i="9" s="1"/>
  <c r="R558" i="9"/>
  <c r="V558" i="9" s="1"/>
  <c r="Q558" i="9"/>
  <c r="U558" i="9" s="1"/>
  <c r="P558" i="9"/>
  <c r="T558" i="9" s="1"/>
  <c r="S628" i="9"/>
  <c r="W628" i="9" s="1"/>
  <c r="R628" i="9"/>
  <c r="V628" i="9" s="1"/>
  <c r="Q628" i="9"/>
  <c r="U628" i="9" s="1"/>
  <c r="P628" i="9"/>
  <c r="T628" i="9" s="1"/>
  <c r="Q713" i="9"/>
  <c r="U713" i="9" s="1"/>
  <c r="P713" i="9"/>
  <c r="T713" i="9" s="1"/>
  <c r="S713" i="9"/>
  <c r="W713" i="9" s="1"/>
  <c r="Q752" i="9"/>
  <c r="U752" i="9" s="1"/>
  <c r="P752" i="9"/>
  <c r="T752" i="9" s="1"/>
  <c r="S752" i="9"/>
  <c r="W752" i="9" s="1"/>
  <c r="R752" i="9"/>
  <c r="V752" i="9" s="1"/>
  <c r="Q745" i="9"/>
  <c r="U745" i="9" s="1"/>
  <c r="P745" i="9"/>
  <c r="T745" i="9" s="1"/>
  <c r="Q807" i="9"/>
  <c r="U807" i="9" s="1"/>
  <c r="P807" i="9"/>
  <c r="T807" i="9" s="1"/>
  <c r="S807" i="9"/>
  <c r="W807" i="9" s="1"/>
  <c r="R807" i="9"/>
  <c r="V807" i="9" s="1"/>
  <c r="Q829" i="9"/>
  <c r="U829" i="9" s="1"/>
  <c r="P829" i="9"/>
  <c r="T829" i="9" s="1"/>
  <c r="S829" i="9"/>
  <c r="W829" i="9" s="1"/>
  <c r="S853" i="9"/>
  <c r="W853" i="9" s="1"/>
  <c r="R853" i="9"/>
  <c r="V853" i="9" s="1"/>
  <c r="Q853" i="9"/>
  <c r="U853" i="9" s="1"/>
  <c r="P853" i="9"/>
  <c r="T853" i="9" s="1"/>
  <c r="S927" i="9"/>
  <c r="W927" i="9" s="1"/>
  <c r="R927" i="9"/>
  <c r="V927" i="9" s="1"/>
  <c r="Q927" i="9"/>
  <c r="U927" i="9" s="1"/>
  <c r="P927" i="9"/>
  <c r="T927" i="9" s="1"/>
  <c r="S995" i="9"/>
  <c r="W995" i="9" s="1"/>
  <c r="R995" i="9"/>
  <c r="V995" i="9" s="1"/>
  <c r="Q995" i="9"/>
  <c r="U995" i="9" s="1"/>
  <c r="P995" i="9"/>
  <c r="T995" i="9" s="1"/>
  <c r="S1073" i="9"/>
  <c r="W1073" i="9" s="1"/>
  <c r="R1073" i="9"/>
  <c r="V1073" i="9" s="1"/>
  <c r="Q1073" i="9"/>
  <c r="U1073" i="9" s="1"/>
  <c r="P1073" i="9"/>
  <c r="T1073" i="9" s="1"/>
  <c r="S1092" i="9"/>
  <c r="W1092" i="9" s="1"/>
  <c r="R1092" i="9"/>
  <c r="V1092" i="9" s="1"/>
  <c r="Q1092" i="9"/>
  <c r="U1092" i="9" s="1"/>
  <c r="P1092" i="9"/>
  <c r="T1092" i="9" s="1"/>
  <c r="S1301" i="9"/>
  <c r="W1301" i="9" s="1"/>
  <c r="R1301" i="9"/>
  <c r="V1301" i="9" s="1"/>
  <c r="Q1301" i="9"/>
  <c r="U1301" i="9" s="1"/>
  <c r="P1301" i="9"/>
  <c r="T1301" i="9" s="1"/>
  <c r="S1209" i="9"/>
  <c r="W1209" i="9" s="1"/>
  <c r="R1209" i="9"/>
  <c r="V1209" i="9" s="1"/>
  <c r="Q1209" i="9"/>
  <c r="U1209" i="9" s="1"/>
  <c r="P1209" i="9"/>
  <c r="T1209" i="9" s="1"/>
  <c r="S1213" i="9"/>
  <c r="W1213" i="9" s="1"/>
  <c r="R1213" i="9"/>
  <c r="V1213" i="9" s="1"/>
  <c r="Q1213" i="9"/>
  <c r="U1213" i="9" s="1"/>
  <c r="P1213" i="9"/>
  <c r="T1213" i="9" s="1"/>
  <c r="R1264" i="9"/>
  <c r="V1264" i="9" s="1"/>
  <c r="Q1264" i="9"/>
  <c r="U1264" i="9" s="1"/>
  <c r="P1264" i="9"/>
  <c r="T1264" i="9" s="1"/>
  <c r="S1264" i="9"/>
  <c r="W1264" i="9" s="1"/>
  <c r="R1314" i="9"/>
  <c r="V1314" i="9" s="1"/>
  <c r="Q1314" i="9"/>
  <c r="U1314" i="9" s="1"/>
  <c r="P1314" i="9"/>
  <c r="T1314" i="9" s="1"/>
  <c r="S1314" i="9"/>
  <c r="W1314" i="9" s="1"/>
  <c r="P1327" i="9"/>
  <c r="T1327" i="9" s="1"/>
  <c r="R1327" i="9"/>
  <c r="V1327" i="9" s="1"/>
  <c r="S1327" i="9"/>
  <c r="W1327" i="9" s="1"/>
  <c r="Q1327" i="9"/>
  <c r="U1327" i="9" s="1"/>
  <c r="P1346" i="9"/>
  <c r="T1346" i="9" s="1"/>
  <c r="R1346" i="9"/>
  <c r="V1346" i="9" s="1"/>
  <c r="S1346" i="9"/>
  <c r="W1346" i="9" s="1"/>
  <c r="Q1346" i="9"/>
  <c r="U1346" i="9" s="1"/>
  <c r="P1401" i="9"/>
  <c r="T1401" i="9" s="1"/>
  <c r="R1401" i="9"/>
  <c r="V1401" i="9" s="1"/>
  <c r="S1401" i="9"/>
  <c r="W1401" i="9" s="1"/>
  <c r="Q1401" i="9"/>
  <c r="U1401" i="9" s="1"/>
  <c r="S1398" i="9"/>
  <c r="W1398" i="9" s="1"/>
  <c r="R1398" i="9"/>
  <c r="V1398" i="9" s="1"/>
  <c r="Q1398" i="9"/>
  <c r="U1398" i="9" s="1"/>
  <c r="P1398" i="9"/>
  <c r="T1398" i="9" s="1"/>
  <c r="Q1417" i="9"/>
  <c r="U1417" i="9" s="1"/>
  <c r="P1417" i="9"/>
  <c r="T1417" i="9" s="1"/>
  <c r="S1417" i="9"/>
  <c r="W1417" i="9" s="1"/>
  <c r="R1417" i="9"/>
  <c r="V1417" i="9" s="1"/>
  <c r="Q1430" i="9"/>
  <c r="U1430" i="9" s="1"/>
  <c r="P1430" i="9"/>
  <c r="T1430" i="9" s="1"/>
  <c r="S1430" i="9"/>
  <c r="W1430" i="9" s="1"/>
  <c r="R1430" i="9"/>
  <c r="V1430" i="9" s="1"/>
  <c r="Q1481" i="9"/>
  <c r="U1481" i="9" s="1"/>
  <c r="P1481" i="9"/>
  <c r="T1481" i="9" s="1"/>
  <c r="S1481" i="9"/>
  <c r="W1481" i="9" s="1"/>
  <c r="R1481" i="9"/>
  <c r="V1481" i="9" s="1"/>
  <c r="S1510" i="9"/>
  <c r="W1510" i="9" s="1"/>
  <c r="R1510" i="9"/>
  <c r="V1510" i="9" s="1"/>
  <c r="Q1510" i="9"/>
  <c r="U1510" i="9" s="1"/>
  <c r="P1510" i="9"/>
  <c r="T1510" i="9" s="1"/>
  <c r="Q1505" i="9"/>
  <c r="U1505" i="9" s="1"/>
  <c r="P1505" i="9"/>
  <c r="T1505" i="9" s="1"/>
  <c r="S1505" i="9"/>
  <c r="W1505" i="9" s="1"/>
  <c r="R1505" i="9"/>
  <c r="V1505" i="9" s="1"/>
  <c r="S1546" i="9"/>
  <c r="W1546" i="9" s="1"/>
  <c r="Q1546" i="9"/>
  <c r="U1546" i="9" s="1"/>
  <c r="P1546" i="9"/>
  <c r="T1546" i="9" s="1"/>
  <c r="R1546" i="9"/>
  <c r="V1546" i="9" s="1"/>
  <c r="S1555" i="9"/>
  <c r="W1555" i="9" s="1"/>
  <c r="R1555" i="9"/>
  <c r="V1555" i="9" s="1"/>
  <c r="Q1555" i="9"/>
  <c r="U1555" i="9" s="1"/>
  <c r="P1555" i="9"/>
  <c r="T1555" i="9" s="1"/>
  <c r="R1631" i="9"/>
  <c r="V1631" i="9" s="1"/>
  <c r="Q1631" i="9"/>
  <c r="U1631" i="9" s="1"/>
  <c r="P1631" i="9"/>
  <c r="T1631" i="9" s="1"/>
  <c r="S1631" i="9"/>
  <c r="W1631" i="9" s="1"/>
  <c r="R1602" i="9"/>
  <c r="V1602" i="9" s="1"/>
  <c r="Q1602" i="9"/>
  <c r="U1602" i="9" s="1"/>
  <c r="P1602" i="9"/>
  <c r="T1602" i="9" s="1"/>
  <c r="S1602" i="9"/>
  <c r="W1602" i="9" s="1"/>
  <c r="R1710" i="9"/>
  <c r="V1710" i="9" s="1"/>
  <c r="Q1710" i="9"/>
  <c r="U1710" i="9" s="1"/>
  <c r="P1710" i="9"/>
  <c r="T1710" i="9" s="1"/>
  <c r="S1710" i="9"/>
  <c r="W1710" i="9" s="1"/>
  <c r="S1833" i="9"/>
  <c r="W1833" i="9" s="1"/>
  <c r="R1833" i="9"/>
  <c r="V1833" i="9" s="1"/>
  <c r="Q1833" i="9"/>
  <c r="U1833" i="9" s="1"/>
  <c r="P1833" i="9"/>
  <c r="T1833" i="9" s="1"/>
  <c r="S1869" i="9"/>
  <c r="W1869" i="9" s="1"/>
  <c r="R1869" i="9"/>
  <c r="V1869" i="9" s="1"/>
  <c r="Q1869" i="9"/>
  <c r="U1869" i="9" s="1"/>
  <c r="P1869" i="9"/>
  <c r="T1869" i="9" s="1"/>
  <c r="S1878" i="9"/>
  <c r="W1878" i="9" s="1"/>
  <c r="R1878" i="9"/>
  <c r="V1878" i="9" s="1"/>
  <c r="Q1878" i="9"/>
  <c r="U1878" i="9" s="1"/>
  <c r="P1878" i="9"/>
  <c r="T1878" i="9" s="1"/>
  <c r="S1926" i="9"/>
  <c r="W1926" i="9" s="1"/>
  <c r="R1926" i="9"/>
  <c r="V1926" i="9" s="1"/>
  <c r="Q1926" i="9"/>
  <c r="U1926" i="9" s="1"/>
  <c r="P1926" i="9"/>
  <c r="T1926" i="9" s="1"/>
  <c r="P1979" i="9"/>
  <c r="T1979" i="9" s="1"/>
  <c r="S1979" i="9"/>
  <c r="W1979" i="9" s="1"/>
  <c r="R1979" i="9"/>
  <c r="V1979" i="9" s="1"/>
  <c r="Q1979" i="9"/>
  <c r="U1979" i="9" s="1"/>
  <c r="P2032" i="9"/>
  <c r="T2032" i="9" s="1"/>
  <c r="S2032" i="9"/>
  <c r="W2032" i="9" s="1"/>
  <c r="R2032" i="9"/>
  <c r="V2032" i="9" s="1"/>
  <c r="Q2032" i="9"/>
  <c r="U2032" i="9" s="1"/>
  <c r="R2049" i="9"/>
  <c r="V2049" i="9" s="1"/>
  <c r="Q2049" i="9"/>
  <c r="U2049" i="9" s="1"/>
  <c r="P2049" i="9"/>
  <c r="T2049" i="9" s="1"/>
  <c r="S2049" i="9"/>
  <c r="W2049" i="9" s="1"/>
  <c r="R2117" i="9"/>
  <c r="V2117" i="9" s="1"/>
  <c r="Q2117" i="9"/>
  <c r="U2117" i="9" s="1"/>
  <c r="P2117" i="9"/>
  <c r="T2117" i="9" s="1"/>
  <c r="S2117" i="9"/>
  <c r="W2117" i="9" s="1"/>
  <c r="S2298" i="9"/>
  <c r="W2298" i="9" s="1"/>
  <c r="P2298" i="9"/>
  <c r="T2298" i="9" s="1"/>
  <c r="R2298" i="9"/>
  <c r="V2298" i="9" s="1"/>
  <c r="Q2298" i="9"/>
  <c r="U2298" i="9" s="1"/>
  <c r="S2314" i="9"/>
  <c r="W2314" i="9" s="1"/>
  <c r="R2314" i="9"/>
  <c r="V2314" i="9" s="1"/>
  <c r="Q2314" i="9"/>
  <c r="U2314" i="9" s="1"/>
  <c r="P2314" i="9"/>
  <c r="T2314" i="9" s="1"/>
  <c r="P2387" i="9"/>
  <c r="T2387" i="9" s="1"/>
  <c r="S2387" i="9"/>
  <c r="W2387" i="9" s="1"/>
  <c r="R2387" i="9"/>
  <c r="V2387" i="9" s="1"/>
  <c r="Q2387" i="9"/>
  <c r="U2387" i="9" s="1"/>
  <c r="P2424" i="9"/>
  <c r="T2424" i="9" s="1"/>
  <c r="S2424" i="9"/>
  <c r="W2424" i="9" s="1"/>
  <c r="R2424" i="9"/>
  <c r="V2424" i="9" s="1"/>
  <c r="Q2424" i="9"/>
  <c r="U2424" i="9" s="1"/>
  <c r="S2480" i="9"/>
  <c r="W2480" i="9" s="1"/>
  <c r="R2480" i="9"/>
  <c r="V2480" i="9" s="1"/>
  <c r="Q2480" i="9"/>
  <c r="U2480" i="9" s="1"/>
  <c r="P2480" i="9"/>
  <c r="T2480" i="9" s="1"/>
  <c r="P2632" i="9"/>
  <c r="T2632" i="9" s="1"/>
  <c r="S2632" i="9"/>
  <c r="W2632" i="9" s="1"/>
  <c r="R2632" i="9"/>
  <c r="V2632" i="9" s="1"/>
  <c r="Q2632" i="9"/>
  <c r="U2632" i="9" s="1"/>
  <c r="S2698" i="9"/>
  <c r="W2698" i="9" s="1"/>
  <c r="R2698" i="9"/>
  <c r="V2698" i="9" s="1"/>
  <c r="P2698" i="9"/>
  <c r="T2698" i="9" s="1"/>
  <c r="Q2698" i="9"/>
  <c r="U2698" i="9" s="1"/>
  <c r="Q2704" i="9"/>
  <c r="U2704" i="9" s="1"/>
  <c r="P2704" i="9"/>
  <c r="T2704" i="9" s="1"/>
  <c r="S2704" i="9"/>
  <c r="W2704" i="9" s="1"/>
  <c r="R2704" i="9"/>
  <c r="V2704" i="9" s="1"/>
  <c r="S2885" i="9"/>
  <c r="W2885" i="9" s="1"/>
  <c r="R2885" i="9"/>
  <c r="V2885" i="9" s="1"/>
  <c r="P2885" i="9"/>
  <c r="T2885" i="9" s="1"/>
  <c r="Q2885" i="9"/>
  <c r="U2885" i="9" s="1"/>
  <c r="S2726" i="9"/>
  <c r="W2726" i="9" s="1"/>
  <c r="R2726" i="9"/>
  <c r="V2726" i="9" s="1"/>
  <c r="Q2726" i="9"/>
  <c r="U2726" i="9" s="1"/>
  <c r="P2726" i="9"/>
  <c r="T2726" i="9" s="1"/>
  <c r="S3014" i="9"/>
  <c r="W3014" i="9" s="1"/>
  <c r="P3014" i="9"/>
  <c r="T3014" i="9" s="1"/>
  <c r="R3014" i="9"/>
  <c r="V3014" i="9" s="1"/>
  <c r="Q3014" i="9"/>
  <c r="U3014" i="9" s="1"/>
  <c r="S2919" i="9"/>
  <c r="W2919" i="9" s="1"/>
  <c r="R2919" i="9"/>
  <c r="V2919" i="9" s="1"/>
  <c r="Q2919" i="9"/>
  <c r="U2919" i="9" s="1"/>
  <c r="P2919" i="9"/>
  <c r="T2919" i="9" s="1"/>
  <c r="R2938" i="9"/>
  <c r="V2938" i="9" s="1"/>
  <c r="Q2938" i="9"/>
  <c r="U2938" i="9" s="1"/>
  <c r="S2938" i="9"/>
  <c r="W2938" i="9" s="1"/>
  <c r="P2938" i="9"/>
  <c r="T2938" i="9" s="1"/>
  <c r="R2946" i="9"/>
  <c r="V2946" i="9" s="1"/>
  <c r="Q2946" i="9"/>
  <c r="U2946" i="9" s="1"/>
  <c r="S2946" i="9"/>
  <c r="W2946" i="9" s="1"/>
  <c r="P2946" i="9"/>
  <c r="T2946" i="9" s="1"/>
  <c r="P3146" i="9"/>
  <c r="T3146" i="9" s="1"/>
  <c r="S3146" i="9"/>
  <c r="W3146" i="9" s="1"/>
  <c r="R3146" i="9"/>
  <c r="V3146" i="9" s="1"/>
  <c r="Q3146" i="9"/>
  <c r="U3146" i="9" s="1"/>
  <c r="S3183" i="9"/>
  <c r="W3183" i="9" s="1"/>
  <c r="R3183" i="9"/>
  <c r="V3183" i="9" s="1"/>
  <c r="Q3183" i="9"/>
  <c r="U3183" i="9" s="1"/>
  <c r="P3183" i="9"/>
  <c r="T3183" i="9" s="1"/>
  <c r="R3213" i="9"/>
  <c r="V3213" i="9" s="1"/>
  <c r="Q3213" i="9"/>
  <c r="U3213" i="9" s="1"/>
  <c r="P3213" i="9"/>
  <c r="T3213" i="9" s="1"/>
  <c r="S3213" i="9"/>
  <c r="W3213" i="9" s="1"/>
  <c r="S3223" i="9"/>
  <c r="W3223" i="9" s="1"/>
  <c r="R3223" i="9"/>
  <c r="V3223" i="9" s="1"/>
  <c r="Q3223" i="9"/>
  <c r="U3223" i="9" s="1"/>
  <c r="P3223" i="9"/>
  <c r="T3223" i="9" s="1"/>
  <c r="Q3235" i="9"/>
  <c r="U3235" i="9" s="1"/>
  <c r="P3235" i="9"/>
  <c r="T3235" i="9" s="1"/>
  <c r="S3235" i="9"/>
  <c r="W3235" i="9" s="1"/>
  <c r="R3235" i="9"/>
  <c r="V3235" i="9" s="1"/>
  <c r="S3318" i="9"/>
  <c r="W3318" i="9" s="1"/>
  <c r="R3318" i="9"/>
  <c r="V3318" i="9" s="1"/>
  <c r="Q3318" i="9"/>
  <c r="U3318" i="9" s="1"/>
  <c r="S3316" i="9"/>
  <c r="W3316" i="9" s="1"/>
  <c r="R3316" i="9"/>
  <c r="V3316" i="9" s="1"/>
  <c r="Q3316" i="9"/>
  <c r="U3316" i="9" s="1"/>
  <c r="Q3332" i="9"/>
  <c r="U3332" i="9" s="1"/>
  <c r="P3332" i="9"/>
  <c r="T3332" i="9" s="1"/>
  <c r="S3332" i="9"/>
  <c r="W3332" i="9" s="1"/>
  <c r="S3344" i="9"/>
  <c r="W3344" i="9" s="1"/>
  <c r="R3344" i="9"/>
  <c r="V3344" i="9" s="1"/>
  <c r="Q3344" i="9"/>
  <c r="U3344" i="9" s="1"/>
  <c r="P3344" i="9"/>
  <c r="T3344" i="9" s="1"/>
  <c r="S3352" i="9"/>
  <c r="W3352" i="9" s="1"/>
  <c r="R3352" i="9"/>
  <c r="V3352" i="9" s="1"/>
  <c r="Q3352" i="9"/>
  <c r="U3352" i="9" s="1"/>
  <c r="P3352" i="9"/>
  <c r="T3352" i="9" s="1"/>
  <c r="S3361" i="9"/>
  <c r="W3361" i="9" s="1"/>
  <c r="R3361" i="9"/>
  <c r="V3361" i="9" s="1"/>
  <c r="Q3361" i="9"/>
  <c r="U3361" i="9" s="1"/>
  <c r="Q15" i="9"/>
  <c r="U15" i="9" s="1"/>
  <c r="P15" i="9"/>
  <c r="T15" i="9" s="1"/>
  <c r="S15" i="9"/>
  <c r="W15" i="9" s="1"/>
  <c r="S30" i="9"/>
  <c r="W30" i="9" s="1"/>
  <c r="R30" i="9"/>
  <c r="V30" i="9" s="1"/>
  <c r="Q30" i="9"/>
  <c r="U30" i="9" s="1"/>
  <c r="P30" i="9"/>
  <c r="T30" i="9" s="1"/>
  <c r="S38" i="9"/>
  <c r="W38" i="9" s="1"/>
  <c r="R38" i="9"/>
  <c r="V38" i="9" s="1"/>
  <c r="Q38" i="9"/>
  <c r="U38" i="9" s="1"/>
  <c r="P38" i="9"/>
  <c r="T38" i="9" s="1"/>
  <c r="R44" i="9"/>
  <c r="V44" i="9" s="1"/>
  <c r="Q44" i="9"/>
  <c r="U44" i="9" s="1"/>
  <c r="P44" i="9"/>
  <c r="T44" i="9" s="1"/>
  <c r="R62" i="9"/>
  <c r="V62" i="9" s="1"/>
  <c r="Q62" i="9"/>
  <c r="U62" i="9" s="1"/>
  <c r="P62" i="9"/>
  <c r="T62" i="9" s="1"/>
  <c r="S52" i="9"/>
  <c r="W52" i="9" s="1"/>
  <c r="R52" i="9"/>
  <c r="V52" i="9" s="1"/>
  <c r="Q52" i="9"/>
  <c r="U52" i="9" s="1"/>
  <c r="P52" i="9"/>
  <c r="T52" i="9" s="1"/>
  <c r="R60" i="9"/>
  <c r="V60" i="9" s="1"/>
  <c r="Q60" i="9"/>
  <c r="U60" i="9" s="1"/>
  <c r="P60" i="9"/>
  <c r="T60" i="9" s="1"/>
  <c r="R80" i="9"/>
  <c r="V80" i="9" s="1"/>
  <c r="Q80" i="9"/>
  <c r="U80" i="9" s="1"/>
  <c r="P80" i="9"/>
  <c r="T80" i="9" s="1"/>
  <c r="R85" i="9"/>
  <c r="V85" i="9" s="1"/>
  <c r="Q85" i="9"/>
  <c r="U85" i="9" s="1"/>
  <c r="P85" i="9"/>
  <c r="T85" i="9" s="1"/>
  <c r="R99" i="9"/>
  <c r="V99" i="9" s="1"/>
  <c r="Q99" i="9"/>
  <c r="U99" i="9" s="1"/>
  <c r="P99" i="9"/>
  <c r="T99" i="9" s="1"/>
  <c r="R118" i="9"/>
  <c r="V118" i="9" s="1"/>
  <c r="Q118" i="9"/>
  <c r="U118" i="9" s="1"/>
  <c r="P118" i="9"/>
  <c r="T118" i="9" s="1"/>
  <c r="R133" i="9"/>
  <c r="V133" i="9" s="1"/>
  <c r="Q133" i="9"/>
  <c r="U133" i="9" s="1"/>
  <c r="P133" i="9"/>
  <c r="T133" i="9" s="1"/>
  <c r="P193" i="9"/>
  <c r="T193" i="9" s="1"/>
  <c r="S193" i="9"/>
  <c r="W193" i="9" s="1"/>
  <c r="R193" i="9"/>
  <c r="V193" i="9" s="1"/>
  <c r="P238" i="9"/>
  <c r="T238" i="9" s="1"/>
  <c r="S238" i="9"/>
  <c r="W238" i="9" s="1"/>
  <c r="R238" i="9"/>
  <c r="V238" i="9" s="1"/>
  <c r="S243" i="9"/>
  <c r="W243" i="9" s="1"/>
  <c r="R243" i="9"/>
  <c r="V243" i="9" s="1"/>
  <c r="Q243" i="9"/>
  <c r="U243" i="9" s="1"/>
  <c r="P243" i="9"/>
  <c r="T243" i="9" s="1"/>
  <c r="P129" i="9"/>
  <c r="T129" i="9" s="1"/>
  <c r="S129" i="9"/>
  <c r="W129" i="9" s="1"/>
  <c r="R129" i="9"/>
  <c r="V129" i="9" s="1"/>
  <c r="S275" i="9"/>
  <c r="W275" i="9" s="1"/>
  <c r="R275" i="9"/>
  <c r="V275" i="9" s="1"/>
  <c r="Q275" i="9"/>
  <c r="U275" i="9" s="1"/>
  <c r="P275" i="9"/>
  <c r="T275" i="9" s="1"/>
  <c r="S289" i="9"/>
  <c r="W289" i="9" s="1"/>
  <c r="R289" i="9"/>
  <c r="V289" i="9" s="1"/>
  <c r="Q289" i="9"/>
  <c r="U289" i="9" s="1"/>
  <c r="P289" i="9"/>
  <c r="T289" i="9" s="1"/>
  <c r="P262" i="9"/>
  <c r="T262" i="9" s="1"/>
  <c r="S262" i="9"/>
  <c r="W262" i="9" s="1"/>
  <c r="R262" i="9"/>
  <c r="V262" i="9" s="1"/>
  <c r="S308" i="9"/>
  <c r="W308" i="9" s="1"/>
  <c r="R308" i="9"/>
  <c r="V308" i="9" s="1"/>
  <c r="Q308" i="9"/>
  <c r="U308" i="9" s="1"/>
  <c r="P308" i="9"/>
  <c r="T308" i="9" s="1"/>
  <c r="P358" i="9"/>
  <c r="T358" i="9" s="1"/>
  <c r="S358" i="9"/>
  <c r="W358" i="9" s="1"/>
  <c r="R358" i="9"/>
  <c r="V358" i="9" s="1"/>
  <c r="S336" i="9"/>
  <c r="W336" i="9" s="1"/>
  <c r="R336" i="9"/>
  <c r="V336" i="9" s="1"/>
  <c r="Q336" i="9"/>
  <c r="U336" i="9" s="1"/>
  <c r="P336" i="9"/>
  <c r="T336" i="9" s="1"/>
  <c r="P330" i="9"/>
  <c r="T330" i="9" s="1"/>
  <c r="S330" i="9"/>
  <c r="W330" i="9" s="1"/>
  <c r="R330" i="9"/>
  <c r="V330" i="9" s="1"/>
  <c r="P382" i="9"/>
  <c r="T382" i="9" s="1"/>
  <c r="S382" i="9"/>
  <c r="W382" i="9" s="1"/>
  <c r="R382" i="9"/>
  <c r="V382" i="9" s="1"/>
  <c r="S399" i="9"/>
  <c r="W399" i="9" s="1"/>
  <c r="R399" i="9"/>
  <c r="V399" i="9" s="1"/>
  <c r="Q399" i="9"/>
  <c r="U399" i="9" s="1"/>
  <c r="P399" i="9"/>
  <c r="T399" i="9" s="1"/>
  <c r="P348" i="9"/>
  <c r="T348" i="9" s="1"/>
  <c r="S348" i="9"/>
  <c r="W348" i="9" s="1"/>
  <c r="R348" i="9"/>
  <c r="V348" i="9" s="1"/>
  <c r="S355" i="9"/>
  <c r="W355" i="9" s="1"/>
  <c r="R355" i="9"/>
  <c r="V355" i="9" s="1"/>
  <c r="Q355" i="9"/>
  <c r="U355" i="9" s="1"/>
  <c r="P355" i="9"/>
  <c r="T355" i="9" s="1"/>
  <c r="P481" i="9"/>
  <c r="T481" i="9" s="1"/>
  <c r="S481" i="9"/>
  <c r="W481" i="9" s="1"/>
  <c r="R481" i="9"/>
  <c r="V481" i="9" s="1"/>
  <c r="S492" i="9"/>
  <c r="W492" i="9" s="1"/>
  <c r="R492" i="9"/>
  <c r="V492" i="9" s="1"/>
  <c r="Q492" i="9"/>
  <c r="U492" i="9" s="1"/>
  <c r="P492" i="9"/>
  <c r="T492" i="9" s="1"/>
  <c r="P500" i="9"/>
  <c r="T500" i="9" s="1"/>
  <c r="S500" i="9"/>
  <c r="W500" i="9" s="1"/>
  <c r="R500" i="9"/>
  <c r="V500" i="9" s="1"/>
  <c r="S439" i="9"/>
  <c r="W439" i="9" s="1"/>
  <c r="R439" i="9"/>
  <c r="V439" i="9" s="1"/>
  <c r="Q439" i="9"/>
  <c r="U439" i="9" s="1"/>
  <c r="P439" i="9"/>
  <c r="T439" i="9" s="1"/>
  <c r="Q424" i="9"/>
  <c r="U424" i="9" s="1"/>
  <c r="P424" i="9"/>
  <c r="T424" i="9" s="1"/>
  <c r="S424" i="9"/>
  <c r="W424" i="9" s="1"/>
  <c r="S441" i="9"/>
  <c r="W441" i="9" s="1"/>
  <c r="R441" i="9"/>
  <c r="V441" i="9" s="1"/>
  <c r="Q441" i="9"/>
  <c r="U441" i="9" s="1"/>
  <c r="P441" i="9"/>
  <c r="T441" i="9" s="1"/>
  <c r="Q467" i="9"/>
  <c r="U467" i="9" s="1"/>
  <c r="P467" i="9"/>
  <c r="T467" i="9" s="1"/>
  <c r="S467" i="9"/>
  <c r="W467" i="9" s="1"/>
  <c r="S443" i="9"/>
  <c r="W443" i="9" s="1"/>
  <c r="R443" i="9"/>
  <c r="V443" i="9" s="1"/>
  <c r="Q443" i="9"/>
  <c r="U443" i="9" s="1"/>
  <c r="P443" i="9"/>
  <c r="T443" i="9" s="1"/>
  <c r="Q457" i="9"/>
  <c r="U457" i="9" s="1"/>
  <c r="P457" i="9"/>
  <c r="T457" i="9" s="1"/>
  <c r="S457" i="9"/>
  <c r="W457" i="9" s="1"/>
  <c r="S143" i="9"/>
  <c r="W143" i="9" s="1"/>
  <c r="R143" i="9"/>
  <c r="V143" i="9" s="1"/>
  <c r="Q143" i="9"/>
  <c r="U143" i="9" s="1"/>
  <c r="P143" i="9"/>
  <c r="T143" i="9" s="1"/>
  <c r="S151" i="9"/>
  <c r="W151" i="9" s="1"/>
  <c r="R151" i="9"/>
  <c r="V151" i="9" s="1"/>
  <c r="Q151" i="9"/>
  <c r="U151" i="9" s="1"/>
  <c r="S174" i="9"/>
  <c r="W174" i="9" s="1"/>
  <c r="R174" i="9"/>
  <c r="V174" i="9" s="1"/>
  <c r="Q174" i="9"/>
  <c r="U174" i="9" s="1"/>
  <c r="S163" i="9"/>
  <c r="W163" i="9" s="1"/>
  <c r="R163" i="9"/>
  <c r="V163" i="9" s="1"/>
  <c r="Q163" i="9"/>
  <c r="U163" i="9" s="1"/>
  <c r="S175" i="9"/>
  <c r="W175" i="9" s="1"/>
  <c r="R175" i="9"/>
  <c r="V175" i="9" s="1"/>
  <c r="Q175" i="9"/>
  <c r="U175" i="9" s="1"/>
  <c r="S172" i="9"/>
  <c r="W172" i="9" s="1"/>
  <c r="R172" i="9"/>
  <c r="V172" i="9" s="1"/>
  <c r="Q172" i="9"/>
  <c r="U172" i="9" s="1"/>
  <c r="S511" i="9"/>
  <c r="W511" i="9" s="1"/>
  <c r="R511" i="9"/>
  <c r="V511" i="9" s="1"/>
  <c r="Q511" i="9"/>
  <c r="U511" i="9" s="1"/>
  <c r="S519" i="9"/>
  <c r="W519" i="9" s="1"/>
  <c r="R519" i="9"/>
  <c r="V519" i="9" s="1"/>
  <c r="Q519" i="9"/>
  <c r="U519" i="9" s="1"/>
  <c r="S527" i="9"/>
  <c r="W527" i="9" s="1"/>
  <c r="R527" i="9"/>
  <c r="V527" i="9" s="1"/>
  <c r="Q527" i="9"/>
  <c r="U527" i="9" s="1"/>
  <c r="S535" i="9"/>
  <c r="W535" i="9" s="1"/>
  <c r="R535" i="9"/>
  <c r="V535" i="9" s="1"/>
  <c r="Q535" i="9"/>
  <c r="U535" i="9" s="1"/>
  <c r="S543" i="9"/>
  <c r="W543" i="9" s="1"/>
  <c r="R543" i="9"/>
  <c r="V543" i="9" s="1"/>
  <c r="Q543" i="9"/>
  <c r="U543" i="9" s="1"/>
  <c r="S548" i="9"/>
  <c r="W548" i="9" s="1"/>
  <c r="R548" i="9"/>
  <c r="V548" i="9" s="1"/>
  <c r="Q548" i="9"/>
  <c r="U548" i="9" s="1"/>
  <c r="S568" i="9"/>
  <c r="W568" i="9" s="1"/>
  <c r="R568" i="9"/>
  <c r="V568" i="9" s="1"/>
  <c r="Q568" i="9"/>
  <c r="U568" i="9" s="1"/>
  <c r="S562" i="9"/>
  <c r="W562" i="9" s="1"/>
  <c r="R562" i="9"/>
  <c r="V562" i="9" s="1"/>
  <c r="Q562" i="9"/>
  <c r="U562" i="9" s="1"/>
  <c r="S560" i="9"/>
  <c r="W560" i="9" s="1"/>
  <c r="R560" i="9"/>
  <c r="V560" i="9" s="1"/>
  <c r="Q560" i="9"/>
  <c r="U560" i="9" s="1"/>
  <c r="S579" i="9"/>
  <c r="W579" i="9" s="1"/>
  <c r="R579" i="9"/>
  <c r="V579" i="9" s="1"/>
  <c r="Q579" i="9"/>
  <c r="U579" i="9" s="1"/>
  <c r="S587" i="9"/>
  <c r="W587" i="9" s="1"/>
  <c r="R587" i="9"/>
  <c r="V587" i="9" s="1"/>
  <c r="Q587" i="9"/>
  <c r="U587" i="9" s="1"/>
  <c r="S639" i="9"/>
  <c r="W639" i="9" s="1"/>
  <c r="R639" i="9"/>
  <c r="V639" i="9" s="1"/>
  <c r="Q639" i="9"/>
  <c r="U639" i="9" s="1"/>
  <c r="S644" i="9"/>
  <c r="W644" i="9" s="1"/>
  <c r="R644" i="9"/>
  <c r="V644" i="9" s="1"/>
  <c r="Q644" i="9"/>
  <c r="U644" i="9" s="1"/>
  <c r="S606" i="9"/>
  <c r="W606" i="9" s="1"/>
  <c r="R606" i="9"/>
  <c r="V606" i="9" s="1"/>
  <c r="Q606" i="9"/>
  <c r="U606" i="9" s="1"/>
  <c r="S610" i="9"/>
  <c r="W610" i="9" s="1"/>
  <c r="R610" i="9"/>
  <c r="V610" i="9" s="1"/>
  <c r="Q610" i="9"/>
  <c r="U610" i="9" s="1"/>
  <c r="S626" i="9"/>
  <c r="W626" i="9" s="1"/>
  <c r="R626" i="9"/>
  <c r="V626" i="9" s="1"/>
  <c r="Q626" i="9"/>
  <c r="U626" i="9" s="1"/>
  <c r="S631" i="9"/>
  <c r="W631" i="9" s="1"/>
  <c r="R631" i="9"/>
  <c r="V631" i="9" s="1"/>
  <c r="Q631" i="9"/>
  <c r="U631" i="9" s="1"/>
  <c r="S630" i="9"/>
  <c r="W630" i="9" s="1"/>
  <c r="R630" i="9"/>
  <c r="V630" i="9" s="1"/>
  <c r="Q630" i="9"/>
  <c r="U630" i="9" s="1"/>
  <c r="S670" i="9"/>
  <c r="W670" i="9" s="1"/>
  <c r="R670" i="9"/>
  <c r="V670" i="9" s="1"/>
  <c r="Q670" i="9"/>
  <c r="U670" i="9" s="1"/>
  <c r="S678" i="9"/>
  <c r="W678" i="9" s="1"/>
  <c r="R678" i="9"/>
  <c r="V678" i="9" s="1"/>
  <c r="Q678" i="9"/>
  <c r="U678" i="9" s="1"/>
  <c r="P678" i="9"/>
  <c r="T678" i="9" s="1"/>
  <c r="S686" i="9"/>
  <c r="W686" i="9" s="1"/>
  <c r="R686" i="9"/>
  <c r="V686" i="9" s="1"/>
  <c r="Q686" i="9"/>
  <c r="U686" i="9" s="1"/>
  <c r="P686" i="9"/>
  <c r="T686" i="9" s="1"/>
  <c r="S695" i="9"/>
  <c r="W695" i="9" s="1"/>
  <c r="R695" i="9"/>
  <c r="V695" i="9" s="1"/>
  <c r="Q695" i="9"/>
  <c r="U695" i="9" s="1"/>
  <c r="P695" i="9"/>
  <c r="T695" i="9" s="1"/>
  <c r="S704" i="9"/>
  <c r="W704" i="9" s="1"/>
  <c r="R704" i="9"/>
  <c r="V704" i="9" s="1"/>
  <c r="Q704" i="9"/>
  <c r="U704" i="9" s="1"/>
  <c r="P704" i="9"/>
  <c r="T704" i="9" s="1"/>
  <c r="S711" i="9"/>
  <c r="W711" i="9" s="1"/>
  <c r="R711" i="9"/>
  <c r="V711" i="9" s="1"/>
  <c r="Q711" i="9"/>
  <c r="U711" i="9" s="1"/>
  <c r="P711" i="9"/>
  <c r="T711" i="9" s="1"/>
  <c r="S717" i="9"/>
  <c r="W717" i="9" s="1"/>
  <c r="R717" i="9"/>
  <c r="V717" i="9" s="1"/>
  <c r="Q717" i="9"/>
  <c r="U717" i="9" s="1"/>
  <c r="P717" i="9"/>
  <c r="T717" i="9" s="1"/>
  <c r="S716" i="9"/>
  <c r="W716" i="9" s="1"/>
  <c r="R716" i="9"/>
  <c r="V716" i="9" s="1"/>
  <c r="Q716" i="9"/>
  <c r="U716" i="9" s="1"/>
  <c r="P716" i="9"/>
  <c r="T716" i="9" s="1"/>
  <c r="S731" i="9"/>
  <c r="W731" i="9" s="1"/>
  <c r="R731" i="9"/>
  <c r="V731" i="9" s="1"/>
  <c r="Q731" i="9"/>
  <c r="U731" i="9" s="1"/>
  <c r="P731" i="9"/>
  <c r="T731" i="9" s="1"/>
  <c r="S754" i="9"/>
  <c r="W754" i="9" s="1"/>
  <c r="R754" i="9"/>
  <c r="V754" i="9" s="1"/>
  <c r="Q754" i="9"/>
  <c r="U754" i="9" s="1"/>
  <c r="P754" i="9"/>
  <c r="T754" i="9" s="1"/>
  <c r="S743" i="9"/>
  <c r="W743" i="9" s="1"/>
  <c r="R743" i="9"/>
  <c r="V743" i="9" s="1"/>
  <c r="Q743" i="9"/>
  <c r="U743" i="9" s="1"/>
  <c r="P743" i="9"/>
  <c r="T743" i="9" s="1"/>
  <c r="S762" i="9"/>
  <c r="W762" i="9" s="1"/>
  <c r="R762" i="9"/>
  <c r="V762" i="9" s="1"/>
  <c r="Q762" i="9"/>
  <c r="U762" i="9" s="1"/>
  <c r="P762" i="9"/>
  <c r="T762" i="9" s="1"/>
  <c r="S768" i="9"/>
  <c r="W768" i="9" s="1"/>
  <c r="R768" i="9"/>
  <c r="V768" i="9" s="1"/>
  <c r="Q768" i="9"/>
  <c r="U768" i="9" s="1"/>
  <c r="P768" i="9"/>
  <c r="T768" i="9" s="1"/>
  <c r="S777" i="9"/>
  <c r="W777" i="9" s="1"/>
  <c r="R777" i="9"/>
  <c r="V777" i="9" s="1"/>
  <c r="Q777" i="9"/>
  <c r="U777" i="9" s="1"/>
  <c r="P777" i="9"/>
  <c r="T777" i="9" s="1"/>
  <c r="S785" i="9"/>
  <c r="W785" i="9" s="1"/>
  <c r="R785" i="9"/>
  <c r="V785" i="9" s="1"/>
  <c r="Q785" i="9"/>
  <c r="U785" i="9" s="1"/>
  <c r="P785" i="9"/>
  <c r="T785" i="9" s="1"/>
  <c r="S790" i="9"/>
  <c r="W790" i="9" s="1"/>
  <c r="R790" i="9"/>
  <c r="V790" i="9" s="1"/>
  <c r="Q790" i="9"/>
  <c r="U790" i="9" s="1"/>
  <c r="P790" i="9"/>
  <c r="T790" i="9" s="1"/>
  <c r="S798" i="9"/>
  <c r="W798" i="9" s="1"/>
  <c r="R798" i="9"/>
  <c r="V798" i="9" s="1"/>
  <c r="Q798" i="9"/>
  <c r="U798" i="9" s="1"/>
  <c r="P798" i="9"/>
  <c r="T798" i="9" s="1"/>
  <c r="S775" i="9"/>
  <c r="W775" i="9" s="1"/>
  <c r="R775" i="9"/>
  <c r="V775" i="9" s="1"/>
  <c r="Q775" i="9"/>
  <c r="U775" i="9" s="1"/>
  <c r="P775" i="9"/>
  <c r="T775" i="9" s="1"/>
  <c r="S815" i="9"/>
  <c r="W815" i="9" s="1"/>
  <c r="R815" i="9"/>
  <c r="V815" i="9" s="1"/>
  <c r="Q815" i="9"/>
  <c r="U815" i="9" s="1"/>
  <c r="P815" i="9"/>
  <c r="T815" i="9" s="1"/>
  <c r="S823" i="9"/>
  <c r="W823" i="9" s="1"/>
  <c r="R823" i="9"/>
  <c r="V823" i="9" s="1"/>
  <c r="Q823" i="9"/>
  <c r="U823" i="9" s="1"/>
  <c r="P823" i="9"/>
  <c r="T823" i="9" s="1"/>
  <c r="S831" i="9"/>
  <c r="W831" i="9" s="1"/>
  <c r="R831" i="9"/>
  <c r="V831" i="9" s="1"/>
  <c r="Q831" i="9"/>
  <c r="U831" i="9" s="1"/>
  <c r="P831" i="9"/>
  <c r="T831" i="9" s="1"/>
  <c r="S839" i="9"/>
  <c r="W839" i="9" s="1"/>
  <c r="R839" i="9"/>
  <c r="V839" i="9" s="1"/>
  <c r="Q839" i="9"/>
  <c r="U839" i="9" s="1"/>
  <c r="P839" i="9"/>
  <c r="T839" i="9" s="1"/>
  <c r="S847" i="9"/>
  <c r="W847" i="9" s="1"/>
  <c r="R847" i="9"/>
  <c r="V847" i="9" s="1"/>
  <c r="Q847" i="9"/>
  <c r="U847" i="9" s="1"/>
  <c r="P847" i="9"/>
  <c r="T847" i="9" s="1"/>
  <c r="S855" i="9"/>
  <c r="W855" i="9" s="1"/>
  <c r="R855" i="9"/>
  <c r="V855" i="9" s="1"/>
  <c r="Q855" i="9"/>
  <c r="U855" i="9" s="1"/>
  <c r="P855" i="9"/>
  <c r="T855" i="9" s="1"/>
  <c r="S863" i="9"/>
  <c r="W863" i="9" s="1"/>
  <c r="R863" i="9"/>
  <c r="V863" i="9" s="1"/>
  <c r="Q863" i="9"/>
  <c r="U863" i="9" s="1"/>
  <c r="P863" i="9"/>
  <c r="T863" i="9" s="1"/>
  <c r="S871" i="9"/>
  <c r="W871" i="9" s="1"/>
  <c r="R871" i="9"/>
  <c r="V871" i="9" s="1"/>
  <c r="Q871" i="9"/>
  <c r="U871" i="9" s="1"/>
  <c r="P871" i="9"/>
  <c r="T871" i="9" s="1"/>
  <c r="S879" i="9"/>
  <c r="W879" i="9" s="1"/>
  <c r="R879" i="9"/>
  <c r="V879" i="9" s="1"/>
  <c r="Q879" i="9"/>
  <c r="U879" i="9" s="1"/>
  <c r="P879" i="9"/>
  <c r="T879" i="9" s="1"/>
  <c r="S888" i="9"/>
  <c r="W888" i="9" s="1"/>
  <c r="R888" i="9"/>
  <c r="V888" i="9" s="1"/>
  <c r="Q888" i="9"/>
  <c r="U888" i="9" s="1"/>
  <c r="P888" i="9"/>
  <c r="T888" i="9" s="1"/>
  <c r="S898" i="9"/>
  <c r="W898" i="9" s="1"/>
  <c r="R898" i="9"/>
  <c r="V898" i="9" s="1"/>
  <c r="Q898" i="9"/>
  <c r="U898" i="9" s="1"/>
  <c r="P898" i="9"/>
  <c r="T898" i="9" s="1"/>
  <c r="S891" i="9"/>
  <c r="W891" i="9" s="1"/>
  <c r="R891" i="9"/>
  <c r="V891" i="9" s="1"/>
  <c r="Q891" i="9"/>
  <c r="U891" i="9" s="1"/>
  <c r="P891" i="9"/>
  <c r="T891" i="9" s="1"/>
  <c r="S920" i="9"/>
  <c r="W920" i="9" s="1"/>
  <c r="R920" i="9"/>
  <c r="V920" i="9" s="1"/>
  <c r="Q920" i="9"/>
  <c r="U920" i="9" s="1"/>
  <c r="P920" i="9"/>
  <c r="T920" i="9" s="1"/>
  <c r="S913" i="9"/>
  <c r="W913" i="9" s="1"/>
  <c r="R913" i="9"/>
  <c r="V913" i="9" s="1"/>
  <c r="Q913" i="9"/>
  <c r="U913" i="9" s="1"/>
  <c r="P913" i="9"/>
  <c r="T913" i="9" s="1"/>
  <c r="S931" i="9"/>
  <c r="W931" i="9" s="1"/>
  <c r="R931" i="9"/>
  <c r="V931" i="9" s="1"/>
  <c r="Q931" i="9"/>
  <c r="U931" i="9" s="1"/>
  <c r="P931" i="9"/>
  <c r="T931" i="9" s="1"/>
  <c r="S937" i="9"/>
  <c r="W937" i="9" s="1"/>
  <c r="R937" i="9"/>
  <c r="V937" i="9" s="1"/>
  <c r="Q937" i="9"/>
  <c r="U937" i="9" s="1"/>
  <c r="P937" i="9"/>
  <c r="T937" i="9" s="1"/>
  <c r="R943" i="9"/>
  <c r="V943" i="9" s="1"/>
  <c r="Q943" i="9"/>
  <c r="U943" i="9" s="1"/>
  <c r="P943" i="9"/>
  <c r="T943" i="9" s="1"/>
  <c r="S943" i="9"/>
  <c r="W943" i="9" s="1"/>
  <c r="S996" i="9"/>
  <c r="W996" i="9" s="1"/>
  <c r="R996" i="9"/>
  <c r="V996" i="9" s="1"/>
  <c r="Q996" i="9"/>
  <c r="U996" i="9" s="1"/>
  <c r="P996" i="9"/>
  <c r="T996" i="9" s="1"/>
  <c r="Q991" i="9"/>
  <c r="U991" i="9" s="1"/>
  <c r="P991" i="9"/>
  <c r="T991" i="9" s="1"/>
  <c r="S991" i="9"/>
  <c r="W991" i="9" s="1"/>
  <c r="S1012" i="9"/>
  <c r="W1012" i="9" s="1"/>
  <c r="R1012" i="9"/>
  <c r="V1012" i="9" s="1"/>
  <c r="Q1012" i="9"/>
  <c r="U1012" i="9" s="1"/>
  <c r="P1012" i="9"/>
  <c r="T1012" i="9" s="1"/>
  <c r="S1047" i="9"/>
  <c r="W1047" i="9" s="1"/>
  <c r="R1047" i="9"/>
  <c r="V1047" i="9" s="1"/>
  <c r="Q1047" i="9"/>
  <c r="U1047" i="9" s="1"/>
  <c r="P1047" i="9"/>
  <c r="T1047" i="9" s="1"/>
  <c r="S1055" i="9"/>
  <c r="W1055" i="9" s="1"/>
  <c r="R1055" i="9"/>
  <c r="V1055" i="9" s="1"/>
  <c r="Q1055" i="9"/>
  <c r="U1055" i="9" s="1"/>
  <c r="P1055" i="9"/>
  <c r="T1055" i="9" s="1"/>
  <c r="S1063" i="9"/>
  <c r="W1063" i="9" s="1"/>
  <c r="R1063" i="9"/>
  <c r="V1063" i="9" s="1"/>
  <c r="Q1063" i="9"/>
  <c r="U1063" i="9" s="1"/>
  <c r="P1063" i="9"/>
  <c r="T1063" i="9" s="1"/>
  <c r="S1075" i="9"/>
  <c r="W1075" i="9" s="1"/>
  <c r="R1075" i="9"/>
  <c r="V1075" i="9" s="1"/>
  <c r="Q1075" i="9"/>
  <c r="U1075" i="9" s="1"/>
  <c r="P1075" i="9"/>
  <c r="T1075" i="9" s="1"/>
  <c r="S1020" i="9"/>
  <c r="W1020" i="9" s="1"/>
  <c r="R1020" i="9"/>
  <c r="V1020" i="9" s="1"/>
  <c r="Q1020" i="9"/>
  <c r="U1020" i="9" s="1"/>
  <c r="P1020" i="9"/>
  <c r="T1020" i="9" s="1"/>
  <c r="S1029" i="9"/>
  <c r="W1029" i="9" s="1"/>
  <c r="R1029" i="9"/>
  <c r="V1029" i="9" s="1"/>
  <c r="Q1029" i="9"/>
  <c r="U1029" i="9" s="1"/>
  <c r="P1029" i="9"/>
  <c r="T1029" i="9" s="1"/>
  <c r="S1036" i="9"/>
  <c r="W1036" i="9" s="1"/>
  <c r="R1036" i="9"/>
  <c r="V1036" i="9" s="1"/>
  <c r="Q1036" i="9"/>
  <c r="U1036" i="9" s="1"/>
  <c r="P1036" i="9"/>
  <c r="T1036" i="9" s="1"/>
  <c r="S1044" i="9"/>
  <c r="W1044" i="9" s="1"/>
  <c r="Q1044" i="9"/>
  <c r="U1044" i="9" s="1"/>
  <c r="P1044" i="9"/>
  <c r="T1044" i="9" s="1"/>
  <c r="S1088" i="9"/>
  <c r="W1088" i="9" s="1"/>
  <c r="R1088" i="9"/>
  <c r="V1088" i="9" s="1"/>
  <c r="Q1088" i="9"/>
  <c r="U1088" i="9" s="1"/>
  <c r="P1088" i="9"/>
  <c r="T1088" i="9" s="1"/>
  <c r="S1097" i="9"/>
  <c r="W1097" i="9" s="1"/>
  <c r="R1097" i="9"/>
  <c r="V1097" i="9" s="1"/>
  <c r="Q1097" i="9"/>
  <c r="U1097" i="9" s="1"/>
  <c r="P1097" i="9"/>
  <c r="T1097" i="9" s="1"/>
  <c r="S1104" i="9"/>
  <c r="W1104" i="9" s="1"/>
  <c r="R1104" i="9"/>
  <c r="V1104" i="9" s="1"/>
  <c r="Q1104" i="9"/>
  <c r="U1104" i="9" s="1"/>
  <c r="P1104" i="9"/>
  <c r="T1104" i="9" s="1"/>
  <c r="S1112" i="9"/>
  <c r="W1112" i="9" s="1"/>
  <c r="R1112" i="9"/>
  <c r="V1112" i="9" s="1"/>
  <c r="Q1112" i="9"/>
  <c r="U1112" i="9" s="1"/>
  <c r="P1112" i="9"/>
  <c r="T1112" i="9" s="1"/>
  <c r="S1118" i="9"/>
  <c r="W1118" i="9" s="1"/>
  <c r="R1118" i="9"/>
  <c r="V1118" i="9" s="1"/>
  <c r="Q1118" i="9"/>
  <c r="U1118" i="9" s="1"/>
  <c r="P1118" i="9"/>
  <c r="T1118" i="9" s="1"/>
  <c r="S1124" i="9"/>
  <c r="W1124" i="9" s="1"/>
  <c r="R1124" i="9"/>
  <c r="V1124" i="9" s="1"/>
  <c r="Q1124" i="9"/>
  <c r="U1124" i="9" s="1"/>
  <c r="P1124" i="9"/>
  <c r="T1124" i="9" s="1"/>
  <c r="S1129" i="9"/>
  <c r="W1129" i="9" s="1"/>
  <c r="R1129" i="9"/>
  <c r="V1129" i="9" s="1"/>
  <c r="Q1129" i="9"/>
  <c r="U1129" i="9" s="1"/>
  <c r="P1129" i="9"/>
  <c r="T1129" i="9" s="1"/>
  <c r="S1140" i="9"/>
  <c r="W1140" i="9" s="1"/>
  <c r="R1140" i="9"/>
  <c r="V1140" i="9" s="1"/>
  <c r="Q1140" i="9"/>
  <c r="U1140" i="9" s="1"/>
  <c r="P1140" i="9"/>
  <c r="T1140" i="9" s="1"/>
  <c r="S1280" i="9"/>
  <c r="W1280" i="9" s="1"/>
  <c r="R1280" i="9"/>
  <c r="V1280" i="9" s="1"/>
  <c r="Q1280" i="9"/>
  <c r="U1280" i="9" s="1"/>
  <c r="P1280" i="9"/>
  <c r="T1280" i="9" s="1"/>
  <c r="S1285" i="9"/>
  <c r="W1285" i="9" s="1"/>
  <c r="R1285" i="9"/>
  <c r="V1285" i="9" s="1"/>
  <c r="Q1285" i="9"/>
  <c r="U1285" i="9" s="1"/>
  <c r="P1285" i="9"/>
  <c r="T1285" i="9" s="1"/>
  <c r="S1886" i="9"/>
  <c r="W1886" i="9" s="1"/>
  <c r="R1886" i="9"/>
  <c r="V1886" i="9" s="1"/>
  <c r="Q1886" i="9"/>
  <c r="U1886" i="9" s="1"/>
  <c r="P1886" i="9"/>
  <c r="T1886" i="9" s="1"/>
  <c r="S1158" i="9"/>
  <c r="W1158" i="9" s="1"/>
  <c r="R1158" i="9"/>
  <c r="V1158" i="9" s="1"/>
  <c r="Q1158" i="9"/>
  <c r="U1158" i="9" s="1"/>
  <c r="P1158" i="9"/>
  <c r="T1158" i="9" s="1"/>
  <c r="S1294" i="9"/>
  <c r="W1294" i="9" s="1"/>
  <c r="R1294" i="9"/>
  <c r="V1294" i="9" s="1"/>
  <c r="Q1294" i="9"/>
  <c r="U1294" i="9" s="1"/>
  <c r="P1294" i="9"/>
  <c r="T1294" i="9" s="1"/>
  <c r="S1303" i="9"/>
  <c r="W1303" i="9" s="1"/>
  <c r="R1303" i="9"/>
  <c r="V1303" i="9" s="1"/>
  <c r="Q1303" i="9"/>
  <c r="U1303" i="9" s="1"/>
  <c r="P1303" i="9"/>
  <c r="T1303" i="9" s="1"/>
  <c r="S1311" i="9"/>
  <c r="W1311" i="9" s="1"/>
  <c r="R1311" i="9"/>
  <c r="V1311" i="9" s="1"/>
  <c r="Q1311" i="9"/>
  <c r="U1311" i="9" s="1"/>
  <c r="P1311" i="9"/>
  <c r="T1311" i="9" s="1"/>
  <c r="S1196" i="9"/>
  <c r="W1196" i="9" s="1"/>
  <c r="R1196" i="9"/>
  <c r="V1196" i="9" s="1"/>
  <c r="Q1196" i="9"/>
  <c r="U1196" i="9" s="1"/>
  <c r="P1196" i="9"/>
  <c r="T1196" i="9" s="1"/>
  <c r="S1211" i="9"/>
  <c r="W1211" i="9" s="1"/>
  <c r="R1211" i="9"/>
  <c r="V1211" i="9" s="1"/>
  <c r="Q1211" i="9"/>
  <c r="U1211" i="9" s="1"/>
  <c r="P1211" i="9"/>
  <c r="T1211" i="9" s="1"/>
  <c r="S1216" i="9"/>
  <c r="W1216" i="9" s="1"/>
  <c r="R1216" i="9"/>
  <c r="V1216" i="9" s="1"/>
  <c r="Q1216" i="9"/>
  <c r="U1216" i="9" s="1"/>
  <c r="P1216" i="9"/>
  <c r="T1216" i="9" s="1"/>
  <c r="S1231" i="9"/>
  <c r="W1231" i="9" s="1"/>
  <c r="R1231" i="9"/>
  <c r="V1231" i="9" s="1"/>
  <c r="Q1231" i="9"/>
  <c r="U1231" i="9" s="1"/>
  <c r="P1231" i="9"/>
  <c r="T1231" i="9" s="1"/>
  <c r="S1241" i="9"/>
  <c r="W1241" i="9" s="1"/>
  <c r="R1241" i="9"/>
  <c r="V1241" i="9" s="1"/>
  <c r="Q1241" i="9"/>
  <c r="U1241" i="9" s="1"/>
  <c r="P1241" i="9"/>
  <c r="T1241" i="9" s="1"/>
  <c r="S1233" i="9"/>
  <c r="W1233" i="9" s="1"/>
  <c r="R1233" i="9"/>
  <c r="V1233" i="9" s="1"/>
  <c r="Q1233" i="9"/>
  <c r="U1233" i="9" s="1"/>
  <c r="P1233" i="9"/>
  <c r="T1233" i="9" s="1"/>
  <c r="P1235" i="9"/>
  <c r="T1235" i="9" s="1"/>
  <c r="R1235" i="9"/>
  <c r="V1235" i="9" s="1"/>
  <c r="S1235" i="9"/>
  <c r="W1235" i="9" s="1"/>
  <c r="Q1235" i="9"/>
  <c r="U1235" i="9" s="1"/>
  <c r="P1266" i="9"/>
  <c r="T1266" i="9" s="1"/>
  <c r="R1266" i="9"/>
  <c r="V1266" i="9" s="1"/>
  <c r="S1266" i="9"/>
  <c r="W1266" i="9" s="1"/>
  <c r="Q1266" i="9"/>
  <c r="U1266" i="9" s="1"/>
  <c r="P1274" i="9"/>
  <c r="T1274" i="9" s="1"/>
  <c r="R1274" i="9"/>
  <c r="V1274" i="9" s="1"/>
  <c r="S1274" i="9"/>
  <c r="W1274" i="9" s="1"/>
  <c r="Q1274" i="9"/>
  <c r="U1274" i="9" s="1"/>
  <c r="P1316" i="9"/>
  <c r="T1316" i="9" s="1"/>
  <c r="R1316" i="9"/>
  <c r="V1316" i="9" s="1"/>
  <c r="S1316" i="9"/>
  <c r="W1316" i="9" s="1"/>
  <c r="Q1316" i="9"/>
  <c r="U1316" i="9" s="1"/>
  <c r="Q1330" i="9"/>
  <c r="U1330" i="9" s="1"/>
  <c r="P1330" i="9"/>
  <c r="T1330" i="9" s="1"/>
  <c r="S1330" i="9"/>
  <c r="W1330" i="9" s="1"/>
  <c r="R1330" i="9"/>
  <c r="V1330" i="9" s="1"/>
  <c r="S1332" i="9"/>
  <c r="W1332" i="9" s="1"/>
  <c r="R1332" i="9"/>
  <c r="V1332" i="9" s="1"/>
  <c r="Q1332" i="9"/>
  <c r="U1332" i="9" s="1"/>
  <c r="P1332" i="9"/>
  <c r="T1332" i="9" s="1"/>
  <c r="Q1337" i="9"/>
  <c r="U1337" i="9" s="1"/>
  <c r="P1337" i="9"/>
  <c r="T1337" i="9" s="1"/>
  <c r="S1337" i="9"/>
  <c r="W1337" i="9" s="1"/>
  <c r="R1337" i="9"/>
  <c r="V1337" i="9" s="1"/>
  <c r="S1362" i="9"/>
  <c r="W1362" i="9" s="1"/>
  <c r="R1362" i="9"/>
  <c r="V1362" i="9" s="1"/>
  <c r="Q1362" i="9"/>
  <c r="U1362" i="9" s="1"/>
  <c r="P1362" i="9"/>
  <c r="T1362" i="9" s="1"/>
  <c r="S1353" i="9"/>
  <c r="W1353" i="9" s="1"/>
  <c r="R1353" i="9"/>
  <c r="V1353" i="9" s="1"/>
  <c r="Q1353" i="9"/>
  <c r="U1353" i="9" s="1"/>
  <c r="P1353" i="9"/>
  <c r="T1353" i="9" s="1"/>
  <c r="S1361" i="9"/>
  <c r="W1361" i="9" s="1"/>
  <c r="R1361" i="9"/>
  <c r="V1361" i="9" s="1"/>
  <c r="Q1361" i="9"/>
  <c r="U1361" i="9" s="1"/>
  <c r="P1361" i="9"/>
  <c r="T1361" i="9" s="1"/>
  <c r="S1374" i="9"/>
  <c r="W1374" i="9" s="1"/>
  <c r="R1374" i="9"/>
  <c r="V1374" i="9" s="1"/>
  <c r="Q1374" i="9"/>
  <c r="U1374" i="9" s="1"/>
  <c r="P1374" i="9"/>
  <c r="T1374" i="9" s="1"/>
  <c r="S1387" i="9"/>
  <c r="W1387" i="9" s="1"/>
  <c r="R1387" i="9"/>
  <c r="V1387" i="9" s="1"/>
  <c r="Q1387" i="9"/>
  <c r="U1387" i="9" s="1"/>
  <c r="P1387" i="9"/>
  <c r="T1387" i="9" s="1"/>
  <c r="S1380" i="9"/>
  <c r="W1380" i="9" s="1"/>
  <c r="R1380" i="9"/>
  <c r="V1380" i="9" s="1"/>
  <c r="Q1380" i="9"/>
  <c r="U1380" i="9" s="1"/>
  <c r="P1380" i="9"/>
  <c r="T1380" i="9" s="1"/>
  <c r="Q1392" i="9"/>
  <c r="U1392" i="9" s="1"/>
  <c r="P1392" i="9"/>
  <c r="T1392" i="9" s="1"/>
  <c r="S1392" i="9"/>
  <c r="W1392" i="9" s="1"/>
  <c r="R1392" i="9"/>
  <c r="V1392" i="9" s="1"/>
  <c r="S1406" i="9"/>
  <c r="W1406" i="9" s="1"/>
  <c r="R1406" i="9"/>
  <c r="V1406" i="9" s="1"/>
  <c r="Q1406" i="9"/>
  <c r="U1406" i="9" s="1"/>
  <c r="P1406" i="9"/>
  <c r="T1406" i="9" s="1"/>
  <c r="Q1424" i="9"/>
  <c r="U1424" i="9" s="1"/>
  <c r="P1424" i="9"/>
  <c r="T1424" i="9" s="1"/>
  <c r="S1424" i="9"/>
  <c r="W1424" i="9" s="1"/>
  <c r="R1424" i="9"/>
  <c r="V1424" i="9" s="1"/>
  <c r="S1411" i="9"/>
  <c r="W1411" i="9" s="1"/>
  <c r="R1411" i="9"/>
  <c r="V1411" i="9" s="1"/>
  <c r="Q1411" i="9"/>
  <c r="U1411" i="9" s="1"/>
  <c r="P1411" i="9"/>
  <c r="T1411" i="9" s="1"/>
  <c r="Q1432" i="9"/>
  <c r="U1432" i="9" s="1"/>
  <c r="P1432" i="9"/>
  <c r="T1432" i="9" s="1"/>
  <c r="S1432" i="9"/>
  <c r="W1432" i="9" s="1"/>
  <c r="R1432" i="9"/>
  <c r="V1432" i="9" s="1"/>
  <c r="S1446" i="9"/>
  <c r="W1446" i="9" s="1"/>
  <c r="R1446" i="9"/>
  <c r="V1446" i="9" s="1"/>
  <c r="Q1446" i="9"/>
  <c r="U1446" i="9" s="1"/>
  <c r="P1446" i="9"/>
  <c r="T1446" i="9" s="1"/>
  <c r="Q1450" i="9"/>
  <c r="U1450" i="9" s="1"/>
  <c r="P1450" i="9"/>
  <c r="T1450" i="9" s="1"/>
  <c r="S1450" i="9"/>
  <c r="W1450" i="9" s="1"/>
  <c r="R1450" i="9"/>
  <c r="V1450" i="9" s="1"/>
  <c r="S1458" i="9"/>
  <c r="W1458" i="9" s="1"/>
  <c r="R1458" i="9"/>
  <c r="V1458" i="9" s="1"/>
  <c r="Q1458" i="9"/>
  <c r="U1458" i="9" s="1"/>
  <c r="P1458" i="9"/>
  <c r="T1458" i="9" s="1"/>
  <c r="Q1466" i="9"/>
  <c r="U1466" i="9" s="1"/>
  <c r="P1466" i="9"/>
  <c r="T1466" i="9" s="1"/>
  <c r="S1466" i="9"/>
  <c r="W1466" i="9" s="1"/>
  <c r="R1466" i="9"/>
  <c r="V1466" i="9" s="1"/>
  <c r="S1474" i="9"/>
  <c r="W1474" i="9" s="1"/>
  <c r="R1474" i="9"/>
  <c r="V1474" i="9" s="1"/>
  <c r="Q1474" i="9"/>
  <c r="U1474" i="9" s="1"/>
  <c r="P1474" i="9"/>
  <c r="T1474" i="9" s="1"/>
  <c r="Q1483" i="9"/>
  <c r="U1483" i="9" s="1"/>
  <c r="P1483" i="9"/>
  <c r="T1483" i="9" s="1"/>
  <c r="S1483" i="9"/>
  <c r="W1483" i="9" s="1"/>
  <c r="R1483" i="9"/>
  <c r="V1483" i="9" s="1"/>
  <c r="S1491" i="9"/>
  <c r="W1491" i="9" s="1"/>
  <c r="R1491" i="9"/>
  <c r="V1491" i="9" s="1"/>
  <c r="Q1491" i="9"/>
  <c r="U1491" i="9" s="1"/>
  <c r="P1491" i="9"/>
  <c r="T1491" i="9" s="1"/>
  <c r="Q1500" i="9"/>
  <c r="U1500" i="9" s="1"/>
  <c r="P1500" i="9"/>
  <c r="T1500" i="9" s="1"/>
  <c r="S1500" i="9"/>
  <c r="W1500" i="9" s="1"/>
  <c r="R1500" i="9"/>
  <c r="V1500" i="9" s="1"/>
  <c r="S1512" i="9"/>
  <c r="W1512" i="9" s="1"/>
  <c r="R1512" i="9"/>
  <c r="V1512" i="9" s="1"/>
  <c r="Q1512" i="9"/>
  <c r="U1512" i="9" s="1"/>
  <c r="P1512" i="9"/>
  <c r="T1512" i="9" s="1"/>
  <c r="Q1516" i="9"/>
  <c r="U1516" i="9" s="1"/>
  <c r="P1516" i="9"/>
  <c r="T1516" i="9" s="1"/>
  <c r="S1516" i="9"/>
  <c r="W1516" i="9" s="1"/>
  <c r="R1516" i="9"/>
  <c r="V1516" i="9" s="1"/>
  <c r="R1527" i="9"/>
  <c r="V1527" i="9" s="1"/>
  <c r="Q1527" i="9"/>
  <c r="U1527" i="9" s="1"/>
  <c r="P1527" i="9"/>
  <c r="T1527" i="9" s="1"/>
  <c r="S1527" i="9"/>
  <c r="W1527" i="9" s="1"/>
  <c r="R1532" i="9"/>
  <c r="V1532" i="9" s="1"/>
  <c r="Q1532" i="9"/>
  <c r="U1532" i="9" s="1"/>
  <c r="P1532" i="9"/>
  <c r="T1532" i="9" s="1"/>
  <c r="S1532" i="9"/>
  <c r="W1532" i="9" s="1"/>
  <c r="R1537" i="9"/>
  <c r="V1537" i="9" s="1"/>
  <c r="Q1537" i="9"/>
  <c r="U1537" i="9" s="1"/>
  <c r="P1537" i="9"/>
  <c r="T1537" i="9" s="1"/>
  <c r="S1537" i="9"/>
  <c r="W1537" i="9" s="1"/>
  <c r="Q1549" i="9"/>
  <c r="U1549" i="9" s="1"/>
  <c r="S1549" i="9"/>
  <c r="W1549" i="9" s="1"/>
  <c r="R1549" i="9"/>
  <c r="V1549" i="9" s="1"/>
  <c r="P1549" i="9"/>
  <c r="T1549" i="9" s="1"/>
  <c r="R1557" i="9"/>
  <c r="V1557" i="9" s="1"/>
  <c r="Q1557" i="9"/>
  <c r="U1557" i="9" s="1"/>
  <c r="P1557" i="9"/>
  <c r="T1557" i="9" s="1"/>
  <c r="S1557" i="9"/>
  <c r="W1557" i="9" s="1"/>
  <c r="R1574" i="9"/>
  <c r="V1574" i="9" s="1"/>
  <c r="Q1574" i="9"/>
  <c r="U1574" i="9" s="1"/>
  <c r="P1574" i="9"/>
  <c r="T1574" i="9" s="1"/>
  <c r="S1574" i="9"/>
  <c r="W1574" i="9" s="1"/>
  <c r="R1579" i="9"/>
  <c r="V1579" i="9" s="1"/>
  <c r="Q1579" i="9"/>
  <c r="U1579" i="9" s="1"/>
  <c r="P1579" i="9"/>
  <c r="T1579" i="9" s="1"/>
  <c r="S1579" i="9"/>
  <c r="W1579" i="9" s="1"/>
  <c r="R1586" i="9"/>
  <c r="V1586" i="9" s="1"/>
  <c r="Q1586" i="9"/>
  <c r="U1586" i="9" s="1"/>
  <c r="P1586" i="9"/>
  <c r="T1586" i="9" s="1"/>
  <c r="S1586" i="9"/>
  <c r="W1586" i="9" s="1"/>
  <c r="S1609" i="9"/>
  <c r="W1609" i="9" s="1"/>
  <c r="R1609" i="9"/>
  <c r="V1609" i="9" s="1"/>
  <c r="Q1609" i="9"/>
  <c r="U1609" i="9" s="1"/>
  <c r="P1609" i="9"/>
  <c r="T1609" i="9" s="1"/>
  <c r="P1617" i="9"/>
  <c r="T1617" i="9" s="1"/>
  <c r="R1617" i="9"/>
  <c r="V1617" i="9" s="1"/>
  <c r="S1617" i="9"/>
  <c r="W1617" i="9" s="1"/>
  <c r="Q1617" i="9"/>
  <c r="U1617" i="9" s="1"/>
  <c r="P1625" i="9"/>
  <c r="T1625" i="9" s="1"/>
  <c r="R1625" i="9"/>
  <c r="V1625" i="9" s="1"/>
  <c r="S1625" i="9"/>
  <c r="W1625" i="9" s="1"/>
  <c r="Q1625" i="9"/>
  <c r="U1625" i="9" s="1"/>
  <c r="P1633" i="9"/>
  <c r="T1633" i="9" s="1"/>
  <c r="R1633" i="9"/>
  <c r="V1633" i="9" s="1"/>
  <c r="S1633" i="9"/>
  <c r="W1633" i="9" s="1"/>
  <c r="Q1633" i="9"/>
  <c r="U1633" i="9" s="1"/>
  <c r="P1639" i="9"/>
  <c r="T1639" i="9" s="1"/>
  <c r="R1639" i="9"/>
  <c r="V1639" i="9" s="1"/>
  <c r="Q1639" i="9"/>
  <c r="U1639" i="9" s="1"/>
  <c r="P1641" i="9"/>
  <c r="T1641" i="9" s="1"/>
  <c r="R1641" i="9"/>
  <c r="V1641" i="9" s="1"/>
  <c r="S1641" i="9"/>
  <c r="W1641" i="9" s="1"/>
  <c r="Q1641" i="9"/>
  <c r="U1641" i="9" s="1"/>
  <c r="P1658" i="9"/>
  <c r="T1658" i="9" s="1"/>
  <c r="R1658" i="9"/>
  <c r="V1658" i="9" s="1"/>
  <c r="S1658" i="9"/>
  <c r="W1658" i="9" s="1"/>
  <c r="Q1658" i="9"/>
  <c r="U1658" i="9" s="1"/>
  <c r="P1663" i="9"/>
  <c r="T1663" i="9" s="1"/>
  <c r="R1663" i="9"/>
  <c r="V1663" i="9" s="1"/>
  <c r="S1663" i="9"/>
  <c r="W1663" i="9" s="1"/>
  <c r="Q1663" i="9"/>
  <c r="U1663" i="9" s="1"/>
  <c r="P1677" i="9"/>
  <c r="T1677" i="9" s="1"/>
  <c r="R1677" i="9"/>
  <c r="V1677" i="9" s="1"/>
  <c r="S1677" i="9"/>
  <c r="W1677" i="9" s="1"/>
  <c r="Q1677" i="9"/>
  <c r="U1677" i="9" s="1"/>
  <c r="P1684" i="9"/>
  <c r="T1684" i="9" s="1"/>
  <c r="R1684" i="9"/>
  <c r="V1684" i="9" s="1"/>
  <c r="S1684" i="9"/>
  <c r="W1684" i="9" s="1"/>
  <c r="Q1684" i="9"/>
  <c r="U1684" i="9" s="1"/>
  <c r="P1688" i="9"/>
  <c r="T1688" i="9" s="1"/>
  <c r="R1688" i="9"/>
  <c r="V1688" i="9" s="1"/>
  <c r="S1688" i="9"/>
  <c r="W1688" i="9" s="1"/>
  <c r="Q1688" i="9"/>
  <c r="U1688" i="9" s="1"/>
  <c r="P1693" i="9"/>
  <c r="T1693" i="9" s="1"/>
  <c r="R1693" i="9"/>
  <c r="V1693" i="9" s="1"/>
  <c r="S1693" i="9"/>
  <c r="W1693" i="9" s="1"/>
  <c r="Q1693" i="9"/>
  <c r="U1693" i="9" s="1"/>
  <c r="P1700" i="9"/>
  <c r="T1700" i="9" s="1"/>
  <c r="R1700" i="9"/>
  <c r="V1700" i="9" s="1"/>
  <c r="S1700" i="9"/>
  <c r="W1700" i="9" s="1"/>
  <c r="Q1700" i="9"/>
  <c r="U1700" i="9" s="1"/>
  <c r="P1712" i="9"/>
  <c r="T1712" i="9" s="1"/>
  <c r="R1712" i="9"/>
  <c r="V1712" i="9" s="1"/>
  <c r="S1712" i="9"/>
  <c r="W1712" i="9" s="1"/>
  <c r="Q1712" i="9"/>
  <c r="U1712" i="9" s="1"/>
  <c r="P1720" i="9"/>
  <c r="T1720" i="9" s="1"/>
  <c r="R1720" i="9"/>
  <c r="V1720" i="9" s="1"/>
  <c r="Q1720" i="9"/>
  <c r="U1720" i="9" s="1"/>
  <c r="P1739" i="9"/>
  <c r="T1739" i="9" s="1"/>
  <c r="R1739" i="9"/>
  <c r="V1739" i="9" s="1"/>
  <c r="S1739" i="9"/>
  <c r="W1739" i="9" s="1"/>
  <c r="Q1739" i="9"/>
  <c r="U1739" i="9" s="1"/>
  <c r="P1753" i="9"/>
  <c r="T1753" i="9" s="1"/>
  <c r="R1753" i="9"/>
  <c r="V1753" i="9" s="1"/>
  <c r="S1753" i="9"/>
  <c r="W1753" i="9" s="1"/>
  <c r="Q1753" i="9"/>
  <c r="U1753" i="9" s="1"/>
  <c r="S1746" i="9"/>
  <c r="W1746" i="9" s="1"/>
  <c r="Q1746" i="9"/>
  <c r="U1746" i="9" s="1"/>
  <c r="R1746" i="9"/>
  <c r="V1746" i="9" s="1"/>
  <c r="P1746" i="9"/>
  <c r="T1746" i="9" s="1"/>
  <c r="S1780" i="9"/>
  <c r="W1780" i="9" s="1"/>
  <c r="R1780" i="9"/>
  <c r="V1780" i="9" s="1"/>
  <c r="Q1780" i="9"/>
  <c r="U1780" i="9" s="1"/>
  <c r="P1780" i="9"/>
  <c r="T1780" i="9" s="1"/>
  <c r="S1788" i="9"/>
  <c r="W1788" i="9" s="1"/>
  <c r="Q1788" i="9"/>
  <c r="U1788" i="9" s="1"/>
  <c r="R1788" i="9"/>
  <c r="V1788" i="9" s="1"/>
  <c r="P1788" i="9"/>
  <c r="T1788" i="9" s="1"/>
  <c r="S1820" i="9"/>
  <c r="W1820" i="9" s="1"/>
  <c r="R1820" i="9"/>
  <c r="V1820" i="9" s="1"/>
  <c r="Q1820" i="9"/>
  <c r="U1820" i="9" s="1"/>
  <c r="P1820" i="9"/>
  <c r="T1820" i="9" s="1"/>
  <c r="S1818" i="9"/>
  <c r="W1818" i="9" s="1"/>
  <c r="Q1818" i="9"/>
  <c r="U1818" i="9" s="1"/>
  <c r="R1818" i="9"/>
  <c r="V1818" i="9" s="1"/>
  <c r="P1818" i="9"/>
  <c r="T1818" i="9" s="1"/>
  <c r="S1838" i="9"/>
  <c r="W1838" i="9" s="1"/>
  <c r="Q1838" i="9"/>
  <c r="U1838" i="9" s="1"/>
  <c r="R1838" i="9"/>
  <c r="V1838" i="9" s="1"/>
  <c r="P1838" i="9"/>
  <c r="T1838" i="9" s="1"/>
  <c r="Q1846" i="9"/>
  <c r="U1846" i="9" s="1"/>
  <c r="R1846" i="9"/>
  <c r="V1846" i="9" s="1"/>
  <c r="P1846" i="9"/>
  <c r="T1846" i="9" s="1"/>
  <c r="Q1851" i="9"/>
  <c r="U1851" i="9" s="1"/>
  <c r="R1851" i="9"/>
  <c r="V1851" i="9" s="1"/>
  <c r="P1851" i="9"/>
  <c r="T1851" i="9" s="1"/>
  <c r="S1858" i="9"/>
  <c r="W1858" i="9" s="1"/>
  <c r="Q1858" i="9"/>
  <c r="U1858" i="9" s="1"/>
  <c r="R1858" i="9"/>
  <c r="V1858" i="9" s="1"/>
  <c r="P1858" i="9"/>
  <c r="T1858" i="9" s="1"/>
  <c r="S1871" i="9"/>
  <c r="W1871" i="9" s="1"/>
  <c r="Q1871" i="9"/>
  <c r="U1871" i="9" s="1"/>
  <c r="R1871" i="9"/>
  <c r="V1871" i="9" s="1"/>
  <c r="P1871" i="9"/>
  <c r="T1871" i="9" s="1"/>
  <c r="S1877" i="9"/>
  <c r="W1877" i="9" s="1"/>
  <c r="Q1877" i="9"/>
  <c r="U1877" i="9" s="1"/>
  <c r="R1877" i="9"/>
  <c r="V1877" i="9" s="1"/>
  <c r="P1877" i="9"/>
  <c r="T1877" i="9" s="1"/>
  <c r="S1913" i="9"/>
  <c r="W1913" i="9" s="1"/>
  <c r="Q1913" i="9"/>
  <c r="U1913" i="9" s="1"/>
  <c r="R1913" i="9"/>
  <c r="V1913" i="9" s="1"/>
  <c r="P1913" i="9"/>
  <c r="T1913" i="9" s="1"/>
  <c r="S1893" i="9"/>
  <c r="W1893" i="9" s="1"/>
  <c r="Q1893" i="9"/>
  <c r="U1893" i="9" s="1"/>
  <c r="R1893" i="9"/>
  <c r="V1893" i="9" s="1"/>
  <c r="P1893" i="9"/>
  <c r="T1893" i="9" s="1"/>
  <c r="S1933" i="9"/>
  <c r="W1933" i="9" s="1"/>
  <c r="Q1933" i="9"/>
  <c r="U1933" i="9" s="1"/>
  <c r="R1933" i="9"/>
  <c r="V1933" i="9" s="1"/>
  <c r="P1933" i="9"/>
  <c r="T1933" i="9" s="1"/>
  <c r="S1935" i="9"/>
  <c r="W1935" i="9" s="1"/>
  <c r="Q1935" i="9"/>
  <c r="U1935" i="9" s="1"/>
  <c r="R1935" i="9"/>
  <c r="V1935" i="9" s="1"/>
  <c r="P1935" i="9"/>
  <c r="T1935" i="9" s="1"/>
  <c r="Q1954" i="9"/>
  <c r="U1954" i="9" s="1"/>
  <c r="P1954" i="9"/>
  <c r="T1954" i="9" s="1"/>
  <c r="R1954" i="9"/>
  <c r="V1954" i="9" s="1"/>
  <c r="S1954" i="9"/>
  <c r="W1954" i="9" s="1"/>
  <c r="S1986" i="9"/>
  <c r="W1986" i="9" s="1"/>
  <c r="R1986" i="9"/>
  <c r="V1986" i="9" s="1"/>
  <c r="Q1986" i="9"/>
  <c r="U1986" i="9" s="1"/>
  <c r="P1986" i="9"/>
  <c r="T1986" i="9" s="1"/>
  <c r="Q1978" i="9"/>
  <c r="U1978" i="9" s="1"/>
  <c r="P1978" i="9"/>
  <c r="T1978" i="9" s="1"/>
  <c r="S1978" i="9"/>
  <c r="W1978" i="9" s="1"/>
  <c r="R1978" i="9"/>
  <c r="V1978" i="9" s="1"/>
  <c r="S2011" i="9"/>
  <c r="W2011" i="9" s="1"/>
  <c r="R2011" i="9"/>
  <c r="V2011" i="9" s="1"/>
  <c r="Q2011" i="9"/>
  <c r="U2011" i="9" s="1"/>
  <c r="P2011" i="9"/>
  <c r="T2011" i="9" s="1"/>
  <c r="S2021" i="9"/>
  <c r="W2021" i="9" s="1"/>
  <c r="R2021" i="9"/>
  <c r="V2021" i="9" s="1"/>
  <c r="Q2021" i="9"/>
  <c r="U2021" i="9" s="1"/>
  <c r="P2021" i="9"/>
  <c r="T2021" i="9" s="1"/>
  <c r="Q2034" i="9"/>
  <c r="U2034" i="9" s="1"/>
  <c r="P2034" i="9"/>
  <c r="T2034" i="9" s="1"/>
  <c r="S2034" i="9"/>
  <c r="W2034" i="9" s="1"/>
  <c r="R2034" i="9"/>
  <c r="V2034" i="9" s="1"/>
  <c r="S2040" i="9"/>
  <c r="W2040" i="9" s="1"/>
  <c r="R2040" i="9"/>
  <c r="V2040" i="9" s="1"/>
  <c r="Q2040" i="9"/>
  <c r="U2040" i="9" s="1"/>
  <c r="P2040" i="9"/>
  <c r="T2040" i="9" s="1"/>
  <c r="S2046" i="9"/>
  <c r="W2046" i="9" s="1"/>
  <c r="R2046" i="9"/>
  <c r="V2046" i="9" s="1"/>
  <c r="Q2046" i="9"/>
  <c r="U2046" i="9" s="1"/>
  <c r="P2046" i="9"/>
  <c r="T2046" i="9" s="1"/>
  <c r="S2057" i="9"/>
  <c r="W2057" i="9" s="1"/>
  <c r="R2057" i="9"/>
  <c r="V2057" i="9" s="1"/>
  <c r="Q2057" i="9"/>
  <c r="U2057" i="9" s="1"/>
  <c r="P2057" i="9"/>
  <c r="T2057" i="9" s="1"/>
  <c r="S2073" i="9"/>
  <c r="W2073" i="9" s="1"/>
  <c r="R2073" i="9"/>
  <c r="V2073" i="9" s="1"/>
  <c r="Q2073" i="9"/>
  <c r="U2073" i="9" s="1"/>
  <c r="P2073" i="9"/>
  <c r="T2073" i="9" s="1"/>
  <c r="S2076" i="9"/>
  <c r="W2076" i="9" s="1"/>
  <c r="R2076" i="9"/>
  <c r="V2076" i="9" s="1"/>
  <c r="Q2076" i="9"/>
  <c r="U2076" i="9" s="1"/>
  <c r="P2076" i="9"/>
  <c r="T2076" i="9" s="1"/>
  <c r="S2085" i="9"/>
  <c r="W2085" i="9" s="1"/>
  <c r="R2085" i="9"/>
  <c r="V2085" i="9" s="1"/>
  <c r="Q2085" i="9"/>
  <c r="U2085" i="9" s="1"/>
  <c r="P2085" i="9"/>
  <c r="T2085" i="9" s="1"/>
  <c r="S2088" i="9"/>
  <c r="W2088" i="9" s="1"/>
  <c r="R2088" i="9"/>
  <c r="V2088" i="9" s="1"/>
  <c r="Q2088" i="9"/>
  <c r="U2088" i="9" s="1"/>
  <c r="P2088" i="9"/>
  <c r="T2088" i="9" s="1"/>
  <c r="S2055" i="9"/>
  <c r="W2055" i="9" s="1"/>
  <c r="R2055" i="9"/>
  <c r="V2055" i="9" s="1"/>
  <c r="Q2055" i="9"/>
  <c r="U2055" i="9" s="1"/>
  <c r="P2055" i="9"/>
  <c r="T2055" i="9" s="1"/>
  <c r="S2104" i="9"/>
  <c r="W2104" i="9" s="1"/>
  <c r="R2104" i="9"/>
  <c r="V2104" i="9" s="1"/>
  <c r="Q2104" i="9"/>
  <c r="U2104" i="9" s="1"/>
  <c r="P2104" i="9"/>
  <c r="T2104" i="9" s="1"/>
  <c r="S2111" i="9"/>
  <c r="W2111" i="9" s="1"/>
  <c r="R2111" i="9"/>
  <c r="V2111" i="9" s="1"/>
  <c r="Q2111" i="9"/>
  <c r="U2111" i="9" s="1"/>
  <c r="P2111" i="9"/>
  <c r="T2111" i="9" s="1"/>
  <c r="S2119" i="9"/>
  <c r="W2119" i="9" s="1"/>
  <c r="R2119" i="9"/>
  <c r="V2119" i="9" s="1"/>
  <c r="Q2119" i="9"/>
  <c r="U2119" i="9" s="1"/>
  <c r="P2119" i="9"/>
  <c r="T2119" i="9" s="1"/>
  <c r="S2103" i="9"/>
  <c r="W2103" i="9" s="1"/>
  <c r="R2103" i="9"/>
  <c r="V2103" i="9" s="1"/>
  <c r="Q2103" i="9"/>
  <c r="U2103" i="9" s="1"/>
  <c r="P2103" i="9"/>
  <c r="T2103" i="9" s="1"/>
  <c r="S2136" i="9"/>
  <c r="W2136" i="9" s="1"/>
  <c r="R2136" i="9"/>
  <c r="V2136" i="9" s="1"/>
  <c r="Q2136" i="9"/>
  <c r="U2136" i="9" s="1"/>
  <c r="P2136" i="9"/>
  <c r="T2136" i="9" s="1"/>
  <c r="S2143" i="9"/>
  <c r="W2143" i="9" s="1"/>
  <c r="R2143" i="9"/>
  <c r="V2143" i="9" s="1"/>
  <c r="Q2143" i="9"/>
  <c r="U2143" i="9" s="1"/>
  <c r="P2143" i="9"/>
  <c r="T2143" i="9" s="1"/>
  <c r="S2147" i="9"/>
  <c r="W2147" i="9" s="1"/>
  <c r="R2147" i="9"/>
  <c r="V2147" i="9" s="1"/>
  <c r="Q2147" i="9"/>
  <c r="U2147" i="9" s="1"/>
  <c r="P2147" i="9"/>
  <c r="T2147" i="9" s="1"/>
  <c r="S2156" i="9"/>
  <c r="W2156" i="9" s="1"/>
  <c r="R2156" i="9"/>
  <c r="V2156" i="9" s="1"/>
  <c r="Q2156" i="9"/>
  <c r="U2156" i="9" s="1"/>
  <c r="P2156" i="9"/>
  <c r="T2156" i="9" s="1"/>
  <c r="S2222" i="9"/>
  <c r="W2222" i="9" s="1"/>
  <c r="R2222" i="9"/>
  <c r="V2222" i="9" s="1"/>
  <c r="Q2222" i="9"/>
  <c r="U2222" i="9" s="1"/>
  <c r="P2222" i="9"/>
  <c r="T2222" i="9" s="1"/>
  <c r="S2160" i="9"/>
  <c r="W2160" i="9" s="1"/>
  <c r="R2160" i="9"/>
  <c r="V2160" i="9" s="1"/>
  <c r="Q2160" i="9"/>
  <c r="U2160" i="9" s="1"/>
  <c r="P2160" i="9"/>
  <c r="T2160" i="9" s="1"/>
  <c r="R2168" i="9"/>
  <c r="V2168" i="9" s="1"/>
  <c r="Q2168" i="9"/>
  <c r="U2168" i="9" s="1"/>
  <c r="P2168" i="9"/>
  <c r="T2168" i="9" s="1"/>
  <c r="S2168" i="9"/>
  <c r="W2168" i="9" s="1"/>
  <c r="R2179" i="9"/>
  <c r="V2179" i="9" s="1"/>
  <c r="Q2179" i="9"/>
  <c r="U2179" i="9" s="1"/>
  <c r="P2179" i="9"/>
  <c r="T2179" i="9" s="1"/>
  <c r="S2179" i="9"/>
  <c r="W2179" i="9" s="1"/>
  <c r="S2187" i="9"/>
  <c r="W2187" i="9" s="1"/>
  <c r="R2187" i="9"/>
  <c r="V2187" i="9" s="1"/>
  <c r="Q2187" i="9"/>
  <c r="U2187" i="9" s="1"/>
  <c r="P2187" i="9"/>
  <c r="T2187" i="9" s="1"/>
  <c r="R2203" i="9"/>
  <c r="V2203" i="9" s="1"/>
  <c r="S2203" i="9"/>
  <c r="W2203" i="9" s="1"/>
  <c r="Q2203" i="9"/>
  <c r="U2203" i="9" s="1"/>
  <c r="P2203" i="9"/>
  <c r="T2203" i="9" s="1"/>
  <c r="S2205" i="9"/>
  <c r="W2205" i="9" s="1"/>
  <c r="R2205" i="9"/>
  <c r="V2205" i="9" s="1"/>
  <c r="Q2205" i="9"/>
  <c r="U2205" i="9" s="1"/>
  <c r="P2205" i="9"/>
  <c r="T2205" i="9" s="1"/>
  <c r="S2215" i="9"/>
  <c r="W2215" i="9" s="1"/>
  <c r="P2215" i="9"/>
  <c r="T2215" i="9" s="1"/>
  <c r="Q2215" i="9"/>
  <c r="U2215" i="9" s="1"/>
  <c r="S2246" i="9"/>
  <c r="W2246" i="9" s="1"/>
  <c r="R2246" i="9"/>
  <c r="V2246" i="9" s="1"/>
  <c r="Q2246" i="9"/>
  <c r="U2246" i="9" s="1"/>
  <c r="P2246" i="9"/>
  <c r="T2246" i="9" s="1"/>
  <c r="S2251" i="9"/>
  <c r="W2251" i="9" s="1"/>
  <c r="R2251" i="9"/>
  <c r="V2251" i="9" s="1"/>
  <c r="Q2251" i="9"/>
  <c r="U2251" i="9" s="1"/>
  <c r="P2251" i="9"/>
  <c r="T2251" i="9" s="1"/>
  <c r="S2262" i="9"/>
  <c r="W2262" i="9" s="1"/>
  <c r="R2262" i="9"/>
  <c r="V2262" i="9" s="1"/>
  <c r="Q2262" i="9"/>
  <c r="U2262" i="9" s="1"/>
  <c r="P2262" i="9"/>
  <c r="T2262" i="9" s="1"/>
  <c r="S2267" i="9"/>
  <c r="W2267" i="9" s="1"/>
  <c r="R2267" i="9"/>
  <c r="V2267" i="9" s="1"/>
  <c r="P2267" i="9"/>
  <c r="T2267" i="9" s="1"/>
  <c r="Q2267" i="9"/>
  <c r="U2267" i="9" s="1"/>
  <c r="S2285" i="9"/>
  <c r="W2285" i="9" s="1"/>
  <c r="R2285" i="9"/>
  <c r="V2285" i="9" s="1"/>
  <c r="Q2285" i="9"/>
  <c r="U2285" i="9" s="1"/>
  <c r="P2285" i="9"/>
  <c r="T2285" i="9" s="1"/>
  <c r="S2287" i="9"/>
  <c r="W2287" i="9" s="1"/>
  <c r="R2287" i="9"/>
  <c r="V2287" i="9" s="1"/>
  <c r="Q2287" i="9"/>
  <c r="U2287" i="9" s="1"/>
  <c r="P2287" i="9"/>
  <c r="T2287" i="9" s="1"/>
  <c r="S2300" i="9"/>
  <c r="W2300" i="9" s="1"/>
  <c r="R2300" i="9"/>
  <c r="V2300" i="9" s="1"/>
  <c r="Q2300" i="9"/>
  <c r="U2300" i="9" s="1"/>
  <c r="P2300" i="9"/>
  <c r="T2300" i="9" s="1"/>
  <c r="S2307" i="9"/>
  <c r="W2307" i="9" s="1"/>
  <c r="R2307" i="9"/>
  <c r="V2307" i="9" s="1"/>
  <c r="Q2307" i="9"/>
  <c r="U2307" i="9" s="1"/>
  <c r="P2307" i="9"/>
  <c r="T2307" i="9" s="1"/>
  <c r="S2316" i="9"/>
  <c r="W2316" i="9" s="1"/>
  <c r="R2316" i="9"/>
  <c r="V2316" i="9" s="1"/>
  <c r="Q2316" i="9"/>
  <c r="U2316" i="9" s="1"/>
  <c r="P2316" i="9"/>
  <c r="T2316" i="9" s="1"/>
  <c r="S2326" i="9"/>
  <c r="W2326" i="9" s="1"/>
  <c r="R2326" i="9"/>
  <c r="V2326" i="9" s="1"/>
  <c r="Q2326" i="9"/>
  <c r="U2326" i="9" s="1"/>
  <c r="P2326" i="9"/>
  <c r="T2326" i="9" s="1"/>
  <c r="S2334" i="9"/>
  <c r="W2334" i="9" s="1"/>
  <c r="Q2334" i="9"/>
  <c r="U2334" i="9" s="1"/>
  <c r="P2334" i="9"/>
  <c r="T2334" i="9" s="1"/>
  <c r="S2340" i="9"/>
  <c r="W2340" i="9" s="1"/>
  <c r="R2340" i="9"/>
  <c r="V2340" i="9" s="1"/>
  <c r="Q2340" i="9"/>
  <c r="U2340" i="9" s="1"/>
  <c r="P2340" i="9"/>
  <c r="T2340" i="9" s="1"/>
  <c r="S2348" i="9"/>
  <c r="W2348" i="9" s="1"/>
  <c r="R2348" i="9"/>
  <c r="V2348" i="9" s="1"/>
  <c r="Q2348" i="9"/>
  <c r="U2348" i="9" s="1"/>
  <c r="P2348" i="9"/>
  <c r="T2348" i="9" s="1"/>
  <c r="S2353" i="9"/>
  <c r="W2353" i="9" s="1"/>
  <c r="R2353" i="9"/>
  <c r="V2353" i="9" s="1"/>
  <c r="Q2353" i="9"/>
  <c r="U2353" i="9" s="1"/>
  <c r="P2353" i="9"/>
  <c r="T2353" i="9" s="1"/>
  <c r="Q2359" i="9"/>
  <c r="U2359" i="9" s="1"/>
  <c r="P2359" i="9"/>
  <c r="T2359" i="9" s="1"/>
  <c r="S2359" i="9"/>
  <c r="W2359" i="9" s="1"/>
  <c r="R2359" i="9"/>
  <c r="V2359" i="9" s="1"/>
  <c r="S2234" i="9"/>
  <c r="W2234" i="9" s="1"/>
  <c r="R2234" i="9"/>
  <c r="V2234" i="9" s="1"/>
  <c r="Q2234" i="9"/>
  <c r="U2234" i="9" s="1"/>
  <c r="P2234" i="9"/>
  <c r="T2234" i="9" s="1"/>
  <c r="S2368" i="9"/>
  <c r="W2368" i="9" s="1"/>
  <c r="R2368" i="9"/>
  <c r="V2368" i="9" s="1"/>
  <c r="Q2368" i="9"/>
  <c r="U2368" i="9" s="1"/>
  <c r="P2368" i="9"/>
  <c r="T2368" i="9" s="1"/>
  <c r="P2389" i="9"/>
  <c r="T2389" i="9" s="1"/>
  <c r="S2389" i="9"/>
  <c r="W2389" i="9" s="1"/>
  <c r="R2389" i="9"/>
  <c r="V2389" i="9" s="1"/>
  <c r="Q2389" i="9"/>
  <c r="U2389" i="9" s="1"/>
  <c r="S2393" i="9"/>
  <c r="W2393" i="9" s="1"/>
  <c r="R2393" i="9"/>
  <c r="V2393" i="9" s="1"/>
  <c r="Q2393" i="9"/>
  <c r="U2393" i="9" s="1"/>
  <c r="P2393" i="9"/>
  <c r="T2393" i="9" s="1"/>
  <c r="P2400" i="9"/>
  <c r="T2400" i="9" s="1"/>
  <c r="S2400" i="9"/>
  <c r="W2400" i="9" s="1"/>
  <c r="R2400" i="9"/>
  <c r="V2400" i="9" s="1"/>
  <c r="Q2400" i="9"/>
  <c r="U2400" i="9" s="1"/>
  <c r="S2408" i="9"/>
  <c r="W2408" i="9" s="1"/>
  <c r="R2408" i="9"/>
  <c r="V2408" i="9" s="1"/>
  <c r="Q2408" i="9"/>
  <c r="U2408" i="9" s="1"/>
  <c r="P2408" i="9"/>
  <c r="T2408" i="9" s="1"/>
  <c r="P2418" i="9"/>
  <c r="T2418" i="9" s="1"/>
  <c r="S2418" i="9"/>
  <c r="W2418" i="9" s="1"/>
  <c r="R2418" i="9"/>
  <c r="V2418" i="9" s="1"/>
  <c r="Q2418" i="9"/>
  <c r="U2418" i="9" s="1"/>
  <c r="S2426" i="9"/>
  <c r="W2426" i="9" s="1"/>
  <c r="R2426" i="9"/>
  <c r="V2426" i="9" s="1"/>
  <c r="Q2426" i="9"/>
  <c r="U2426" i="9" s="1"/>
  <c r="P2426" i="9"/>
  <c r="T2426" i="9" s="1"/>
  <c r="P2443" i="9"/>
  <c r="T2443" i="9" s="1"/>
  <c r="S2443" i="9"/>
  <c r="W2443" i="9" s="1"/>
  <c r="R2443" i="9"/>
  <c r="V2443" i="9" s="1"/>
  <c r="Q2443" i="9"/>
  <c r="U2443" i="9" s="1"/>
  <c r="S2439" i="9"/>
  <c r="W2439" i="9" s="1"/>
  <c r="R2439" i="9"/>
  <c r="V2439" i="9" s="1"/>
  <c r="Q2439" i="9"/>
  <c r="U2439" i="9" s="1"/>
  <c r="P2439" i="9"/>
  <c r="T2439" i="9" s="1"/>
  <c r="R2449" i="9"/>
  <c r="V2449" i="9" s="1"/>
  <c r="Q2449" i="9"/>
  <c r="U2449" i="9" s="1"/>
  <c r="P2449" i="9"/>
  <c r="T2449" i="9" s="1"/>
  <c r="S2449" i="9"/>
  <c r="W2449" i="9" s="1"/>
  <c r="S2465" i="9"/>
  <c r="W2465" i="9" s="1"/>
  <c r="R2465" i="9"/>
  <c r="V2465" i="9" s="1"/>
  <c r="Q2465" i="9"/>
  <c r="U2465" i="9" s="1"/>
  <c r="P2465" i="9"/>
  <c r="T2465" i="9" s="1"/>
  <c r="S2469" i="9"/>
  <c r="W2469" i="9" s="1"/>
  <c r="R2469" i="9"/>
  <c r="V2469" i="9" s="1"/>
  <c r="Q2469" i="9"/>
  <c r="U2469" i="9" s="1"/>
  <c r="P2469" i="9"/>
  <c r="T2469" i="9" s="1"/>
  <c r="P2482" i="9"/>
  <c r="T2482" i="9" s="1"/>
  <c r="S2482" i="9"/>
  <c r="W2482" i="9" s="1"/>
  <c r="R2482" i="9"/>
  <c r="V2482" i="9" s="1"/>
  <c r="Q2482" i="9"/>
  <c r="U2482" i="9" s="1"/>
  <c r="P2493" i="9"/>
  <c r="T2493" i="9" s="1"/>
  <c r="S2493" i="9"/>
  <c r="W2493" i="9" s="1"/>
  <c r="R2493" i="9"/>
  <c r="V2493" i="9" s="1"/>
  <c r="Q2493" i="9"/>
  <c r="U2493" i="9" s="1"/>
  <c r="P2491" i="9"/>
  <c r="T2491" i="9" s="1"/>
  <c r="S2491" i="9"/>
  <c r="W2491" i="9" s="1"/>
  <c r="R2491" i="9"/>
  <c r="V2491" i="9" s="1"/>
  <c r="Q2491" i="9"/>
  <c r="U2491" i="9" s="1"/>
  <c r="R2509" i="9"/>
  <c r="V2509" i="9" s="1"/>
  <c r="Q2509" i="9"/>
  <c r="U2509" i="9" s="1"/>
  <c r="P2509" i="9"/>
  <c r="T2509" i="9" s="1"/>
  <c r="S2509" i="9"/>
  <c r="W2509" i="9" s="1"/>
  <c r="S2514" i="9"/>
  <c r="W2514" i="9" s="1"/>
  <c r="R2514" i="9"/>
  <c r="V2514" i="9" s="1"/>
  <c r="Q2514" i="9"/>
  <c r="U2514" i="9" s="1"/>
  <c r="P2514" i="9"/>
  <c r="T2514" i="9" s="1"/>
  <c r="S2629" i="9"/>
  <c r="W2629" i="9" s="1"/>
  <c r="R2629" i="9"/>
  <c r="V2629" i="9" s="1"/>
  <c r="Q2629" i="9"/>
  <c r="U2629" i="9" s="1"/>
  <c r="P2629" i="9"/>
  <c r="T2629" i="9" s="1"/>
  <c r="P2634" i="9"/>
  <c r="T2634" i="9" s="1"/>
  <c r="S2634" i="9"/>
  <c r="W2634" i="9" s="1"/>
  <c r="R2634" i="9"/>
  <c r="V2634" i="9" s="1"/>
  <c r="Q2634" i="9"/>
  <c r="U2634" i="9" s="1"/>
  <c r="R2648" i="9"/>
  <c r="V2648" i="9" s="1"/>
  <c r="Q2648" i="9"/>
  <c r="U2648" i="9" s="1"/>
  <c r="P2648" i="9"/>
  <c r="T2648" i="9" s="1"/>
  <c r="S2648" i="9"/>
  <c r="W2648" i="9" s="1"/>
  <c r="S2624" i="9"/>
  <c r="W2624" i="9" s="1"/>
  <c r="R2624" i="9"/>
  <c r="V2624" i="9" s="1"/>
  <c r="Q2624" i="9"/>
  <c r="U2624" i="9" s="1"/>
  <c r="P2624" i="9"/>
  <c r="T2624" i="9" s="1"/>
  <c r="S2676" i="9"/>
  <c r="W2676" i="9" s="1"/>
  <c r="R2676" i="9"/>
  <c r="V2676" i="9" s="1"/>
  <c r="Q2676" i="9"/>
  <c r="U2676" i="9" s="1"/>
  <c r="P2676" i="9"/>
  <c r="T2676" i="9" s="1"/>
  <c r="S2521" i="9"/>
  <c r="W2521" i="9" s="1"/>
  <c r="R2521" i="9"/>
  <c r="V2521" i="9" s="1"/>
  <c r="Q2521" i="9"/>
  <c r="U2521" i="9" s="1"/>
  <c r="P2521" i="9"/>
  <c r="T2521" i="9" s="1"/>
  <c r="S2529" i="9"/>
  <c r="W2529" i="9" s="1"/>
  <c r="R2529" i="9"/>
  <c r="V2529" i="9" s="1"/>
  <c r="Q2529" i="9"/>
  <c r="U2529" i="9" s="1"/>
  <c r="P2529" i="9"/>
  <c r="T2529" i="9" s="1"/>
  <c r="S2653" i="9"/>
  <c r="W2653" i="9" s="1"/>
  <c r="R2653" i="9"/>
  <c r="V2653" i="9" s="1"/>
  <c r="Q2653" i="9"/>
  <c r="U2653" i="9" s="1"/>
  <c r="P2653" i="9"/>
  <c r="T2653" i="9" s="1"/>
  <c r="P2661" i="9"/>
  <c r="T2661" i="9" s="1"/>
  <c r="R2661" i="9"/>
  <c r="V2661" i="9" s="1"/>
  <c r="Q2661" i="9"/>
  <c r="U2661" i="9" s="1"/>
  <c r="S2661" i="9"/>
  <c r="W2661" i="9" s="1"/>
  <c r="S2706" i="9"/>
  <c r="W2706" i="9" s="1"/>
  <c r="Q2706" i="9"/>
  <c r="U2706" i="9" s="1"/>
  <c r="P2706" i="9"/>
  <c r="T2706" i="9" s="1"/>
  <c r="R2706" i="9"/>
  <c r="V2706" i="9" s="1"/>
  <c r="S2709" i="9"/>
  <c r="W2709" i="9" s="1"/>
  <c r="R2709" i="9"/>
  <c r="V2709" i="9" s="1"/>
  <c r="Q2709" i="9"/>
  <c r="U2709" i="9" s="1"/>
  <c r="P2709" i="9"/>
  <c r="T2709" i="9" s="1"/>
  <c r="S2851" i="9"/>
  <c r="W2851" i="9" s="1"/>
  <c r="Q2851" i="9"/>
  <c r="U2851" i="9" s="1"/>
  <c r="P2851" i="9"/>
  <c r="T2851" i="9" s="1"/>
  <c r="R2851" i="9"/>
  <c r="V2851" i="9" s="1"/>
  <c r="Q2861" i="9"/>
  <c r="U2861" i="9" s="1"/>
  <c r="P2861" i="9"/>
  <c r="T2861" i="9" s="1"/>
  <c r="S2861" i="9"/>
  <c r="W2861" i="9" s="1"/>
  <c r="R2861" i="9"/>
  <c r="V2861" i="9" s="1"/>
  <c r="R2872" i="9"/>
  <c r="V2872" i="9" s="1"/>
  <c r="Q2872" i="9"/>
  <c r="U2872" i="9" s="1"/>
  <c r="P2872" i="9"/>
  <c r="T2872" i="9" s="1"/>
  <c r="S2872" i="9"/>
  <c r="W2872" i="9" s="1"/>
  <c r="S2877" i="9"/>
  <c r="W2877" i="9" s="1"/>
  <c r="R2877" i="9"/>
  <c r="V2877" i="9" s="1"/>
  <c r="Q2877" i="9"/>
  <c r="U2877" i="9" s="1"/>
  <c r="P2877" i="9"/>
  <c r="T2877" i="9" s="1"/>
  <c r="Q2880" i="9"/>
  <c r="U2880" i="9" s="1"/>
  <c r="P2880" i="9"/>
  <c r="T2880" i="9" s="1"/>
  <c r="S2880" i="9"/>
  <c r="W2880" i="9" s="1"/>
  <c r="R2880" i="9"/>
  <c r="V2880" i="9" s="1"/>
  <c r="S2886" i="9"/>
  <c r="W2886" i="9" s="1"/>
  <c r="R2886" i="9"/>
  <c r="V2886" i="9" s="1"/>
  <c r="Q2886" i="9"/>
  <c r="U2886" i="9" s="1"/>
  <c r="P2886" i="9"/>
  <c r="T2886" i="9" s="1"/>
  <c r="Q2898" i="9"/>
  <c r="U2898" i="9" s="1"/>
  <c r="P2898" i="9"/>
  <c r="T2898" i="9" s="1"/>
  <c r="S2898" i="9"/>
  <c r="W2898" i="9" s="1"/>
  <c r="R2898" i="9"/>
  <c r="V2898" i="9" s="1"/>
  <c r="S2768" i="9"/>
  <c r="W2768" i="9" s="1"/>
  <c r="R2768" i="9"/>
  <c r="V2768" i="9" s="1"/>
  <c r="Q2768" i="9"/>
  <c r="U2768" i="9" s="1"/>
  <c r="P2768" i="9"/>
  <c r="T2768" i="9" s="1"/>
  <c r="Q2787" i="9"/>
  <c r="U2787" i="9" s="1"/>
  <c r="P2787" i="9"/>
  <c r="T2787" i="9" s="1"/>
  <c r="S2787" i="9"/>
  <c r="W2787" i="9" s="1"/>
  <c r="R2787" i="9"/>
  <c r="V2787" i="9" s="1"/>
  <c r="S2788" i="9"/>
  <c r="W2788" i="9" s="1"/>
  <c r="R2788" i="9"/>
  <c r="V2788" i="9" s="1"/>
  <c r="Q2788" i="9"/>
  <c r="U2788" i="9" s="1"/>
  <c r="P2788" i="9"/>
  <c r="T2788" i="9" s="1"/>
  <c r="S2792" i="9"/>
  <c r="W2792" i="9" s="1"/>
  <c r="R2792" i="9"/>
  <c r="V2792" i="9" s="1"/>
  <c r="Q2792" i="9"/>
  <c r="U2792" i="9" s="1"/>
  <c r="P2792" i="9"/>
  <c r="T2792" i="9" s="1"/>
  <c r="S2776" i="9"/>
  <c r="W2776" i="9" s="1"/>
  <c r="R2776" i="9"/>
  <c r="V2776" i="9" s="1"/>
  <c r="Q2776" i="9"/>
  <c r="U2776" i="9" s="1"/>
  <c r="P2776" i="9"/>
  <c r="T2776" i="9" s="1"/>
  <c r="S2804" i="9"/>
  <c r="W2804" i="9" s="1"/>
  <c r="R2804" i="9"/>
  <c r="V2804" i="9" s="1"/>
  <c r="P2804" i="9"/>
  <c r="T2804" i="9" s="1"/>
  <c r="Q2804" i="9"/>
  <c r="U2804" i="9" s="1"/>
  <c r="S2812" i="9"/>
  <c r="W2812" i="9" s="1"/>
  <c r="R2812" i="9"/>
  <c r="V2812" i="9" s="1"/>
  <c r="Q2812" i="9"/>
  <c r="U2812" i="9" s="1"/>
  <c r="P2812" i="9"/>
  <c r="T2812" i="9" s="1"/>
  <c r="S2820" i="9"/>
  <c r="W2820" i="9" s="1"/>
  <c r="R2820" i="9"/>
  <c r="V2820" i="9" s="1"/>
  <c r="Q2820" i="9"/>
  <c r="U2820" i="9" s="1"/>
  <c r="P2820" i="9"/>
  <c r="T2820" i="9" s="1"/>
  <c r="P2748" i="9"/>
  <c r="T2748" i="9" s="1"/>
  <c r="S2748" i="9"/>
  <c r="W2748" i="9" s="1"/>
  <c r="R2748" i="9"/>
  <c r="V2748" i="9" s="1"/>
  <c r="Q2748" i="9"/>
  <c r="U2748" i="9" s="1"/>
  <c r="S2752" i="9"/>
  <c r="W2752" i="9" s="1"/>
  <c r="R2752" i="9"/>
  <c r="V2752" i="9" s="1"/>
  <c r="Q2752" i="9"/>
  <c r="U2752" i="9" s="1"/>
  <c r="P2752" i="9"/>
  <c r="T2752" i="9" s="1"/>
  <c r="S2762" i="9"/>
  <c r="W2762" i="9" s="1"/>
  <c r="R2762" i="9"/>
  <c r="V2762" i="9" s="1"/>
  <c r="Q2762" i="9"/>
  <c r="U2762" i="9" s="1"/>
  <c r="P2762" i="9"/>
  <c r="T2762" i="9" s="1"/>
  <c r="P2718" i="9"/>
  <c r="T2718" i="9" s="1"/>
  <c r="S2718" i="9"/>
  <c r="W2718" i="9" s="1"/>
  <c r="R2718" i="9"/>
  <c r="V2718" i="9" s="1"/>
  <c r="Q2718" i="9"/>
  <c r="U2718" i="9" s="1"/>
  <c r="P2733" i="9"/>
  <c r="T2733" i="9" s="1"/>
  <c r="R2733" i="9"/>
  <c r="V2733" i="9" s="1"/>
  <c r="Q2733" i="9"/>
  <c r="U2733" i="9" s="1"/>
  <c r="S2733" i="9"/>
  <c r="W2733" i="9" s="1"/>
  <c r="P2844" i="9"/>
  <c r="T2844" i="9" s="1"/>
  <c r="S2844" i="9"/>
  <c r="W2844" i="9" s="1"/>
  <c r="R2844" i="9"/>
  <c r="V2844" i="9" s="1"/>
  <c r="Q2844" i="9"/>
  <c r="U2844" i="9" s="1"/>
  <c r="P3009" i="9"/>
  <c r="T3009" i="9" s="1"/>
  <c r="R3009" i="9"/>
  <c r="V3009" i="9" s="1"/>
  <c r="Q3009" i="9"/>
  <c r="U3009" i="9" s="1"/>
  <c r="S3009" i="9"/>
  <c r="W3009" i="9" s="1"/>
  <c r="P3007" i="9"/>
  <c r="T3007" i="9" s="1"/>
  <c r="S3007" i="9"/>
  <c r="W3007" i="9" s="1"/>
  <c r="R3007" i="9"/>
  <c r="V3007" i="9" s="1"/>
  <c r="Q3007" i="9"/>
  <c r="U3007" i="9" s="1"/>
  <c r="P3019" i="9"/>
  <c r="T3019" i="9" s="1"/>
  <c r="R3019" i="9"/>
  <c r="V3019" i="9" s="1"/>
  <c r="Q3019" i="9"/>
  <c r="U3019" i="9" s="1"/>
  <c r="S3019" i="9"/>
  <c r="W3019" i="9" s="1"/>
  <c r="P3024" i="9"/>
  <c r="T3024" i="9" s="1"/>
  <c r="S3024" i="9"/>
  <c r="W3024" i="9" s="1"/>
  <c r="R3024" i="9"/>
  <c r="V3024" i="9" s="1"/>
  <c r="Q3024" i="9"/>
  <c r="U3024" i="9" s="1"/>
  <c r="Q2905" i="9"/>
  <c r="U2905" i="9" s="1"/>
  <c r="P2905" i="9"/>
  <c r="T2905" i="9" s="1"/>
  <c r="S2905" i="9"/>
  <c r="W2905" i="9" s="1"/>
  <c r="R2905" i="9"/>
  <c r="V2905" i="9" s="1"/>
  <c r="Q2913" i="9"/>
  <c r="U2913" i="9" s="1"/>
  <c r="P2913" i="9"/>
  <c r="T2913" i="9" s="1"/>
  <c r="S2913" i="9"/>
  <c r="W2913" i="9" s="1"/>
  <c r="R2913" i="9"/>
  <c r="V2913" i="9" s="1"/>
  <c r="Q2921" i="9"/>
  <c r="U2921" i="9" s="1"/>
  <c r="P2921" i="9"/>
  <c r="T2921" i="9" s="1"/>
  <c r="S2921" i="9"/>
  <c r="W2921" i="9" s="1"/>
  <c r="R2921" i="9"/>
  <c r="V2921" i="9" s="1"/>
  <c r="S2926" i="9"/>
  <c r="W2926" i="9" s="1"/>
  <c r="Q2926" i="9"/>
  <c r="U2926" i="9" s="1"/>
  <c r="P2926" i="9"/>
  <c r="T2926" i="9" s="1"/>
  <c r="R2926" i="9"/>
  <c r="V2926" i="9" s="1"/>
  <c r="P2932" i="9"/>
  <c r="T2932" i="9" s="1"/>
  <c r="S2932" i="9"/>
  <c r="W2932" i="9" s="1"/>
  <c r="R2932" i="9"/>
  <c r="V2932" i="9" s="1"/>
  <c r="Q2932" i="9"/>
  <c r="U2932" i="9" s="1"/>
  <c r="P2940" i="9"/>
  <c r="T2940" i="9" s="1"/>
  <c r="S2940" i="9"/>
  <c r="W2940" i="9" s="1"/>
  <c r="R2940" i="9"/>
  <c r="V2940" i="9" s="1"/>
  <c r="Q2940" i="9"/>
  <c r="U2940" i="9" s="1"/>
  <c r="P2948" i="9"/>
  <c r="T2948" i="9" s="1"/>
  <c r="S2948" i="9"/>
  <c r="W2948" i="9" s="1"/>
  <c r="R2948" i="9"/>
  <c r="V2948" i="9" s="1"/>
  <c r="Q2948" i="9"/>
  <c r="U2948" i="9" s="1"/>
  <c r="S3064" i="9"/>
  <c r="W3064" i="9" s="1"/>
  <c r="Q3064" i="9"/>
  <c r="U3064" i="9" s="1"/>
  <c r="P3064" i="9"/>
  <c r="T3064" i="9" s="1"/>
  <c r="R3064" i="9"/>
  <c r="V3064" i="9" s="1"/>
  <c r="R3049" i="9"/>
  <c r="V3049" i="9" s="1"/>
  <c r="Q3049" i="9"/>
  <c r="U3049" i="9" s="1"/>
  <c r="P3049" i="9"/>
  <c r="T3049" i="9" s="1"/>
  <c r="S3049" i="9"/>
  <c r="W3049" i="9" s="1"/>
  <c r="S3080" i="9"/>
  <c r="W3080" i="9" s="1"/>
  <c r="R3080" i="9"/>
  <c r="V3080" i="9" s="1"/>
  <c r="Q3080" i="9"/>
  <c r="U3080" i="9" s="1"/>
  <c r="P3080" i="9"/>
  <c r="T3080" i="9" s="1"/>
  <c r="S2957" i="9"/>
  <c r="W2957" i="9" s="1"/>
  <c r="R2957" i="9"/>
  <c r="V2957" i="9" s="1"/>
  <c r="P2957" i="9"/>
  <c r="T2957" i="9" s="1"/>
  <c r="Q2957" i="9"/>
  <c r="U2957" i="9" s="1"/>
  <c r="Q2965" i="9"/>
  <c r="U2965" i="9" s="1"/>
  <c r="P2965" i="9"/>
  <c r="T2965" i="9" s="1"/>
  <c r="S2965" i="9"/>
  <c r="W2965" i="9" s="1"/>
  <c r="R2965" i="9"/>
  <c r="V2965" i="9" s="1"/>
  <c r="S2973" i="9"/>
  <c r="W2973" i="9" s="1"/>
  <c r="R2973" i="9"/>
  <c r="V2973" i="9" s="1"/>
  <c r="Q2973" i="9"/>
  <c r="U2973" i="9" s="1"/>
  <c r="P2973" i="9"/>
  <c r="T2973" i="9" s="1"/>
  <c r="R2981" i="9"/>
  <c r="V2981" i="9" s="1"/>
  <c r="Q2981" i="9"/>
  <c r="U2981" i="9" s="1"/>
  <c r="P2981" i="9"/>
  <c r="T2981" i="9" s="1"/>
  <c r="S2981" i="9"/>
  <c r="W2981" i="9" s="1"/>
  <c r="R3097" i="9"/>
  <c r="V3097" i="9" s="1"/>
  <c r="Q3097" i="9"/>
  <c r="U3097" i="9" s="1"/>
  <c r="P3097" i="9"/>
  <c r="T3097" i="9" s="1"/>
  <c r="S3097" i="9"/>
  <c r="W3097" i="9" s="1"/>
  <c r="S3104" i="9"/>
  <c r="W3104" i="9" s="1"/>
  <c r="R3104" i="9"/>
  <c r="V3104" i="9" s="1"/>
  <c r="Q3104" i="9"/>
  <c r="U3104" i="9" s="1"/>
  <c r="P3104" i="9"/>
  <c r="T3104" i="9" s="1"/>
  <c r="R3113" i="9"/>
  <c r="V3113" i="9" s="1"/>
  <c r="Q3113" i="9"/>
  <c r="U3113" i="9" s="1"/>
  <c r="P3113" i="9"/>
  <c r="T3113" i="9" s="1"/>
  <c r="S3113" i="9"/>
  <c r="W3113" i="9" s="1"/>
  <c r="S3117" i="9"/>
  <c r="W3117" i="9" s="1"/>
  <c r="R3117" i="9"/>
  <c r="V3117" i="9" s="1"/>
  <c r="Q3117" i="9"/>
  <c r="U3117" i="9" s="1"/>
  <c r="P3117" i="9"/>
  <c r="T3117" i="9" s="1"/>
  <c r="R3125" i="9"/>
  <c r="V3125" i="9" s="1"/>
  <c r="Q3125" i="9"/>
  <c r="U3125" i="9" s="1"/>
  <c r="P3125" i="9"/>
  <c r="T3125" i="9" s="1"/>
  <c r="S3125" i="9"/>
  <c r="W3125" i="9" s="1"/>
  <c r="S3141" i="9"/>
  <c r="W3141" i="9" s="1"/>
  <c r="R3141" i="9"/>
  <c r="V3141" i="9" s="1"/>
  <c r="Q3141" i="9"/>
  <c r="U3141" i="9" s="1"/>
  <c r="P3141" i="9"/>
  <c r="T3141" i="9" s="1"/>
  <c r="S3148" i="9"/>
  <c r="W3148" i="9" s="1"/>
  <c r="R3148" i="9"/>
  <c r="V3148" i="9" s="1"/>
  <c r="Q3148" i="9"/>
  <c r="U3148" i="9" s="1"/>
  <c r="P3148" i="9"/>
  <c r="T3148" i="9" s="1"/>
  <c r="S3156" i="9"/>
  <c r="W3156" i="9" s="1"/>
  <c r="R3156" i="9"/>
  <c r="V3156" i="9" s="1"/>
  <c r="Q3156" i="9"/>
  <c r="U3156" i="9" s="1"/>
  <c r="P3156" i="9"/>
  <c r="T3156" i="9" s="1"/>
  <c r="S3164" i="9"/>
  <c r="W3164" i="9" s="1"/>
  <c r="R3164" i="9"/>
  <c r="V3164" i="9" s="1"/>
  <c r="Q3164" i="9"/>
  <c r="U3164" i="9" s="1"/>
  <c r="P3164" i="9"/>
  <c r="T3164" i="9" s="1"/>
  <c r="S3171" i="9"/>
  <c r="W3171" i="9" s="1"/>
  <c r="R3171" i="9"/>
  <c r="V3171" i="9" s="1"/>
  <c r="Q3171" i="9"/>
  <c r="U3171" i="9" s="1"/>
  <c r="P3171" i="9"/>
  <c r="T3171" i="9" s="1"/>
  <c r="S3177" i="9"/>
  <c r="W3177" i="9" s="1"/>
  <c r="R3177" i="9"/>
  <c r="V3177" i="9" s="1"/>
  <c r="Q3177" i="9"/>
  <c r="U3177" i="9" s="1"/>
  <c r="P3177" i="9"/>
  <c r="T3177" i="9" s="1"/>
  <c r="S3195" i="9"/>
  <c r="W3195" i="9" s="1"/>
  <c r="R3195" i="9"/>
  <c r="V3195" i="9" s="1"/>
  <c r="Q3195" i="9"/>
  <c r="U3195" i="9" s="1"/>
  <c r="P3195" i="9"/>
  <c r="T3195" i="9" s="1"/>
  <c r="S3202" i="9"/>
  <c r="W3202" i="9" s="1"/>
  <c r="R3202" i="9"/>
  <c r="V3202" i="9" s="1"/>
  <c r="Q3202" i="9"/>
  <c r="U3202" i="9" s="1"/>
  <c r="P3202" i="9"/>
  <c r="T3202" i="9" s="1"/>
  <c r="Q3215" i="9"/>
  <c r="U3215" i="9" s="1"/>
  <c r="P3215" i="9"/>
  <c r="T3215" i="9" s="1"/>
  <c r="S3215" i="9"/>
  <c r="W3215" i="9" s="1"/>
  <c r="R3215" i="9"/>
  <c r="V3215" i="9" s="1"/>
  <c r="Q3225" i="9"/>
  <c r="U3225" i="9" s="1"/>
  <c r="P3225" i="9"/>
  <c r="T3225" i="9" s="1"/>
  <c r="S3225" i="9"/>
  <c r="W3225" i="9" s="1"/>
  <c r="R3225" i="9"/>
  <c r="V3225" i="9" s="1"/>
  <c r="S3237" i="9"/>
  <c r="W3237" i="9" s="1"/>
  <c r="R3237" i="9"/>
  <c r="V3237" i="9" s="1"/>
  <c r="Q3237" i="9"/>
  <c r="U3237" i="9" s="1"/>
  <c r="P3237" i="9"/>
  <c r="T3237" i="9" s="1"/>
  <c r="S3247" i="9"/>
  <c r="W3247" i="9" s="1"/>
  <c r="R3247" i="9"/>
  <c r="V3247" i="9" s="1"/>
  <c r="Q3247" i="9"/>
  <c r="U3247" i="9" s="1"/>
  <c r="P3247" i="9"/>
  <c r="T3247" i="9" s="1"/>
  <c r="S3277" i="9"/>
  <c r="W3277" i="9" s="1"/>
  <c r="R3277" i="9"/>
  <c r="V3277" i="9" s="1"/>
  <c r="Q3277" i="9"/>
  <c r="U3277" i="9" s="1"/>
  <c r="P3277" i="9"/>
  <c r="T3277" i="9" s="1"/>
  <c r="R3272" i="9"/>
  <c r="V3272" i="9" s="1"/>
  <c r="Q3272" i="9"/>
  <c r="U3272" i="9" s="1"/>
  <c r="P3272" i="9"/>
  <c r="T3272" i="9" s="1"/>
  <c r="S3272" i="9"/>
  <c r="W3272" i="9" s="1"/>
  <c r="S3282" i="9"/>
  <c r="W3282" i="9" s="1"/>
  <c r="R3282" i="9"/>
  <c r="V3282" i="9" s="1"/>
  <c r="Q3282" i="9"/>
  <c r="U3282" i="9" s="1"/>
  <c r="P3282" i="9"/>
  <c r="T3282" i="9" s="1"/>
  <c r="Q3293" i="9"/>
  <c r="U3293" i="9" s="1"/>
  <c r="P3293" i="9"/>
  <c r="T3293" i="9" s="1"/>
  <c r="S3293" i="9"/>
  <c r="W3293" i="9" s="1"/>
  <c r="R3293" i="9"/>
  <c r="V3293" i="9" s="1"/>
  <c r="P3316" i="9"/>
  <c r="T3316" i="9" s="1"/>
  <c r="S94" i="9"/>
  <c r="W94" i="9" s="1"/>
  <c r="S133" i="9"/>
  <c r="W133" i="9" s="1"/>
  <c r="S256" i="9"/>
  <c r="W256" i="9" s="1"/>
  <c r="Q382" i="9"/>
  <c r="U382" i="9" s="1"/>
  <c r="S393" i="9"/>
  <c r="W393" i="9" s="1"/>
  <c r="S141" i="9"/>
  <c r="W141" i="9" s="1"/>
  <c r="P511" i="9"/>
  <c r="T511" i="9" s="1"/>
  <c r="S538" i="9"/>
  <c r="W538" i="9" s="1"/>
  <c r="P560" i="9"/>
  <c r="T560" i="9" s="1"/>
  <c r="S642" i="9"/>
  <c r="W642" i="9" s="1"/>
  <c r="P631" i="9"/>
  <c r="T631" i="9" s="1"/>
  <c r="R745" i="9"/>
  <c r="V745" i="9" s="1"/>
  <c r="R13" i="9"/>
  <c r="V13" i="9" s="1"/>
  <c r="Q13" i="9"/>
  <c r="U13" i="9" s="1"/>
  <c r="P13" i="9"/>
  <c r="T13" i="9" s="1"/>
  <c r="S58" i="9"/>
  <c r="W58" i="9" s="1"/>
  <c r="R58" i="9"/>
  <c r="V58" i="9" s="1"/>
  <c r="Q58" i="9"/>
  <c r="U58" i="9" s="1"/>
  <c r="P58" i="9"/>
  <c r="T58" i="9" s="1"/>
  <c r="S188" i="9"/>
  <c r="W188" i="9" s="1"/>
  <c r="R188" i="9"/>
  <c r="V188" i="9" s="1"/>
  <c r="Q188" i="9"/>
  <c r="U188" i="9" s="1"/>
  <c r="P188" i="9"/>
  <c r="T188" i="9" s="1"/>
  <c r="S241" i="9"/>
  <c r="W241" i="9" s="1"/>
  <c r="R241" i="9"/>
  <c r="V241" i="9" s="1"/>
  <c r="Q241" i="9"/>
  <c r="U241" i="9" s="1"/>
  <c r="P241" i="9"/>
  <c r="T241" i="9" s="1"/>
  <c r="P264" i="9"/>
  <c r="T264" i="9" s="1"/>
  <c r="S264" i="9"/>
  <c r="W264" i="9" s="1"/>
  <c r="R264" i="9"/>
  <c r="V264" i="9" s="1"/>
  <c r="R315" i="9"/>
  <c r="V315" i="9" s="1"/>
  <c r="Q315" i="9"/>
  <c r="U315" i="9" s="1"/>
  <c r="P315" i="9"/>
  <c r="T315" i="9" s="1"/>
  <c r="P479" i="9"/>
  <c r="T479" i="9" s="1"/>
  <c r="S479" i="9"/>
  <c r="W479" i="9" s="1"/>
  <c r="R479" i="9"/>
  <c r="V479" i="9" s="1"/>
  <c r="S165" i="9"/>
  <c r="W165" i="9" s="1"/>
  <c r="R165" i="9"/>
  <c r="V165" i="9" s="1"/>
  <c r="Q165" i="9"/>
  <c r="U165" i="9" s="1"/>
  <c r="P165" i="9"/>
  <c r="T165" i="9" s="1"/>
  <c r="S533" i="9"/>
  <c r="W533" i="9" s="1"/>
  <c r="R533" i="9"/>
  <c r="V533" i="9" s="1"/>
  <c r="Q533" i="9"/>
  <c r="U533" i="9" s="1"/>
  <c r="P533" i="9"/>
  <c r="T533" i="9" s="1"/>
  <c r="S624" i="9"/>
  <c r="W624" i="9" s="1"/>
  <c r="R624" i="9"/>
  <c r="V624" i="9" s="1"/>
  <c r="Q624" i="9"/>
  <c r="U624" i="9" s="1"/>
  <c r="P624" i="9"/>
  <c r="T624" i="9" s="1"/>
  <c r="Q676" i="9"/>
  <c r="U676" i="9" s="1"/>
  <c r="P676" i="9"/>
  <c r="T676" i="9" s="1"/>
  <c r="S676" i="9"/>
  <c r="W676" i="9" s="1"/>
  <c r="R676" i="9"/>
  <c r="V676" i="9" s="1"/>
  <c r="Q729" i="9"/>
  <c r="U729" i="9" s="1"/>
  <c r="P729" i="9"/>
  <c r="T729" i="9" s="1"/>
  <c r="S729" i="9"/>
  <c r="W729" i="9" s="1"/>
  <c r="R729" i="9"/>
  <c r="V729" i="9" s="1"/>
  <c r="Q751" i="9"/>
  <c r="U751" i="9" s="1"/>
  <c r="P751" i="9"/>
  <c r="T751" i="9" s="1"/>
  <c r="S751" i="9"/>
  <c r="W751" i="9" s="1"/>
  <c r="R751" i="9"/>
  <c r="V751" i="9" s="1"/>
  <c r="S845" i="9"/>
  <c r="W845" i="9" s="1"/>
  <c r="R845" i="9"/>
  <c r="V845" i="9" s="1"/>
  <c r="Q845" i="9"/>
  <c r="U845" i="9" s="1"/>
  <c r="P845" i="9"/>
  <c r="T845" i="9" s="1"/>
  <c r="S886" i="9"/>
  <c r="W886" i="9" s="1"/>
  <c r="R886" i="9"/>
  <c r="V886" i="9" s="1"/>
  <c r="Q886" i="9"/>
  <c r="U886" i="9" s="1"/>
  <c r="P886" i="9"/>
  <c r="T886" i="9" s="1"/>
  <c r="S928" i="9"/>
  <c r="W928" i="9" s="1"/>
  <c r="R928" i="9"/>
  <c r="V928" i="9" s="1"/>
  <c r="Q928" i="9"/>
  <c r="U928" i="9" s="1"/>
  <c r="P928" i="9"/>
  <c r="T928" i="9" s="1"/>
  <c r="S1003" i="9"/>
  <c r="W1003" i="9" s="1"/>
  <c r="R1003" i="9"/>
  <c r="V1003" i="9" s="1"/>
  <c r="P1003" i="9"/>
  <c r="T1003" i="9" s="1"/>
  <c r="Q1003" i="9"/>
  <c r="U1003" i="9" s="1"/>
  <c r="S1069" i="9"/>
  <c r="W1069" i="9" s="1"/>
  <c r="R1069" i="9"/>
  <c r="V1069" i="9" s="1"/>
  <c r="Q1069" i="9"/>
  <c r="U1069" i="9" s="1"/>
  <c r="P1069" i="9"/>
  <c r="T1069" i="9" s="1"/>
  <c r="S1027" i="9"/>
  <c r="W1027" i="9" s="1"/>
  <c r="R1027" i="9"/>
  <c r="V1027" i="9" s="1"/>
  <c r="Q1027" i="9"/>
  <c r="U1027" i="9" s="1"/>
  <c r="P1027" i="9"/>
  <c r="T1027" i="9" s="1"/>
  <c r="S1136" i="9"/>
  <c r="W1136" i="9" s="1"/>
  <c r="R1136" i="9"/>
  <c r="V1136" i="9" s="1"/>
  <c r="Q1136" i="9"/>
  <c r="U1136" i="9" s="1"/>
  <c r="P1136" i="9"/>
  <c r="T1136" i="9" s="1"/>
  <c r="S1222" i="9"/>
  <c r="W1222" i="9" s="1"/>
  <c r="R1222" i="9"/>
  <c r="V1222" i="9" s="1"/>
  <c r="Q1222" i="9"/>
  <c r="U1222" i="9" s="1"/>
  <c r="P1222" i="9"/>
  <c r="T1222" i="9" s="1"/>
  <c r="S1229" i="9"/>
  <c r="W1229" i="9" s="1"/>
  <c r="R1229" i="9"/>
  <c r="V1229" i="9" s="1"/>
  <c r="Q1229" i="9"/>
  <c r="U1229" i="9" s="1"/>
  <c r="P1229" i="9"/>
  <c r="T1229" i="9" s="1"/>
  <c r="R1322" i="9"/>
  <c r="V1322" i="9" s="1"/>
  <c r="Q1322" i="9"/>
  <c r="U1322" i="9" s="1"/>
  <c r="P1322" i="9"/>
  <c r="T1322" i="9" s="1"/>
  <c r="S1322" i="9"/>
  <c r="W1322" i="9" s="1"/>
  <c r="P1351" i="9"/>
  <c r="T1351" i="9" s="1"/>
  <c r="R1351" i="9"/>
  <c r="V1351" i="9" s="1"/>
  <c r="S1351" i="9"/>
  <c r="W1351" i="9" s="1"/>
  <c r="Q1351" i="9"/>
  <c r="U1351" i="9" s="1"/>
  <c r="S1456" i="9"/>
  <c r="W1456" i="9" s="1"/>
  <c r="R1456" i="9"/>
  <c r="V1456" i="9" s="1"/>
  <c r="Q1456" i="9"/>
  <c r="U1456" i="9" s="1"/>
  <c r="P1456" i="9"/>
  <c r="T1456" i="9" s="1"/>
  <c r="Q1464" i="9"/>
  <c r="U1464" i="9" s="1"/>
  <c r="P1464" i="9"/>
  <c r="T1464" i="9" s="1"/>
  <c r="S1464" i="9"/>
  <c r="W1464" i="9" s="1"/>
  <c r="R1464" i="9"/>
  <c r="V1464" i="9" s="1"/>
  <c r="S1489" i="9"/>
  <c r="W1489" i="9" s="1"/>
  <c r="R1489" i="9"/>
  <c r="V1489" i="9" s="1"/>
  <c r="Q1489" i="9"/>
  <c r="U1489" i="9" s="1"/>
  <c r="P1489" i="9"/>
  <c r="T1489" i="9" s="1"/>
  <c r="S1522" i="9"/>
  <c r="W1522" i="9" s="1"/>
  <c r="R1522" i="9"/>
  <c r="V1522" i="9" s="1"/>
  <c r="Q1522" i="9"/>
  <c r="U1522" i="9" s="1"/>
  <c r="P1522" i="9"/>
  <c r="T1522" i="9" s="1"/>
  <c r="R1623" i="9"/>
  <c r="V1623" i="9" s="1"/>
  <c r="Q1623" i="9"/>
  <c r="U1623" i="9" s="1"/>
  <c r="P1623" i="9"/>
  <c r="T1623" i="9" s="1"/>
  <c r="S1623" i="9"/>
  <c r="W1623" i="9" s="1"/>
  <c r="R1674" i="9"/>
  <c r="V1674" i="9" s="1"/>
  <c r="Q1674" i="9"/>
  <c r="U1674" i="9" s="1"/>
  <c r="P1674" i="9"/>
  <c r="T1674" i="9" s="1"/>
  <c r="S1674" i="9"/>
  <c r="W1674" i="9" s="1"/>
  <c r="R1696" i="9"/>
  <c r="V1696" i="9" s="1"/>
  <c r="Q1696" i="9"/>
  <c r="U1696" i="9" s="1"/>
  <c r="P1696" i="9"/>
  <c r="T1696" i="9" s="1"/>
  <c r="S1696" i="9"/>
  <c r="W1696" i="9" s="1"/>
  <c r="S1786" i="9"/>
  <c r="W1786" i="9" s="1"/>
  <c r="R1786" i="9"/>
  <c r="V1786" i="9" s="1"/>
  <c r="Q1786" i="9"/>
  <c r="U1786" i="9" s="1"/>
  <c r="P1786" i="9"/>
  <c r="T1786" i="9" s="1"/>
  <c r="S1908" i="9"/>
  <c r="W1908" i="9" s="1"/>
  <c r="R1908" i="9"/>
  <c r="V1908" i="9" s="1"/>
  <c r="Q1908" i="9"/>
  <c r="U1908" i="9" s="1"/>
  <c r="P1908" i="9"/>
  <c r="T1908" i="9" s="1"/>
  <c r="S1891" i="9"/>
  <c r="W1891" i="9" s="1"/>
  <c r="R1891" i="9"/>
  <c r="V1891" i="9" s="1"/>
  <c r="Q1891" i="9"/>
  <c r="U1891" i="9" s="1"/>
  <c r="P1891" i="9"/>
  <c r="T1891" i="9" s="1"/>
  <c r="S1928" i="9"/>
  <c r="W1928" i="9" s="1"/>
  <c r="R1928" i="9"/>
  <c r="V1928" i="9" s="1"/>
  <c r="Q1928" i="9"/>
  <c r="U1928" i="9" s="1"/>
  <c r="P1928" i="9"/>
  <c r="T1928" i="9" s="1"/>
  <c r="P1991" i="9"/>
  <c r="T1991" i="9" s="1"/>
  <c r="S1991" i="9"/>
  <c r="W1991" i="9" s="1"/>
  <c r="R1991" i="9"/>
  <c r="V1991" i="9" s="1"/>
  <c r="Q1991" i="9"/>
  <c r="U1991" i="9" s="1"/>
  <c r="S2015" i="9"/>
  <c r="W2015" i="9" s="1"/>
  <c r="R2015" i="9"/>
  <c r="V2015" i="9" s="1"/>
  <c r="Q2015" i="9"/>
  <c r="U2015" i="9" s="1"/>
  <c r="P2015" i="9"/>
  <c r="T2015" i="9" s="1"/>
  <c r="R2071" i="9"/>
  <c r="V2071" i="9" s="1"/>
  <c r="Q2071" i="9"/>
  <c r="U2071" i="9" s="1"/>
  <c r="P2071" i="9"/>
  <c r="T2071" i="9" s="1"/>
  <c r="S2071" i="9"/>
  <c r="W2071" i="9" s="1"/>
  <c r="R2109" i="9"/>
  <c r="V2109" i="9" s="1"/>
  <c r="Q2109" i="9"/>
  <c r="U2109" i="9" s="1"/>
  <c r="P2109" i="9"/>
  <c r="T2109" i="9" s="1"/>
  <c r="S2109" i="9"/>
  <c r="W2109" i="9" s="1"/>
  <c r="S2225" i="9"/>
  <c r="W2225" i="9" s="1"/>
  <c r="R2225" i="9"/>
  <c r="V2225" i="9" s="1"/>
  <c r="Q2225" i="9"/>
  <c r="U2225" i="9" s="1"/>
  <c r="P2225" i="9"/>
  <c r="T2225" i="9" s="1"/>
  <c r="S2260" i="9"/>
  <c r="W2260" i="9" s="1"/>
  <c r="P2260" i="9"/>
  <c r="T2260" i="9" s="1"/>
  <c r="R2260" i="9"/>
  <c r="V2260" i="9" s="1"/>
  <c r="Q2260" i="9"/>
  <c r="U2260" i="9" s="1"/>
  <c r="P2271" i="9"/>
  <c r="T2271" i="9" s="1"/>
  <c r="S2271" i="9"/>
  <c r="W2271" i="9" s="1"/>
  <c r="R2271" i="9"/>
  <c r="V2271" i="9" s="1"/>
  <c r="Q2271" i="9"/>
  <c r="U2271" i="9" s="1"/>
  <c r="S2305" i="9"/>
  <c r="W2305" i="9" s="1"/>
  <c r="R2305" i="9"/>
  <c r="V2305" i="9" s="1"/>
  <c r="Q2305" i="9"/>
  <c r="U2305" i="9" s="1"/>
  <c r="P2305" i="9"/>
  <c r="T2305" i="9" s="1"/>
  <c r="S2346" i="9"/>
  <c r="W2346" i="9" s="1"/>
  <c r="R2346" i="9"/>
  <c r="V2346" i="9" s="1"/>
  <c r="Q2346" i="9"/>
  <c r="U2346" i="9" s="1"/>
  <c r="P2346" i="9"/>
  <c r="T2346" i="9" s="1"/>
  <c r="S2416" i="9"/>
  <c r="W2416" i="9" s="1"/>
  <c r="R2416" i="9"/>
  <c r="V2416" i="9" s="1"/>
  <c r="Q2416" i="9"/>
  <c r="U2416" i="9" s="1"/>
  <c r="P2416" i="9"/>
  <c r="T2416" i="9" s="1"/>
  <c r="S2476" i="9"/>
  <c r="W2476" i="9" s="1"/>
  <c r="R2476" i="9"/>
  <c r="V2476" i="9" s="1"/>
  <c r="Q2476" i="9"/>
  <c r="U2476" i="9" s="1"/>
  <c r="P2476" i="9"/>
  <c r="T2476" i="9" s="1"/>
  <c r="S2527" i="9"/>
  <c r="W2527" i="9" s="1"/>
  <c r="R2527" i="9"/>
  <c r="V2527" i="9" s="1"/>
  <c r="Q2527" i="9"/>
  <c r="U2527" i="9" s="1"/>
  <c r="P2527" i="9"/>
  <c r="T2527" i="9" s="1"/>
  <c r="S2538" i="9"/>
  <c r="W2538" i="9" s="1"/>
  <c r="R2538" i="9"/>
  <c r="V2538" i="9" s="1"/>
  <c r="Q2538" i="9"/>
  <c r="U2538" i="9" s="1"/>
  <c r="P2538" i="9"/>
  <c r="T2538" i="9" s="1"/>
  <c r="S2659" i="9"/>
  <c r="W2659" i="9" s="1"/>
  <c r="R2659" i="9"/>
  <c r="V2659" i="9" s="1"/>
  <c r="P2659" i="9"/>
  <c r="T2659" i="9" s="1"/>
  <c r="Q2659" i="9"/>
  <c r="U2659" i="9" s="1"/>
  <c r="Q2739" i="9"/>
  <c r="U2739" i="9" s="1"/>
  <c r="P2739" i="9"/>
  <c r="T2739" i="9" s="1"/>
  <c r="S2739" i="9"/>
  <c r="W2739" i="9" s="1"/>
  <c r="R2739" i="9"/>
  <c r="V2739" i="9" s="1"/>
  <c r="S2859" i="9"/>
  <c r="W2859" i="9" s="1"/>
  <c r="R2859" i="9"/>
  <c r="V2859" i="9" s="1"/>
  <c r="Q2859" i="9"/>
  <c r="U2859" i="9" s="1"/>
  <c r="P2859" i="9"/>
  <c r="T2859" i="9" s="1"/>
  <c r="S2870" i="9"/>
  <c r="W2870" i="9" s="1"/>
  <c r="R2870" i="9"/>
  <c r="V2870" i="9" s="1"/>
  <c r="Q2870" i="9"/>
  <c r="U2870" i="9" s="1"/>
  <c r="P2870" i="9"/>
  <c r="T2870" i="9" s="1"/>
  <c r="R2897" i="9"/>
  <c r="V2897" i="9" s="1"/>
  <c r="Q2897" i="9"/>
  <c r="U2897" i="9" s="1"/>
  <c r="P2897" i="9"/>
  <c r="T2897" i="9" s="1"/>
  <c r="S2897" i="9"/>
  <c r="W2897" i="9" s="1"/>
  <c r="R2785" i="9"/>
  <c r="V2785" i="9" s="1"/>
  <c r="Q2785" i="9"/>
  <c r="U2785" i="9" s="1"/>
  <c r="P2785" i="9"/>
  <c r="T2785" i="9" s="1"/>
  <c r="S2785" i="9"/>
  <c r="W2785" i="9" s="1"/>
  <c r="S2800" i="9"/>
  <c r="W2800" i="9" s="1"/>
  <c r="Q2800" i="9"/>
  <c r="U2800" i="9" s="1"/>
  <c r="R2800" i="9"/>
  <c r="V2800" i="9" s="1"/>
  <c r="P2800" i="9"/>
  <c r="T2800" i="9" s="1"/>
  <c r="S2731" i="9"/>
  <c r="W2731" i="9" s="1"/>
  <c r="P2731" i="9"/>
  <c r="T2731" i="9" s="1"/>
  <c r="R2731" i="9"/>
  <c r="V2731" i="9" s="1"/>
  <c r="Q2731" i="9"/>
  <c r="U2731" i="9" s="1"/>
  <c r="S3022" i="9"/>
  <c r="W3022" i="9" s="1"/>
  <c r="R3022" i="9"/>
  <c r="V3022" i="9" s="1"/>
  <c r="Q3022" i="9"/>
  <c r="U3022" i="9" s="1"/>
  <c r="P3022" i="9"/>
  <c r="T3022" i="9" s="1"/>
  <c r="R3062" i="9"/>
  <c r="V3062" i="9" s="1"/>
  <c r="Q3062" i="9"/>
  <c r="U3062" i="9" s="1"/>
  <c r="P3062" i="9"/>
  <c r="T3062" i="9" s="1"/>
  <c r="S3062" i="9"/>
  <c r="W3062" i="9" s="1"/>
  <c r="R3047" i="9"/>
  <c r="V3047" i="9" s="1"/>
  <c r="Q3047" i="9"/>
  <c r="U3047" i="9" s="1"/>
  <c r="S3047" i="9"/>
  <c r="W3047" i="9" s="1"/>
  <c r="P3047" i="9"/>
  <c r="T3047" i="9" s="1"/>
  <c r="S3078" i="9"/>
  <c r="W3078" i="9" s="1"/>
  <c r="R3078" i="9"/>
  <c r="V3078" i="9" s="1"/>
  <c r="Q3078" i="9"/>
  <c r="U3078" i="9" s="1"/>
  <c r="P3078" i="9"/>
  <c r="T3078" i="9" s="1"/>
  <c r="P2955" i="9"/>
  <c r="T2955" i="9" s="1"/>
  <c r="S2955" i="9"/>
  <c r="W2955" i="9" s="1"/>
  <c r="R2955" i="9"/>
  <c r="V2955" i="9" s="1"/>
  <c r="Q2955" i="9"/>
  <c r="U2955" i="9" s="1"/>
  <c r="R2971" i="9"/>
  <c r="V2971" i="9" s="1"/>
  <c r="Q2971" i="9"/>
  <c r="U2971" i="9" s="1"/>
  <c r="P2971" i="9"/>
  <c r="T2971" i="9" s="1"/>
  <c r="S2971" i="9"/>
  <c r="W2971" i="9" s="1"/>
  <c r="S2979" i="9"/>
  <c r="W2979" i="9" s="1"/>
  <c r="R2979" i="9"/>
  <c r="V2979" i="9" s="1"/>
  <c r="Q2979" i="9"/>
  <c r="U2979" i="9" s="1"/>
  <c r="P2979" i="9"/>
  <c r="T2979" i="9" s="1"/>
  <c r="R2988" i="9"/>
  <c r="V2988" i="9" s="1"/>
  <c r="Q2988" i="9"/>
  <c r="U2988" i="9" s="1"/>
  <c r="P2988" i="9"/>
  <c r="T2988" i="9" s="1"/>
  <c r="S2988" i="9"/>
  <c r="W2988" i="9" s="1"/>
  <c r="S3176" i="9"/>
  <c r="W3176" i="9" s="1"/>
  <c r="R3176" i="9"/>
  <c r="V3176" i="9" s="1"/>
  <c r="Q3176" i="9"/>
  <c r="U3176" i="9" s="1"/>
  <c r="P3176" i="9"/>
  <c r="T3176" i="9" s="1"/>
  <c r="S3245" i="9"/>
  <c r="W3245" i="9" s="1"/>
  <c r="R3245" i="9"/>
  <c r="V3245" i="9" s="1"/>
  <c r="Q3245" i="9"/>
  <c r="U3245" i="9" s="1"/>
  <c r="P3245" i="9"/>
  <c r="T3245" i="9" s="1"/>
  <c r="S3266" i="9"/>
  <c r="W3266" i="9" s="1"/>
  <c r="R3266" i="9"/>
  <c r="V3266" i="9" s="1"/>
  <c r="Q3266" i="9"/>
  <c r="U3266" i="9" s="1"/>
  <c r="P3266" i="9"/>
  <c r="T3266" i="9" s="1"/>
  <c r="R3280" i="9"/>
  <c r="V3280" i="9" s="1"/>
  <c r="Q3280" i="9"/>
  <c r="U3280" i="9" s="1"/>
  <c r="P3280" i="9"/>
  <c r="T3280" i="9" s="1"/>
  <c r="S3280" i="9"/>
  <c r="W3280" i="9" s="1"/>
  <c r="S3311" i="9"/>
  <c r="W3311" i="9" s="1"/>
  <c r="R3311" i="9"/>
  <c r="V3311" i="9" s="1"/>
  <c r="Q3311" i="9"/>
  <c r="U3311" i="9" s="1"/>
  <c r="R3335" i="9"/>
  <c r="V3335" i="9" s="1"/>
  <c r="Q3335" i="9"/>
  <c r="U3335" i="9" s="1"/>
  <c r="P3335" i="9"/>
  <c r="T3335" i="9" s="1"/>
  <c r="S3349" i="9"/>
  <c r="W3349" i="9" s="1"/>
  <c r="R3349" i="9"/>
  <c r="V3349" i="9" s="1"/>
  <c r="Q3349" i="9"/>
  <c r="U3349" i="9" s="1"/>
  <c r="P3349" i="9"/>
  <c r="T3349" i="9" s="1"/>
  <c r="S3356" i="9"/>
  <c r="W3356" i="9" s="1"/>
  <c r="R3356" i="9"/>
  <c r="V3356" i="9" s="1"/>
  <c r="Q3356" i="9"/>
  <c r="U3356" i="9" s="1"/>
  <c r="P3356" i="9"/>
  <c r="T3356" i="9" s="1"/>
  <c r="P12" i="9"/>
  <c r="T12" i="9" s="1"/>
  <c r="S12" i="9"/>
  <c r="W12" i="9" s="1"/>
  <c r="R12" i="9"/>
  <c r="V12" i="9" s="1"/>
  <c r="R20" i="9"/>
  <c r="V20" i="9" s="1"/>
  <c r="Q20" i="9"/>
  <c r="U20" i="9" s="1"/>
  <c r="P20" i="9"/>
  <c r="T20" i="9" s="1"/>
  <c r="S35" i="9"/>
  <c r="W35" i="9" s="1"/>
  <c r="R35" i="9"/>
  <c r="V35" i="9" s="1"/>
  <c r="Q35" i="9"/>
  <c r="U35" i="9" s="1"/>
  <c r="P35" i="9"/>
  <c r="T35" i="9" s="1"/>
  <c r="Q57" i="9"/>
  <c r="U57" i="9" s="1"/>
  <c r="P57" i="9"/>
  <c r="T57" i="9" s="1"/>
  <c r="S57" i="9"/>
  <c r="W57" i="9" s="1"/>
  <c r="R49" i="9"/>
  <c r="V49" i="9" s="1"/>
  <c r="Q49" i="9"/>
  <c r="U49" i="9" s="1"/>
  <c r="P49" i="9"/>
  <c r="T49" i="9" s="1"/>
  <c r="S56" i="9"/>
  <c r="W56" i="9" s="1"/>
  <c r="R56" i="9"/>
  <c r="V56" i="9" s="1"/>
  <c r="Q56" i="9"/>
  <c r="U56" i="9" s="1"/>
  <c r="P56" i="9"/>
  <c r="T56" i="9" s="1"/>
  <c r="R67" i="9"/>
  <c r="V67" i="9" s="1"/>
  <c r="Q67" i="9"/>
  <c r="U67" i="9" s="1"/>
  <c r="P67" i="9"/>
  <c r="T67" i="9" s="1"/>
  <c r="S72" i="9"/>
  <c r="W72" i="9" s="1"/>
  <c r="R72" i="9"/>
  <c r="V72" i="9" s="1"/>
  <c r="Q72" i="9"/>
  <c r="U72" i="9" s="1"/>
  <c r="P72" i="9"/>
  <c r="T72" i="9" s="1"/>
  <c r="R81" i="9"/>
  <c r="V81" i="9" s="1"/>
  <c r="Q81" i="9"/>
  <c r="U81" i="9" s="1"/>
  <c r="P81" i="9"/>
  <c r="T81" i="9" s="1"/>
  <c r="S93" i="9"/>
  <c r="W93" i="9" s="1"/>
  <c r="R93" i="9"/>
  <c r="V93" i="9" s="1"/>
  <c r="Q93" i="9"/>
  <c r="U93" i="9" s="1"/>
  <c r="P93" i="9"/>
  <c r="T93" i="9" s="1"/>
  <c r="Q104" i="9"/>
  <c r="U104" i="9" s="1"/>
  <c r="P104" i="9"/>
  <c r="T104" i="9" s="1"/>
  <c r="S104" i="9"/>
  <c r="W104" i="9" s="1"/>
  <c r="Q112" i="9"/>
  <c r="U112" i="9" s="1"/>
  <c r="P112" i="9"/>
  <c r="T112" i="9" s="1"/>
  <c r="S112" i="9"/>
  <c r="W112" i="9" s="1"/>
  <c r="Q123" i="9"/>
  <c r="U123" i="9" s="1"/>
  <c r="P123" i="9"/>
  <c r="T123" i="9" s="1"/>
  <c r="S123" i="9"/>
  <c r="W123" i="9" s="1"/>
  <c r="Q192" i="9"/>
  <c r="U192" i="9" s="1"/>
  <c r="P192" i="9"/>
  <c r="T192" i="9" s="1"/>
  <c r="S192" i="9"/>
  <c r="W192" i="9" s="1"/>
  <c r="S184" i="9"/>
  <c r="W184" i="9" s="1"/>
  <c r="R184" i="9"/>
  <c r="V184" i="9" s="1"/>
  <c r="Q184" i="9"/>
  <c r="U184" i="9" s="1"/>
  <c r="P184" i="9"/>
  <c r="T184" i="9" s="1"/>
  <c r="Q240" i="9"/>
  <c r="U240" i="9" s="1"/>
  <c r="P240" i="9"/>
  <c r="T240" i="9" s="1"/>
  <c r="S240" i="9"/>
  <c r="W240" i="9" s="1"/>
  <c r="Q259" i="9"/>
  <c r="U259" i="9" s="1"/>
  <c r="P259" i="9"/>
  <c r="T259" i="9" s="1"/>
  <c r="S259" i="9"/>
  <c r="W259" i="9" s="1"/>
  <c r="S126" i="9"/>
  <c r="W126" i="9" s="1"/>
  <c r="R126" i="9"/>
  <c r="V126" i="9" s="1"/>
  <c r="Q126" i="9"/>
  <c r="U126" i="9" s="1"/>
  <c r="P126" i="9"/>
  <c r="T126" i="9" s="1"/>
  <c r="S277" i="9"/>
  <c r="W277" i="9" s="1"/>
  <c r="R277" i="9"/>
  <c r="V277" i="9" s="1"/>
  <c r="Q277" i="9"/>
  <c r="U277" i="9" s="1"/>
  <c r="P277" i="9"/>
  <c r="T277" i="9" s="1"/>
  <c r="Q272" i="9"/>
  <c r="U272" i="9" s="1"/>
  <c r="P272" i="9"/>
  <c r="T272" i="9" s="1"/>
  <c r="S272" i="9"/>
  <c r="W272" i="9" s="1"/>
  <c r="S278" i="9"/>
  <c r="W278" i="9" s="1"/>
  <c r="R278" i="9"/>
  <c r="V278" i="9" s="1"/>
  <c r="Q278" i="9"/>
  <c r="U278" i="9" s="1"/>
  <c r="P278" i="9"/>
  <c r="T278" i="9" s="1"/>
  <c r="Q281" i="9"/>
  <c r="U281" i="9" s="1"/>
  <c r="P281" i="9"/>
  <c r="T281" i="9" s="1"/>
  <c r="S281" i="9"/>
  <c r="W281" i="9" s="1"/>
  <c r="S263" i="9"/>
  <c r="W263" i="9" s="1"/>
  <c r="R263" i="9"/>
  <c r="V263" i="9" s="1"/>
  <c r="Q263" i="9"/>
  <c r="U263" i="9" s="1"/>
  <c r="P263" i="9"/>
  <c r="T263" i="9" s="1"/>
  <c r="Q301" i="9"/>
  <c r="U301" i="9" s="1"/>
  <c r="P301" i="9"/>
  <c r="T301" i="9" s="1"/>
  <c r="S301" i="9"/>
  <c r="W301" i="9" s="1"/>
  <c r="S312" i="9"/>
  <c r="W312" i="9" s="1"/>
  <c r="R312" i="9"/>
  <c r="V312" i="9" s="1"/>
  <c r="Q312" i="9"/>
  <c r="U312" i="9" s="1"/>
  <c r="P312" i="9"/>
  <c r="T312" i="9" s="1"/>
  <c r="Q314" i="9"/>
  <c r="U314" i="9" s="1"/>
  <c r="P314" i="9"/>
  <c r="T314" i="9" s="1"/>
  <c r="S322" i="9"/>
  <c r="W322" i="9" s="1"/>
  <c r="R322" i="9"/>
  <c r="V322" i="9" s="1"/>
  <c r="Q322" i="9"/>
  <c r="U322" i="9" s="1"/>
  <c r="P322" i="9"/>
  <c r="T322" i="9" s="1"/>
  <c r="Q362" i="9"/>
  <c r="U362" i="9" s="1"/>
  <c r="P362" i="9"/>
  <c r="T362" i="9" s="1"/>
  <c r="S362" i="9"/>
  <c r="W362" i="9" s="1"/>
  <c r="S327" i="9"/>
  <c r="W327" i="9" s="1"/>
  <c r="R327" i="9"/>
  <c r="V327" i="9" s="1"/>
  <c r="Q327" i="9"/>
  <c r="U327" i="9" s="1"/>
  <c r="P327" i="9"/>
  <c r="T327" i="9" s="1"/>
  <c r="Q340" i="9"/>
  <c r="U340" i="9" s="1"/>
  <c r="P340" i="9"/>
  <c r="T340" i="9" s="1"/>
  <c r="S340" i="9"/>
  <c r="W340" i="9" s="1"/>
  <c r="S396" i="9"/>
  <c r="W396" i="9" s="1"/>
  <c r="R396" i="9"/>
  <c r="V396" i="9" s="1"/>
  <c r="Q396" i="9"/>
  <c r="U396" i="9" s="1"/>
  <c r="P396" i="9"/>
  <c r="T396" i="9" s="1"/>
  <c r="Q387" i="9"/>
  <c r="U387" i="9" s="1"/>
  <c r="P387" i="9"/>
  <c r="T387" i="9" s="1"/>
  <c r="S387" i="9"/>
  <c r="W387" i="9" s="1"/>
  <c r="S389" i="9"/>
  <c r="W389" i="9" s="1"/>
  <c r="R389" i="9"/>
  <c r="V389" i="9" s="1"/>
  <c r="Q389" i="9"/>
  <c r="U389" i="9" s="1"/>
  <c r="P389" i="9"/>
  <c r="T389" i="9" s="1"/>
  <c r="Q346" i="9"/>
  <c r="U346" i="9" s="1"/>
  <c r="P346" i="9"/>
  <c r="T346" i="9" s="1"/>
  <c r="S346" i="9"/>
  <c r="W346" i="9" s="1"/>
  <c r="S478" i="9"/>
  <c r="W478" i="9" s="1"/>
  <c r="R478" i="9"/>
  <c r="V478" i="9" s="1"/>
  <c r="Q478" i="9"/>
  <c r="U478" i="9" s="1"/>
  <c r="P478" i="9"/>
  <c r="T478" i="9" s="1"/>
  <c r="Q489" i="9"/>
  <c r="U489" i="9" s="1"/>
  <c r="P489" i="9"/>
  <c r="T489" i="9" s="1"/>
  <c r="S489" i="9"/>
  <c r="W489" i="9" s="1"/>
  <c r="S497" i="9"/>
  <c r="W497" i="9" s="1"/>
  <c r="R497" i="9"/>
  <c r="V497" i="9" s="1"/>
  <c r="Q497" i="9"/>
  <c r="U497" i="9" s="1"/>
  <c r="P497" i="9"/>
  <c r="T497" i="9" s="1"/>
  <c r="Q506" i="9"/>
  <c r="U506" i="9" s="1"/>
  <c r="P506" i="9"/>
  <c r="T506" i="9" s="1"/>
  <c r="S506" i="9"/>
  <c r="W506" i="9" s="1"/>
  <c r="S434" i="9"/>
  <c r="W434" i="9" s="1"/>
  <c r="R434" i="9"/>
  <c r="V434" i="9" s="1"/>
  <c r="Q434" i="9"/>
  <c r="U434" i="9" s="1"/>
  <c r="P434" i="9"/>
  <c r="T434" i="9" s="1"/>
  <c r="P437" i="9"/>
  <c r="T437" i="9" s="1"/>
  <c r="S437" i="9"/>
  <c r="W437" i="9" s="1"/>
  <c r="R437" i="9"/>
  <c r="V437" i="9" s="1"/>
  <c r="S447" i="9"/>
  <c r="W447" i="9" s="1"/>
  <c r="R447" i="9"/>
  <c r="V447" i="9" s="1"/>
  <c r="Q447" i="9"/>
  <c r="U447" i="9" s="1"/>
  <c r="P447" i="9"/>
  <c r="T447" i="9" s="1"/>
  <c r="P472" i="9"/>
  <c r="T472" i="9" s="1"/>
  <c r="S472" i="9"/>
  <c r="W472" i="9" s="1"/>
  <c r="R472" i="9"/>
  <c r="V472" i="9" s="1"/>
  <c r="S464" i="9"/>
  <c r="W464" i="9" s="1"/>
  <c r="R464" i="9"/>
  <c r="V464" i="9" s="1"/>
  <c r="Q464" i="9"/>
  <c r="U464" i="9" s="1"/>
  <c r="P464" i="9"/>
  <c r="T464" i="9" s="1"/>
  <c r="P453" i="9"/>
  <c r="T453" i="9" s="1"/>
  <c r="S453" i="9"/>
  <c r="W453" i="9" s="1"/>
  <c r="R453" i="9"/>
  <c r="V453" i="9" s="1"/>
  <c r="S461" i="9"/>
  <c r="W461" i="9" s="1"/>
  <c r="R461" i="9"/>
  <c r="V461" i="9" s="1"/>
  <c r="Q461" i="9"/>
  <c r="U461" i="9" s="1"/>
  <c r="P461" i="9"/>
  <c r="T461" i="9" s="1"/>
  <c r="P138" i="9"/>
  <c r="T138" i="9" s="1"/>
  <c r="S138" i="9"/>
  <c r="W138" i="9" s="1"/>
  <c r="R138" i="9"/>
  <c r="V138" i="9" s="1"/>
  <c r="S137" i="9"/>
  <c r="W137" i="9" s="1"/>
  <c r="R137" i="9"/>
  <c r="V137" i="9" s="1"/>
  <c r="Q137" i="9"/>
  <c r="U137" i="9" s="1"/>
  <c r="P137" i="9"/>
  <c r="T137" i="9" s="1"/>
  <c r="S154" i="9"/>
  <c r="W154" i="9" s="1"/>
  <c r="R154" i="9"/>
  <c r="V154" i="9" s="1"/>
  <c r="Q154" i="9"/>
  <c r="U154" i="9" s="1"/>
  <c r="P154" i="9"/>
  <c r="T154" i="9" s="1"/>
  <c r="S160" i="9"/>
  <c r="W160" i="9" s="1"/>
  <c r="R160" i="9"/>
  <c r="V160" i="9" s="1"/>
  <c r="Q160" i="9"/>
  <c r="U160" i="9" s="1"/>
  <c r="P160" i="9"/>
  <c r="T160" i="9" s="1"/>
  <c r="S164" i="9"/>
  <c r="W164" i="9" s="1"/>
  <c r="R164" i="9"/>
  <c r="V164" i="9" s="1"/>
  <c r="Q164" i="9"/>
  <c r="U164" i="9" s="1"/>
  <c r="P164" i="9"/>
  <c r="T164" i="9" s="1"/>
  <c r="S170" i="9"/>
  <c r="W170" i="9" s="1"/>
  <c r="R170" i="9"/>
  <c r="V170" i="9" s="1"/>
  <c r="Q170" i="9"/>
  <c r="U170" i="9" s="1"/>
  <c r="P170" i="9"/>
  <c r="T170" i="9" s="1"/>
  <c r="S516" i="9"/>
  <c r="W516" i="9" s="1"/>
  <c r="R516" i="9"/>
  <c r="V516" i="9" s="1"/>
  <c r="Q516" i="9"/>
  <c r="U516" i="9" s="1"/>
  <c r="P516" i="9"/>
  <c r="T516" i="9" s="1"/>
  <c r="S524" i="9"/>
  <c r="W524" i="9" s="1"/>
  <c r="R524" i="9"/>
  <c r="V524" i="9" s="1"/>
  <c r="Q524" i="9"/>
  <c r="U524" i="9" s="1"/>
  <c r="P524" i="9"/>
  <c r="T524" i="9" s="1"/>
  <c r="S532" i="9"/>
  <c r="W532" i="9" s="1"/>
  <c r="R532" i="9"/>
  <c r="V532" i="9" s="1"/>
  <c r="Q532" i="9"/>
  <c r="U532" i="9" s="1"/>
  <c r="P532" i="9"/>
  <c r="T532" i="9" s="1"/>
  <c r="S540" i="9"/>
  <c r="W540" i="9" s="1"/>
  <c r="R540" i="9"/>
  <c r="V540" i="9" s="1"/>
  <c r="Q540" i="9"/>
  <c r="U540" i="9" s="1"/>
  <c r="P540" i="9"/>
  <c r="T540" i="9" s="1"/>
  <c r="S545" i="9"/>
  <c r="W545" i="9" s="1"/>
  <c r="R545" i="9"/>
  <c r="V545" i="9" s="1"/>
  <c r="Q545" i="9"/>
  <c r="U545" i="9" s="1"/>
  <c r="P545" i="9"/>
  <c r="T545" i="9" s="1"/>
  <c r="S553" i="9"/>
  <c r="W553" i="9" s="1"/>
  <c r="R553" i="9"/>
  <c r="V553" i="9" s="1"/>
  <c r="Q553" i="9"/>
  <c r="U553" i="9" s="1"/>
  <c r="P553" i="9"/>
  <c r="T553" i="9" s="1"/>
  <c r="S559" i="9"/>
  <c r="W559" i="9" s="1"/>
  <c r="R559" i="9"/>
  <c r="V559" i="9" s="1"/>
  <c r="Q559" i="9"/>
  <c r="U559" i="9" s="1"/>
  <c r="P559" i="9"/>
  <c r="T559" i="9" s="1"/>
  <c r="S577" i="9"/>
  <c r="W577" i="9" s="1"/>
  <c r="R577" i="9"/>
  <c r="V577" i="9" s="1"/>
  <c r="Q577" i="9"/>
  <c r="U577" i="9" s="1"/>
  <c r="P577" i="9"/>
  <c r="T577" i="9" s="1"/>
  <c r="S584" i="9"/>
  <c r="W584" i="9" s="1"/>
  <c r="R584" i="9"/>
  <c r="V584" i="9" s="1"/>
  <c r="Q584" i="9"/>
  <c r="U584" i="9" s="1"/>
  <c r="P584" i="9"/>
  <c r="T584" i="9" s="1"/>
  <c r="S592" i="9"/>
  <c r="W592" i="9" s="1"/>
  <c r="R592" i="9"/>
  <c r="V592" i="9" s="1"/>
  <c r="Q592" i="9"/>
  <c r="U592" i="9" s="1"/>
  <c r="P592" i="9"/>
  <c r="T592" i="9" s="1"/>
  <c r="S648" i="9"/>
  <c r="W648" i="9" s="1"/>
  <c r="R648" i="9"/>
  <c r="V648" i="9" s="1"/>
  <c r="Q648" i="9"/>
  <c r="U648" i="9" s="1"/>
  <c r="P648" i="9"/>
  <c r="T648" i="9" s="1"/>
  <c r="S612" i="9"/>
  <c r="W612" i="9" s="1"/>
  <c r="R612" i="9"/>
  <c r="V612" i="9" s="1"/>
  <c r="Q612" i="9"/>
  <c r="U612" i="9" s="1"/>
  <c r="P612" i="9"/>
  <c r="T612" i="9" s="1"/>
  <c r="S600" i="9"/>
  <c r="W600" i="9" s="1"/>
  <c r="R600" i="9"/>
  <c r="V600" i="9" s="1"/>
  <c r="Q600" i="9"/>
  <c r="U600" i="9" s="1"/>
  <c r="P600" i="9"/>
  <c r="T600" i="9" s="1"/>
  <c r="S623" i="9"/>
  <c r="W623" i="9" s="1"/>
  <c r="R623" i="9"/>
  <c r="V623" i="9" s="1"/>
  <c r="Q623" i="9"/>
  <c r="U623" i="9" s="1"/>
  <c r="P623" i="9"/>
  <c r="T623" i="9" s="1"/>
  <c r="S605" i="9"/>
  <c r="W605" i="9" s="1"/>
  <c r="R605" i="9"/>
  <c r="V605" i="9" s="1"/>
  <c r="Q605" i="9"/>
  <c r="U605" i="9" s="1"/>
  <c r="P605" i="9"/>
  <c r="T605" i="9" s="1"/>
  <c r="S617" i="9"/>
  <c r="W617" i="9" s="1"/>
  <c r="R617" i="9"/>
  <c r="V617" i="9" s="1"/>
  <c r="Q617" i="9"/>
  <c r="U617" i="9" s="1"/>
  <c r="P617" i="9"/>
  <c r="T617" i="9" s="1"/>
  <c r="S635" i="9"/>
  <c r="W635" i="9" s="1"/>
  <c r="R635" i="9"/>
  <c r="V635" i="9" s="1"/>
  <c r="Q635" i="9"/>
  <c r="U635" i="9" s="1"/>
  <c r="P635" i="9"/>
  <c r="T635" i="9" s="1"/>
  <c r="P675" i="9"/>
  <c r="T675" i="9" s="1"/>
  <c r="R675" i="9"/>
  <c r="V675" i="9" s="1"/>
  <c r="S675" i="9"/>
  <c r="W675" i="9" s="1"/>
  <c r="P683" i="9"/>
  <c r="T683" i="9" s="1"/>
  <c r="R683" i="9"/>
  <c r="V683" i="9" s="1"/>
  <c r="S683" i="9"/>
  <c r="W683" i="9" s="1"/>
  <c r="Q683" i="9"/>
  <c r="U683" i="9" s="1"/>
  <c r="P692" i="9"/>
  <c r="T692" i="9" s="1"/>
  <c r="R692" i="9"/>
  <c r="V692" i="9" s="1"/>
  <c r="S692" i="9"/>
  <c r="W692" i="9" s="1"/>
  <c r="Q692" i="9"/>
  <c r="U692" i="9" s="1"/>
  <c r="P700" i="9"/>
  <c r="T700" i="9" s="1"/>
  <c r="R700" i="9"/>
  <c r="V700" i="9" s="1"/>
  <c r="S700" i="9"/>
  <c r="W700" i="9" s="1"/>
  <c r="Q700" i="9"/>
  <c r="U700" i="9" s="1"/>
  <c r="P712" i="9"/>
  <c r="T712" i="9" s="1"/>
  <c r="R712" i="9"/>
  <c r="V712" i="9" s="1"/>
  <c r="S712" i="9"/>
  <c r="W712" i="9" s="1"/>
  <c r="Q712" i="9"/>
  <c r="U712" i="9" s="1"/>
  <c r="P734" i="9"/>
  <c r="T734" i="9" s="1"/>
  <c r="R734" i="9"/>
  <c r="V734" i="9" s="1"/>
  <c r="S734" i="9"/>
  <c r="W734" i="9" s="1"/>
  <c r="Q734" i="9"/>
  <c r="U734" i="9" s="1"/>
  <c r="P726" i="9"/>
  <c r="T726" i="9" s="1"/>
  <c r="R726" i="9"/>
  <c r="V726" i="9" s="1"/>
  <c r="S726" i="9"/>
  <c r="W726" i="9" s="1"/>
  <c r="Q726" i="9"/>
  <c r="U726" i="9" s="1"/>
  <c r="P740" i="9"/>
  <c r="T740" i="9" s="1"/>
  <c r="R740" i="9"/>
  <c r="V740" i="9" s="1"/>
  <c r="S740" i="9"/>
  <c r="W740" i="9" s="1"/>
  <c r="P750" i="9"/>
  <c r="T750" i="9" s="1"/>
  <c r="R750" i="9"/>
  <c r="V750" i="9" s="1"/>
  <c r="S750" i="9"/>
  <c r="W750" i="9" s="1"/>
  <c r="Q750" i="9"/>
  <c r="U750" i="9" s="1"/>
  <c r="P759" i="9"/>
  <c r="T759" i="9" s="1"/>
  <c r="R759" i="9"/>
  <c r="V759" i="9" s="1"/>
  <c r="S759" i="9"/>
  <c r="W759" i="9" s="1"/>
  <c r="P744" i="9"/>
  <c r="T744" i="9" s="1"/>
  <c r="R744" i="9"/>
  <c r="V744" i="9" s="1"/>
  <c r="Q744" i="9"/>
  <c r="U744" i="9" s="1"/>
  <c r="P771" i="9"/>
  <c r="T771" i="9" s="1"/>
  <c r="R771" i="9"/>
  <c r="V771" i="9" s="1"/>
  <c r="S771" i="9"/>
  <c r="W771" i="9" s="1"/>
  <c r="Q771" i="9"/>
  <c r="U771" i="9" s="1"/>
  <c r="P782" i="9"/>
  <c r="T782" i="9" s="1"/>
  <c r="R782" i="9"/>
  <c r="V782" i="9" s="1"/>
  <c r="S782" i="9"/>
  <c r="W782" i="9" s="1"/>
  <c r="Q782" i="9"/>
  <c r="U782" i="9" s="1"/>
  <c r="P787" i="9"/>
  <c r="T787" i="9" s="1"/>
  <c r="R787" i="9"/>
  <c r="V787" i="9" s="1"/>
  <c r="S787" i="9"/>
  <c r="W787" i="9" s="1"/>
  <c r="P795" i="9"/>
  <c r="T795" i="9" s="1"/>
  <c r="R795" i="9"/>
  <c r="V795" i="9" s="1"/>
  <c r="S795" i="9"/>
  <c r="W795" i="9" s="1"/>
  <c r="Q795" i="9"/>
  <c r="U795" i="9" s="1"/>
  <c r="P806" i="9"/>
  <c r="T806" i="9" s="1"/>
  <c r="R806" i="9"/>
  <c r="V806" i="9" s="1"/>
  <c r="S806" i="9"/>
  <c r="W806" i="9" s="1"/>
  <c r="Q806" i="9"/>
  <c r="U806" i="9" s="1"/>
  <c r="P812" i="9"/>
  <c r="T812" i="9" s="1"/>
  <c r="R812" i="9"/>
  <c r="V812" i="9" s="1"/>
  <c r="S812" i="9"/>
  <c r="W812" i="9" s="1"/>
  <c r="Q812" i="9"/>
  <c r="U812" i="9" s="1"/>
  <c r="P820" i="9"/>
  <c r="T820" i="9" s="1"/>
  <c r="R820" i="9"/>
  <c r="V820" i="9" s="1"/>
  <c r="S820" i="9"/>
  <c r="W820" i="9" s="1"/>
  <c r="P828" i="9"/>
  <c r="T828" i="9" s="1"/>
  <c r="R828" i="9"/>
  <c r="V828" i="9" s="1"/>
  <c r="S828" i="9"/>
  <c r="W828" i="9" s="1"/>
  <c r="Q828" i="9"/>
  <c r="U828" i="9" s="1"/>
  <c r="P836" i="9"/>
  <c r="T836" i="9" s="1"/>
  <c r="R836" i="9"/>
  <c r="V836" i="9" s="1"/>
  <c r="S836" i="9"/>
  <c r="W836" i="9" s="1"/>
  <c r="Q836" i="9"/>
  <c r="U836" i="9" s="1"/>
  <c r="S844" i="9"/>
  <c r="W844" i="9" s="1"/>
  <c r="R844" i="9"/>
  <c r="V844" i="9" s="1"/>
  <c r="Q844" i="9"/>
  <c r="U844" i="9" s="1"/>
  <c r="P844" i="9"/>
  <c r="T844" i="9" s="1"/>
  <c r="S852" i="9"/>
  <c r="W852" i="9" s="1"/>
  <c r="R852" i="9"/>
  <c r="V852" i="9" s="1"/>
  <c r="Q852" i="9"/>
  <c r="U852" i="9" s="1"/>
  <c r="P852" i="9"/>
  <c r="T852" i="9" s="1"/>
  <c r="S860" i="9"/>
  <c r="W860" i="9" s="1"/>
  <c r="R860" i="9"/>
  <c r="V860" i="9" s="1"/>
  <c r="Q860" i="9"/>
  <c r="U860" i="9" s="1"/>
  <c r="P860" i="9"/>
  <c r="T860" i="9" s="1"/>
  <c r="S868" i="9"/>
  <c r="W868" i="9" s="1"/>
  <c r="R868" i="9"/>
  <c r="V868" i="9" s="1"/>
  <c r="Q868" i="9"/>
  <c r="U868" i="9" s="1"/>
  <c r="P868" i="9"/>
  <c r="T868" i="9" s="1"/>
  <c r="S876" i="9"/>
  <c r="W876" i="9" s="1"/>
  <c r="R876" i="9"/>
  <c r="V876" i="9" s="1"/>
  <c r="Q876" i="9"/>
  <c r="U876" i="9" s="1"/>
  <c r="P876" i="9"/>
  <c r="T876" i="9" s="1"/>
  <c r="S885" i="9"/>
  <c r="W885" i="9" s="1"/>
  <c r="R885" i="9"/>
  <c r="V885" i="9" s="1"/>
  <c r="Q885" i="9"/>
  <c r="U885" i="9" s="1"/>
  <c r="P885" i="9"/>
  <c r="T885" i="9" s="1"/>
  <c r="S895" i="9"/>
  <c r="W895" i="9" s="1"/>
  <c r="R895" i="9"/>
  <c r="V895" i="9" s="1"/>
  <c r="Q895" i="9"/>
  <c r="U895" i="9" s="1"/>
  <c r="P895" i="9"/>
  <c r="T895" i="9" s="1"/>
  <c r="S903" i="9"/>
  <c r="W903" i="9" s="1"/>
  <c r="R903" i="9"/>
  <c r="V903" i="9" s="1"/>
  <c r="Q903" i="9"/>
  <c r="U903" i="9" s="1"/>
  <c r="P903" i="9"/>
  <c r="T903" i="9" s="1"/>
  <c r="S919" i="9"/>
  <c r="W919" i="9" s="1"/>
  <c r="Q919" i="9"/>
  <c r="U919" i="9" s="1"/>
  <c r="P919" i="9"/>
  <c r="T919" i="9" s="1"/>
  <c r="S910" i="9"/>
  <c r="W910" i="9" s="1"/>
  <c r="R910" i="9"/>
  <c r="V910" i="9" s="1"/>
  <c r="Q910" i="9"/>
  <c r="U910" i="9" s="1"/>
  <c r="P910" i="9"/>
  <c r="T910" i="9" s="1"/>
  <c r="S918" i="9"/>
  <c r="W918" i="9" s="1"/>
  <c r="R918" i="9"/>
  <c r="V918" i="9" s="1"/>
  <c r="Q918" i="9"/>
  <c r="U918" i="9" s="1"/>
  <c r="P918" i="9"/>
  <c r="T918" i="9" s="1"/>
  <c r="S930" i="9"/>
  <c r="W930" i="9" s="1"/>
  <c r="R930" i="9"/>
  <c r="V930" i="9" s="1"/>
  <c r="Q930" i="9"/>
  <c r="U930" i="9" s="1"/>
  <c r="P930" i="9"/>
  <c r="T930" i="9" s="1"/>
  <c r="S962" i="9"/>
  <c r="W962" i="9" s="1"/>
  <c r="R962" i="9"/>
  <c r="V962" i="9" s="1"/>
  <c r="Q962" i="9"/>
  <c r="U962" i="9" s="1"/>
  <c r="P962" i="9"/>
  <c r="T962" i="9" s="1"/>
  <c r="S989" i="9"/>
  <c r="W989" i="9" s="1"/>
  <c r="R989" i="9"/>
  <c r="V989" i="9" s="1"/>
  <c r="P989" i="9"/>
  <c r="T989" i="9" s="1"/>
  <c r="Q989" i="9"/>
  <c r="U989" i="9" s="1"/>
  <c r="S987" i="9"/>
  <c r="W987" i="9" s="1"/>
  <c r="R987" i="9"/>
  <c r="V987" i="9" s="1"/>
  <c r="Q987" i="9"/>
  <c r="U987" i="9" s="1"/>
  <c r="P987" i="9"/>
  <c r="T987" i="9" s="1"/>
  <c r="P1009" i="9"/>
  <c r="T1009" i="9" s="1"/>
  <c r="R1009" i="9"/>
  <c r="V1009" i="9" s="1"/>
  <c r="S1009" i="9"/>
  <c r="W1009" i="9" s="1"/>
  <c r="Q1009" i="9"/>
  <c r="U1009" i="9" s="1"/>
  <c r="P1000" i="9"/>
  <c r="T1000" i="9" s="1"/>
  <c r="R1000" i="9"/>
  <c r="V1000" i="9" s="1"/>
  <c r="S1000" i="9"/>
  <c r="W1000" i="9" s="1"/>
  <c r="Q1000" i="9"/>
  <c r="U1000" i="9" s="1"/>
  <c r="P1052" i="9"/>
  <c r="T1052" i="9" s="1"/>
  <c r="R1052" i="9"/>
  <c r="V1052" i="9" s="1"/>
  <c r="S1052" i="9"/>
  <c r="W1052" i="9" s="1"/>
  <c r="Q1052" i="9"/>
  <c r="U1052" i="9" s="1"/>
  <c r="P1057" i="9"/>
  <c r="T1057" i="9" s="1"/>
  <c r="R1057" i="9"/>
  <c r="V1057" i="9" s="1"/>
  <c r="S1057" i="9"/>
  <c r="W1057" i="9" s="1"/>
  <c r="Q1057" i="9"/>
  <c r="U1057" i="9" s="1"/>
  <c r="P1072" i="9"/>
  <c r="T1072" i="9" s="1"/>
  <c r="R1072" i="9"/>
  <c r="V1072" i="9" s="1"/>
  <c r="S1072" i="9"/>
  <c r="W1072" i="9" s="1"/>
  <c r="Q1072" i="9"/>
  <c r="U1072" i="9" s="1"/>
  <c r="P1068" i="9"/>
  <c r="T1068" i="9" s="1"/>
  <c r="R1068" i="9"/>
  <c r="V1068" i="9" s="1"/>
  <c r="S1068" i="9"/>
  <c r="W1068" i="9" s="1"/>
  <c r="Q1068" i="9"/>
  <c r="U1068" i="9" s="1"/>
  <c r="P1017" i="9"/>
  <c r="T1017" i="9" s="1"/>
  <c r="R1017" i="9"/>
  <c r="V1017" i="9" s="1"/>
  <c r="S1017" i="9"/>
  <c r="W1017" i="9" s="1"/>
  <c r="Q1017" i="9"/>
  <c r="U1017" i="9" s="1"/>
  <c r="P1022" i="9"/>
  <c r="T1022" i="9" s="1"/>
  <c r="R1022" i="9"/>
  <c r="V1022" i="9" s="1"/>
  <c r="S1022" i="9"/>
  <c r="W1022" i="9" s="1"/>
  <c r="Q1022" i="9"/>
  <c r="U1022" i="9" s="1"/>
  <c r="P1034" i="9"/>
  <c r="T1034" i="9" s="1"/>
  <c r="R1034" i="9"/>
  <c r="V1034" i="9" s="1"/>
  <c r="S1034" i="9"/>
  <c r="W1034" i="9" s="1"/>
  <c r="Q1034" i="9"/>
  <c r="U1034" i="9" s="1"/>
  <c r="P1041" i="9"/>
  <c r="T1041" i="9" s="1"/>
  <c r="R1041" i="9"/>
  <c r="V1041" i="9" s="1"/>
  <c r="S1041" i="9"/>
  <c r="W1041" i="9" s="1"/>
  <c r="Q1041" i="9"/>
  <c r="U1041" i="9" s="1"/>
  <c r="P1085" i="9"/>
  <c r="T1085" i="9" s="1"/>
  <c r="R1085" i="9"/>
  <c r="V1085" i="9" s="1"/>
  <c r="S1085" i="9"/>
  <c r="W1085" i="9" s="1"/>
  <c r="Q1085" i="9"/>
  <c r="U1085" i="9" s="1"/>
  <c r="P1094" i="9"/>
  <c r="T1094" i="9" s="1"/>
  <c r="R1094" i="9"/>
  <c r="V1094" i="9" s="1"/>
  <c r="S1094" i="9"/>
  <c r="W1094" i="9" s="1"/>
  <c r="Q1094" i="9"/>
  <c r="U1094" i="9" s="1"/>
  <c r="P1102" i="9"/>
  <c r="T1102" i="9" s="1"/>
  <c r="R1102" i="9"/>
  <c r="V1102" i="9" s="1"/>
  <c r="S1102" i="9"/>
  <c r="W1102" i="9" s="1"/>
  <c r="Q1102" i="9"/>
  <c r="U1102" i="9" s="1"/>
  <c r="P1108" i="9"/>
  <c r="T1108" i="9" s="1"/>
  <c r="R1108" i="9"/>
  <c r="V1108" i="9" s="1"/>
  <c r="S1108" i="9"/>
  <c r="W1108" i="9" s="1"/>
  <c r="Q1108" i="9"/>
  <c r="U1108" i="9" s="1"/>
  <c r="P1115" i="9"/>
  <c r="T1115" i="9" s="1"/>
  <c r="R1115" i="9"/>
  <c r="V1115" i="9" s="1"/>
  <c r="S1115" i="9"/>
  <c r="W1115" i="9" s="1"/>
  <c r="Q1115" i="9"/>
  <c r="U1115" i="9" s="1"/>
  <c r="P1127" i="9"/>
  <c r="T1127" i="9" s="1"/>
  <c r="R1127" i="9"/>
  <c r="V1127" i="9" s="1"/>
  <c r="S1127" i="9"/>
  <c r="W1127" i="9" s="1"/>
  <c r="Q1127" i="9"/>
  <c r="U1127" i="9" s="1"/>
  <c r="P1135" i="9"/>
  <c r="T1135" i="9" s="1"/>
  <c r="R1135" i="9"/>
  <c r="V1135" i="9" s="1"/>
  <c r="S1135" i="9"/>
  <c r="W1135" i="9" s="1"/>
  <c r="Q1135" i="9"/>
  <c r="U1135" i="9" s="1"/>
  <c r="P1149" i="9"/>
  <c r="T1149" i="9" s="1"/>
  <c r="R1149" i="9"/>
  <c r="V1149" i="9" s="1"/>
  <c r="S1149" i="9"/>
  <c r="W1149" i="9" s="1"/>
  <c r="Q1149" i="9"/>
  <c r="U1149" i="9" s="1"/>
  <c r="P1146" i="9"/>
  <c r="T1146" i="9" s="1"/>
  <c r="R1146" i="9"/>
  <c r="V1146" i="9" s="1"/>
  <c r="S1146" i="9"/>
  <c r="W1146" i="9" s="1"/>
  <c r="Q1146" i="9"/>
  <c r="U1146" i="9" s="1"/>
  <c r="P1884" i="9"/>
  <c r="T1884" i="9" s="1"/>
  <c r="R1884" i="9"/>
  <c r="V1884" i="9" s="1"/>
  <c r="S1884" i="9"/>
  <c r="W1884" i="9" s="1"/>
  <c r="Q1884" i="9"/>
  <c r="U1884" i="9" s="1"/>
  <c r="P1155" i="9"/>
  <c r="T1155" i="9" s="1"/>
  <c r="R1155" i="9"/>
  <c r="V1155" i="9" s="1"/>
  <c r="S1155" i="9"/>
  <c r="W1155" i="9" s="1"/>
  <c r="Q1155" i="9"/>
  <c r="U1155" i="9" s="1"/>
  <c r="P1291" i="9"/>
  <c r="T1291" i="9" s="1"/>
  <c r="R1291" i="9"/>
  <c r="V1291" i="9" s="1"/>
  <c r="S1291" i="9"/>
  <c r="W1291" i="9" s="1"/>
  <c r="Q1291" i="9"/>
  <c r="U1291" i="9" s="1"/>
  <c r="P1299" i="9"/>
  <c r="T1299" i="9" s="1"/>
  <c r="R1299" i="9"/>
  <c r="V1299" i="9" s="1"/>
  <c r="S1299" i="9"/>
  <c r="W1299" i="9" s="1"/>
  <c r="Q1299" i="9"/>
  <c r="U1299" i="9" s="1"/>
  <c r="P1308" i="9"/>
  <c r="T1308" i="9" s="1"/>
  <c r="R1308" i="9"/>
  <c r="V1308" i="9" s="1"/>
  <c r="S1308" i="9"/>
  <c r="W1308" i="9" s="1"/>
  <c r="Q1308" i="9"/>
  <c r="U1308" i="9" s="1"/>
  <c r="P1201" i="9"/>
  <c r="T1201" i="9" s="1"/>
  <c r="R1201" i="9"/>
  <c r="V1201" i="9" s="1"/>
  <c r="S1201" i="9"/>
  <c r="W1201" i="9" s="1"/>
  <c r="Q1201" i="9"/>
  <c r="U1201" i="9" s="1"/>
  <c r="P1221" i="9"/>
  <c r="T1221" i="9" s="1"/>
  <c r="R1221" i="9"/>
  <c r="V1221" i="9" s="1"/>
  <c r="S1221" i="9"/>
  <c r="W1221" i="9" s="1"/>
  <c r="Q1221" i="9"/>
  <c r="U1221" i="9" s="1"/>
  <c r="P1254" i="9"/>
  <c r="T1254" i="9" s="1"/>
  <c r="R1254" i="9"/>
  <c r="V1254" i="9" s="1"/>
  <c r="S1254" i="9"/>
  <c r="W1254" i="9" s="1"/>
  <c r="Q1254" i="9"/>
  <c r="U1254" i="9" s="1"/>
  <c r="P1255" i="9"/>
  <c r="T1255" i="9" s="1"/>
  <c r="R1255" i="9"/>
  <c r="V1255" i="9" s="1"/>
  <c r="S1255" i="9"/>
  <c r="W1255" i="9" s="1"/>
  <c r="Q1255" i="9"/>
  <c r="U1255" i="9" s="1"/>
  <c r="P1262" i="9"/>
  <c r="T1262" i="9" s="1"/>
  <c r="R1262" i="9"/>
  <c r="V1262" i="9" s="1"/>
  <c r="S1262" i="9"/>
  <c r="W1262" i="9" s="1"/>
  <c r="Q1262" i="9"/>
  <c r="U1262" i="9" s="1"/>
  <c r="P1258" i="9"/>
  <c r="T1258" i="9" s="1"/>
  <c r="R1258" i="9"/>
  <c r="V1258" i="9" s="1"/>
  <c r="S1258" i="9"/>
  <c r="W1258" i="9" s="1"/>
  <c r="Q1258" i="9"/>
  <c r="U1258" i="9" s="1"/>
  <c r="P1249" i="9"/>
  <c r="T1249" i="9" s="1"/>
  <c r="R1249" i="9"/>
  <c r="V1249" i="9" s="1"/>
  <c r="S1249" i="9"/>
  <c r="W1249" i="9" s="1"/>
  <c r="Q1249" i="9"/>
  <c r="U1249" i="9" s="1"/>
  <c r="P1321" i="9"/>
  <c r="T1321" i="9" s="1"/>
  <c r="R1321" i="9"/>
  <c r="V1321" i="9" s="1"/>
  <c r="S1321" i="9"/>
  <c r="W1321" i="9" s="1"/>
  <c r="Q1321" i="9"/>
  <c r="U1321" i="9" s="1"/>
  <c r="S1326" i="9"/>
  <c r="W1326" i="9" s="1"/>
  <c r="R1326" i="9"/>
  <c r="V1326" i="9" s="1"/>
  <c r="P1326" i="9"/>
  <c r="T1326" i="9" s="1"/>
  <c r="Q1326" i="9"/>
  <c r="U1326" i="9" s="1"/>
  <c r="R1342" i="9"/>
  <c r="V1342" i="9" s="1"/>
  <c r="Q1342" i="9"/>
  <c r="U1342" i="9" s="1"/>
  <c r="P1342" i="9"/>
  <c r="T1342" i="9" s="1"/>
  <c r="S1342" i="9"/>
  <c r="W1342" i="9" s="1"/>
  <c r="S1339" i="9"/>
  <c r="W1339" i="9" s="1"/>
  <c r="R1339" i="9"/>
  <c r="V1339" i="9" s="1"/>
  <c r="P1339" i="9"/>
  <c r="T1339" i="9" s="1"/>
  <c r="Q1339" i="9"/>
  <c r="U1339" i="9" s="1"/>
  <c r="S1350" i="9"/>
  <c r="W1350" i="9" s="1"/>
  <c r="R1350" i="9"/>
  <c r="V1350" i="9" s="1"/>
  <c r="P1350" i="9"/>
  <c r="T1350" i="9" s="1"/>
  <c r="Q1350" i="9"/>
  <c r="U1350" i="9" s="1"/>
  <c r="S1358" i="9"/>
  <c r="W1358" i="9" s="1"/>
  <c r="R1358" i="9"/>
  <c r="V1358" i="9" s="1"/>
  <c r="P1358" i="9"/>
  <c r="T1358" i="9" s="1"/>
  <c r="Q1358" i="9"/>
  <c r="U1358" i="9" s="1"/>
  <c r="S1371" i="9"/>
  <c r="W1371" i="9" s="1"/>
  <c r="R1371" i="9"/>
  <c r="V1371" i="9" s="1"/>
  <c r="P1371" i="9"/>
  <c r="T1371" i="9" s="1"/>
  <c r="Q1371" i="9"/>
  <c r="U1371" i="9" s="1"/>
  <c r="S1384" i="9"/>
  <c r="W1384" i="9" s="1"/>
  <c r="R1384" i="9"/>
  <c r="V1384" i="9" s="1"/>
  <c r="P1384" i="9"/>
  <c r="T1384" i="9" s="1"/>
  <c r="Q1384" i="9"/>
  <c r="U1384" i="9" s="1"/>
  <c r="S1400" i="9"/>
  <c r="W1400" i="9" s="1"/>
  <c r="R1400" i="9"/>
  <c r="V1400" i="9" s="1"/>
  <c r="P1400" i="9"/>
  <c r="T1400" i="9" s="1"/>
  <c r="Q1400" i="9"/>
  <c r="U1400" i="9" s="1"/>
  <c r="S1409" i="9"/>
  <c r="W1409" i="9" s="1"/>
  <c r="R1409" i="9"/>
  <c r="V1409" i="9" s="1"/>
  <c r="P1409" i="9"/>
  <c r="T1409" i="9" s="1"/>
  <c r="Q1409" i="9"/>
  <c r="U1409" i="9" s="1"/>
  <c r="R1397" i="9"/>
  <c r="V1397" i="9" s="1"/>
  <c r="Q1397" i="9"/>
  <c r="U1397" i="9" s="1"/>
  <c r="P1397" i="9"/>
  <c r="T1397" i="9" s="1"/>
  <c r="S1397" i="9"/>
  <c r="W1397" i="9" s="1"/>
  <c r="S1416" i="9"/>
  <c r="W1416" i="9" s="1"/>
  <c r="R1416" i="9"/>
  <c r="V1416" i="9" s="1"/>
  <c r="P1416" i="9"/>
  <c r="T1416" i="9" s="1"/>
  <c r="Q1416" i="9"/>
  <c r="U1416" i="9" s="1"/>
  <c r="R1420" i="9"/>
  <c r="V1420" i="9" s="1"/>
  <c r="Q1420" i="9"/>
  <c r="U1420" i="9" s="1"/>
  <c r="P1420" i="9"/>
  <c r="T1420" i="9" s="1"/>
  <c r="S1420" i="9"/>
  <c r="W1420" i="9" s="1"/>
  <c r="S1429" i="9"/>
  <c r="W1429" i="9" s="1"/>
  <c r="R1429" i="9"/>
  <c r="V1429" i="9" s="1"/>
  <c r="P1429" i="9"/>
  <c r="T1429" i="9" s="1"/>
  <c r="Q1429" i="9"/>
  <c r="U1429" i="9" s="1"/>
  <c r="R1443" i="9"/>
  <c r="V1443" i="9" s="1"/>
  <c r="Q1443" i="9"/>
  <c r="U1443" i="9" s="1"/>
  <c r="P1443" i="9"/>
  <c r="T1443" i="9" s="1"/>
  <c r="S1443" i="9"/>
  <c r="W1443" i="9" s="1"/>
  <c r="S1437" i="9"/>
  <c r="W1437" i="9" s="1"/>
  <c r="R1437" i="9"/>
  <c r="V1437" i="9" s="1"/>
  <c r="P1437" i="9"/>
  <c r="T1437" i="9" s="1"/>
  <c r="Q1437" i="9"/>
  <c r="U1437" i="9" s="1"/>
  <c r="R1455" i="9"/>
  <c r="V1455" i="9" s="1"/>
  <c r="Q1455" i="9"/>
  <c r="U1455" i="9" s="1"/>
  <c r="P1455" i="9"/>
  <c r="T1455" i="9" s="1"/>
  <c r="S1455" i="9"/>
  <c r="W1455" i="9" s="1"/>
  <c r="S1463" i="9"/>
  <c r="W1463" i="9" s="1"/>
  <c r="R1463" i="9"/>
  <c r="V1463" i="9" s="1"/>
  <c r="P1463" i="9"/>
  <c r="T1463" i="9" s="1"/>
  <c r="Q1463" i="9"/>
  <c r="U1463" i="9" s="1"/>
  <c r="R1471" i="9"/>
  <c r="V1471" i="9" s="1"/>
  <c r="Q1471" i="9"/>
  <c r="U1471" i="9" s="1"/>
  <c r="P1471" i="9"/>
  <c r="T1471" i="9" s="1"/>
  <c r="S1471" i="9"/>
  <c r="W1471" i="9" s="1"/>
  <c r="S1480" i="9"/>
  <c r="W1480" i="9" s="1"/>
  <c r="R1480" i="9"/>
  <c r="V1480" i="9" s="1"/>
  <c r="P1480" i="9"/>
  <c r="T1480" i="9" s="1"/>
  <c r="Q1480" i="9"/>
  <c r="U1480" i="9" s="1"/>
  <c r="R1488" i="9"/>
  <c r="V1488" i="9" s="1"/>
  <c r="Q1488" i="9"/>
  <c r="U1488" i="9" s="1"/>
  <c r="P1488" i="9"/>
  <c r="T1488" i="9" s="1"/>
  <c r="S1488" i="9"/>
  <c r="W1488" i="9" s="1"/>
  <c r="S1496" i="9"/>
  <c r="W1496" i="9" s="1"/>
  <c r="R1496" i="9"/>
  <c r="V1496" i="9" s="1"/>
  <c r="P1496" i="9"/>
  <c r="T1496" i="9" s="1"/>
  <c r="Q1496" i="9"/>
  <c r="U1496" i="9" s="1"/>
  <c r="R1509" i="9"/>
  <c r="V1509" i="9" s="1"/>
  <c r="Q1509" i="9"/>
  <c r="U1509" i="9" s="1"/>
  <c r="P1509" i="9"/>
  <c r="T1509" i="9" s="1"/>
  <c r="S1504" i="9"/>
  <c r="W1504" i="9" s="1"/>
  <c r="R1504" i="9"/>
  <c r="V1504" i="9" s="1"/>
  <c r="P1504" i="9"/>
  <c r="T1504" i="9" s="1"/>
  <c r="Q1504" i="9"/>
  <c r="U1504" i="9" s="1"/>
  <c r="R1521" i="9"/>
  <c r="V1521" i="9" s="1"/>
  <c r="Q1521" i="9"/>
  <c r="U1521" i="9" s="1"/>
  <c r="P1521" i="9"/>
  <c r="T1521" i="9" s="1"/>
  <c r="S1521" i="9"/>
  <c r="W1521" i="9" s="1"/>
  <c r="R1525" i="9"/>
  <c r="V1525" i="9" s="1"/>
  <c r="Q1525" i="9"/>
  <c r="U1525" i="9" s="1"/>
  <c r="P1525" i="9"/>
  <c r="T1525" i="9" s="1"/>
  <c r="S1525" i="9"/>
  <c r="W1525" i="9" s="1"/>
  <c r="R1541" i="9"/>
  <c r="V1541" i="9" s="1"/>
  <c r="Q1541" i="9"/>
  <c r="U1541" i="9" s="1"/>
  <c r="P1541" i="9"/>
  <c r="T1541" i="9" s="1"/>
  <c r="S1541" i="9"/>
  <c r="W1541" i="9" s="1"/>
  <c r="Q1545" i="9"/>
  <c r="U1545" i="9" s="1"/>
  <c r="S1545" i="9"/>
  <c r="W1545" i="9" s="1"/>
  <c r="R1545" i="9"/>
  <c r="V1545" i="9" s="1"/>
  <c r="P1545" i="9"/>
  <c r="T1545" i="9" s="1"/>
  <c r="R1554" i="9"/>
  <c r="V1554" i="9" s="1"/>
  <c r="Q1554" i="9"/>
  <c r="U1554" i="9" s="1"/>
  <c r="P1554" i="9"/>
  <c r="T1554" i="9" s="1"/>
  <c r="S1554" i="9"/>
  <c r="W1554" i="9" s="1"/>
  <c r="R1571" i="9"/>
  <c r="V1571" i="9" s="1"/>
  <c r="Q1571" i="9"/>
  <c r="U1571" i="9" s="1"/>
  <c r="P1571" i="9"/>
  <c r="T1571" i="9" s="1"/>
  <c r="S1571" i="9"/>
  <c r="W1571" i="9" s="1"/>
  <c r="R1645" i="9"/>
  <c r="V1645" i="9" s="1"/>
  <c r="Q1645" i="9"/>
  <c r="U1645" i="9" s="1"/>
  <c r="P1645" i="9"/>
  <c r="T1645" i="9" s="1"/>
  <c r="S1645" i="9"/>
  <c r="W1645" i="9" s="1"/>
  <c r="S1591" i="9"/>
  <c r="W1591" i="9" s="1"/>
  <c r="R1591" i="9"/>
  <c r="V1591" i="9" s="1"/>
  <c r="Q1591" i="9"/>
  <c r="U1591" i="9" s="1"/>
  <c r="P1591" i="9"/>
  <c r="T1591" i="9" s="1"/>
  <c r="Q1614" i="9"/>
  <c r="U1614" i="9" s="1"/>
  <c r="P1614" i="9"/>
  <c r="T1614" i="9" s="1"/>
  <c r="S1614" i="9"/>
  <c r="W1614" i="9" s="1"/>
  <c r="R1614" i="9"/>
  <c r="V1614" i="9" s="1"/>
  <c r="S1622" i="9"/>
  <c r="W1622" i="9" s="1"/>
  <c r="Q1622" i="9"/>
  <c r="U1622" i="9" s="1"/>
  <c r="R1622" i="9"/>
  <c r="V1622" i="9" s="1"/>
  <c r="P1622" i="9"/>
  <c r="T1622" i="9" s="1"/>
  <c r="S1630" i="9"/>
  <c r="W1630" i="9" s="1"/>
  <c r="Q1630" i="9"/>
  <c r="U1630" i="9" s="1"/>
  <c r="R1630" i="9"/>
  <c r="V1630" i="9" s="1"/>
  <c r="P1630" i="9"/>
  <c r="T1630" i="9" s="1"/>
  <c r="S1646" i="9"/>
  <c r="W1646" i="9" s="1"/>
  <c r="Q1646" i="9"/>
  <c r="U1646" i="9" s="1"/>
  <c r="R1646" i="9"/>
  <c r="V1646" i="9" s="1"/>
  <c r="P1646" i="9"/>
  <c r="T1646" i="9" s="1"/>
  <c r="S1601" i="9"/>
  <c r="W1601" i="9" s="1"/>
  <c r="Q1601" i="9"/>
  <c r="U1601" i="9" s="1"/>
  <c r="R1601" i="9"/>
  <c r="V1601" i="9" s="1"/>
  <c r="P1601" i="9"/>
  <c r="T1601" i="9" s="1"/>
  <c r="S1655" i="9"/>
  <c r="W1655" i="9" s="1"/>
  <c r="Q1655" i="9"/>
  <c r="U1655" i="9" s="1"/>
  <c r="R1655" i="9"/>
  <c r="V1655" i="9" s="1"/>
  <c r="P1655" i="9"/>
  <c r="T1655" i="9" s="1"/>
  <c r="S1671" i="9"/>
  <c r="W1671" i="9" s="1"/>
  <c r="Q1671" i="9"/>
  <c r="U1671" i="9" s="1"/>
  <c r="R1671" i="9"/>
  <c r="V1671" i="9" s="1"/>
  <c r="P1671" i="9"/>
  <c r="T1671" i="9" s="1"/>
  <c r="S1665" i="9"/>
  <c r="W1665" i="9" s="1"/>
  <c r="Q1665" i="9"/>
  <c r="U1665" i="9" s="1"/>
  <c r="R1665" i="9"/>
  <c r="V1665" i="9" s="1"/>
  <c r="P1665" i="9"/>
  <c r="T1665" i="9" s="1"/>
  <c r="S1676" i="9"/>
  <c r="W1676" i="9" s="1"/>
  <c r="Q1676" i="9"/>
  <c r="U1676" i="9" s="1"/>
  <c r="R1676" i="9"/>
  <c r="V1676" i="9" s="1"/>
  <c r="P1676" i="9"/>
  <c r="T1676" i="9" s="1"/>
  <c r="S1681" i="9"/>
  <c r="W1681" i="9" s="1"/>
  <c r="Q1681" i="9"/>
  <c r="U1681" i="9" s="1"/>
  <c r="R1681" i="9"/>
  <c r="V1681" i="9" s="1"/>
  <c r="P1681" i="9"/>
  <c r="T1681" i="9" s="1"/>
  <c r="S1672" i="9"/>
  <c r="W1672" i="9" s="1"/>
  <c r="Q1672" i="9"/>
  <c r="U1672" i="9" s="1"/>
  <c r="R1672" i="9"/>
  <c r="V1672" i="9" s="1"/>
  <c r="P1672" i="9"/>
  <c r="T1672" i="9" s="1"/>
  <c r="S1699" i="9"/>
  <c r="W1699" i="9" s="1"/>
  <c r="Q1699" i="9"/>
  <c r="U1699" i="9" s="1"/>
  <c r="R1699" i="9"/>
  <c r="V1699" i="9" s="1"/>
  <c r="P1699" i="9"/>
  <c r="T1699" i="9" s="1"/>
  <c r="S1695" i="9"/>
  <c r="W1695" i="9" s="1"/>
  <c r="Q1695" i="9"/>
  <c r="U1695" i="9" s="1"/>
  <c r="R1695" i="9"/>
  <c r="V1695" i="9" s="1"/>
  <c r="P1695" i="9"/>
  <c r="T1695" i="9" s="1"/>
  <c r="S1705" i="9"/>
  <c r="W1705" i="9" s="1"/>
  <c r="Q1705" i="9"/>
  <c r="U1705" i="9" s="1"/>
  <c r="R1705" i="9"/>
  <c r="V1705" i="9" s="1"/>
  <c r="P1705" i="9"/>
  <c r="T1705" i="9" s="1"/>
  <c r="S1717" i="9"/>
  <c r="W1717" i="9" s="1"/>
  <c r="Q1717" i="9"/>
  <c r="U1717" i="9" s="1"/>
  <c r="R1717" i="9"/>
  <c r="V1717" i="9" s="1"/>
  <c r="P1717" i="9"/>
  <c r="T1717" i="9" s="1"/>
  <c r="S1724" i="9"/>
  <c r="W1724" i="9" s="1"/>
  <c r="Q1724" i="9"/>
  <c r="U1724" i="9" s="1"/>
  <c r="R1724" i="9"/>
  <c r="V1724" i="9" s="1"/>
  <c r="P1724" i="9"/>
  <c r="T1724" i="9" s="1"/>
  <c r="S1750" i="9"/>
  <c r="W1750" i="9" s="1"/>
  <c r="Q1750" i="9"/>
  <c r="U1750" i="9" s="1"/>
  <c r="R1750" i="9"/>
  <c r="V1750" i="9" s="1"/>
  <c r="P1750" i="9"/>
  <c r="T1750" i="9" s="1"/>
  <c r="S1743" i="9"/>
  <c r="W1743" i="9" s="1"/>
  <c r="Q1743" i="9"/>
  <c r="U1743" i="9" s="1"/>
  <c r="R1743" i="9"/>
  <c r="V1743" i="9" s="1"/>
  <c r="P1743" i="9"/>
  <c r="T1743" i="9" s="1"/>
  <c r="S1777" i="9"/>
  <c r="W1777" i="9" s="1"/>
  <c r="R1777" i="9"/>
  <c r="V1777" i="9" s="1"/>
  <c r="Q1777" i="9"/>
  <c r="U1777" i="9" s="1"/>
  <c r="P1777" i="9"/>
  <c r="T1777" i="9" s="1"/>
  <c r="P1785" i="9"/>
  <c r="T1785" i="9" s="1"/>
  <c r="R1785" i="9"/>
  <c r="V1785" i="9" s="1"/>
  <c r="S1785" i="9"/>
  <c r="W1785" i="9" s="1"/>
  <c r="Q1785" i="9"/>
  <c r="U1785" i="9" s="1"/>
  <c r="S1793" i="9"/>
  <c r="W1793" i="9" s="1"/>
  <c r="R1793" i="9"/>
  <c r="V1793" i="9" s="1"/>
  <c r="Q1793" i="9"/>
  <c r="U1793" i="9" s="1"/>
  <c r="P1793" i="9"/>
  <c r="T1793" i="9" s="1"/>
  <c r="S1815" i="9"/>
  <c r="W1815" i="9" s="1"/>
  <c r="R1815" i="9"/>
  <c r="V1815" i="9" s="1"/>
  <c r="Q1815" i="9"/>
  <c r="U1815" i="9" s="1"/>
  <c r="P1815" i="9"/>
  <c r="T1815" i="9" s="1"/>
  <c r="P1832" i="9"/>
  <c r="T1832" i="9" s="1"/>
  <c r="R1832" i="9"/>
  <c r="V1832" i="9" s="1"/>
  <c r="S1832" i="9"/>
  <c r="W1832" i="9" s="1"/>
  <c r="Q1832" i="9"/>
  <c r="U1832" i="9" s="1"/>
  <c r="Q1862" i="9"/>
  <c r="U1862" i="9" s="1"/>
  <c r="P1862" i="9"/>
  <c r="T1862" i="9" s="1"/>
  <c r="S1862" i="9"/>
  <c r="W1862" i="9" s="1"/>
  <c r="R1862" i="9"/>
  <c r="V1862" i="9" s="1"/>
  <c r="Q1843" i="9"/>
  <c r="U1843" i="9" s="1"/>
  <c r="P1843" i="9"/>
  <c r="T1843" i="9" s="1"/>
  <c r="S1843" i="9"/>
  <c r="W1843" i="9" s="1"/>
  <c r="R1843" i="9"/>
  <c r="V1843" i="9" s="1"/>
  <c r="Q1855" i="9"/>
  <c r="U1855" i="9" s="1"/>
  <c r="P1855" i="9"/>
  <c r="T1855" i="9" s="1"/>
  <c r="S1855" i="9"/>
  <c r="W1855" i="9" s="1"/>
  <c r="R1855" i="9"/>
  <c r="V1855" i="9" s="1"/>
  <c r="Q1868" i="9"/>
  <c r="U1868" i="9" s="1"/>
  <c r="P1868" i="9"/>
  <c r="T1868" i="9" s="1"/>
  <c r="S1868" i="9"/>
  <c r="W1868" i="9" s="1"/>
  <c r="R1868" i="9"/>
  <c r="V1868" i="9" s="1"/>
  <c r="Q1873" i="9"/>
  <c r="U1873" i="9" s="1"/>
  <c r="P1873" i="9"/>
  <c r="T1873" i="9" s="1"/>
  <c r="S1873" i="9"/>
  <c r="W1873" i="9" s="1"/>
  <c r="R1873" i="9"/>
  <c r="V1873" i="9" s="1"/>
  <c r="Q1907" i="9"/>
  <c r="U1907" i="9" s="1"/>
  <c r="P1907" i="9"/>
  <c r="T1907" i="9" s="1"/>
  <c r="S1907" i="9"/>
  <c r="W1907" i="9" s="1"/>
  <c r="R1907" i="9"/>
  <c r="V1907" i="9" s="1"/>
  <c r="Q1906" i="9"/>
  <c r="U1906" i="9" s="1"/>
  <c r="P1906" i="9"/>
  <c r="T1906" i="9" s="1"/>
  <c r="S1906" i="9"/>
  <c r="W1906" i="9" s="1"/>
  <c r="R1906" i="9"/>
  <c r="V1906" i="9" s="1"/>
  <c r="Q1896" i="9"/>
  <c r="U1896" i="9" s="1"/>
  <c r="P1896" i="9"/>
  <c r="T1896" i="9" s="1"/>
  <c r="S1896" i="9"/>
  <c r="W1896" i="9" s="1"/>
  <c r="R1896" i="9"/>
  <c r="V1896" i="9" s="1"/>
  <c r="Q1925" i="9"/>
  <c r="U1925" i="9" s="1"/>
  <c r="P1925" i="9"/>
  <c r="T1925" i="9" s="1"/>
  <c r="S1925" i="9"/>
  <c r="W1925" i="9" s="1"/>
  <c r="R1925" i="9"/>
  <c r="V1925" i="9" s="1"/>
  <c r="Q1927" i="9"/>
  <c r="U1927" i="9" s="1"/>
  <c r="P1927" i="9"/>
  <c r="T1927" i="9" s="1"/>
  <c r="S1927" i="9"/>
  <c r="W1927" i="9" s="1"/>
  <c r="R1927" i="9"/>
  <c r="V1927" i="9" s="1"/>
  <c r="Q1966" i="9"/>
  <c r="U1966" i="9" s="1"/>
  <c r="P1966" i="9"/>
  <c r="T1966" i="9" s="1"/>
  <c r="S1966" i="9"/>
  <c r="W1966" i="9" s="1"/>
  <c r="R1966" i="9"/>
  <c r="V1966" i="9" s="1"/>
  <c r="R1949" i="9"/>
  <c r="V1949" i="9" s="1"/>
  <c r="S1949" i="9"/>
  <c r="W1949" i="9" s="1"/>
  <c r="Q1949" i="9"/>
  <c r="U1949" i="9" s="1"/>
  <c r="P1949" i="9"/>
  <c r="T1949" i="9" s="1"/>
  <c r="S1953" i="9"/>
  <c r="W1953" i="9" s="1"/>
  <c r="R1953" i="9"/>
  <c r="V1953" i="9" s="1"/>
  <c r="Q1953" i="9"/>
  <c r="U1953" i="9" s="1"/>
  <c r="P1953" i="9"/>
  <c r="T1953" i="9" s="1"/>
  <c r="S1990" i="9"/>
  <c r="W1990" i="9" s="1"/>
  <c r="R1990" i="9"/>
  <c r="V1990" i="9" s="1"/>
  <c r="Q1990" i="9"/>
  <c r="U1990" i="9" s="1"/>
  <c r="P1990" i="9"/>
  <c r="T1990" i="9" s="1"/>
  <c r="S2010" i="9"/>
  <c r="W2010" i="9" s="1"/>
  <c r="R2010" i="9"/>
  <c r="V2010" i="9" s="1"/>
  <c r="Q2010" i="9"/>
  <c r="U2010" i="9" s="1"/>
  <c r="P2010" i="9"/>
  <c r="T2010" i="9" s="1"/>
  <c r="S2027" i="9"/>
  <c r="W2027" i="9" s="1"/>
  <c r="R2027" i="9"/>
  <c r="V2027" i="9" s="1"/>
  <c r="Q2027" i="9"/>
  <c r="U2027" i="9" s="1"/>
  <c r="P2027" i="9"/>
  <c r="T2027" i="9" s="1"/>
  <c r="S2031" i="9"/>
  <c r="W2031" i="9" s="1"/>
  <c r="R2031" i="9"/>
  <c r="V2031" i="9" s="1"/>
  <c r="Q2031" i="9"/>
  <c r="U2031" i="9" s="1"/>
  <c r="P2031" i="9"/>
  <c r="T2031" i="9" s="1"/>
  <c r="Q2045" i="9"/>
  <c r="U2045" i="9" s="1"/>
  <c r="P2045" i="9"/>
  <c r="T2045" i="9" s="1"/>
  <c r="S2045" i="9"/>
  <c r="W2045" i="9" s="1"/>
  <c r="R2045" i="9"/>
  <c r="V2045" i="9" s="1"/>
  <c r="Q2053" i="9"/>
  <c r="U2053" i="9" s="1"/>
  <c r="P2053" i="9"/>
  <c r="T2053" i="9" s="1"/>
  <c r="S2053" i="9"/>
  <c r="W2053" i="9" s="1"/>
  <c r="R2053" i="9"/>
  <c r="V2053" i="9" s="1"/>
  <c r="Q2061" i="9"/>
  <c r="U2061" i="9" s="1"/>
  <c r="P2061" i="9"/>
  <c r="T2061" i="9" s="1"/>
  <c r="S2061" i="9"/>
  <c r="W2061" i="9" s="1"/>
  <c r="R2061" i="9"/>
  <c r="V2061" i="9" s="1"/>
  <c r="Q2066" i="9"/>
  <c r="U2066" i="9" s="1"/>
  <c r="P2066" i="9"/>
  <c r="T2066" i="9" s="1"/>
  <c r="S2066" i="9"/>
  <c r="W2066" i="9" s="1"/>
  <c r="R2066" i="9"/>
  <c r="V2066" i="9" s="1"/>
  <c r="Q2070" i="9"/>
  <c r="U2070" i="9" s="1"/>
  <c r="P2070" i="9"/>
  <c r="T2070" i="9" s="1"/>
  <c r="S2070" i="9"/>
  <c r="W2070" i="9" s="1"/>
  <c r="R2070" i="9"/>
  <c r="V2070" i="9" s="1"/>
  <c r="Q2081" i="9"/>
  <c r="U2081" i="9" s="1"/>
  <c r="P2081" i="9"/>
  <c r="T2081" i="9" s="1"/>
  <c r="S2081" i="9"/>
  <c r="W2081" i="9" s="1"/>
  <c r="R2081" i="9"/>
  <c r="V2081" i="9" s="1"/>
  <c r="Q2093" i="9"/>
  <c r="U2093" i="9" s="1"/>
  <c r="P2093" i="9"/>
  <c r="T2093" i="9" s="1"/>
  <c r="S2093" i="9"/>
  <c r="W2093" i="9" s="1"/>
  <c r="Q2108" i="9"/>
  <c r="U2108" i="9" s="1"/>
  <c r="P2108" i="9"/>
  <c r="T2108" i="9" s="1"/>
  <c r="S2108" i="9"/>
  <c r="W2108" i="9" s="1"/>
  <c r="R2108" i="9"/>
  <c r="V2108" i="9" s="1"/>
  <c r="Q2116" i="9"/>
  <c r="U2116" i="9" s="1"/>
  <c r="P2116" i="9"/>
  <c r="T2116" i="9" s="1"/>
  <c r="S2116" i="9"/>
  <c r="W2116" i="9" s="1"/>
  <c r="R2116" i="9"/>
  <c r="V2116" i="9" s="1"/>
  <c r="S2124" i="9"/>
  <c r="W2124" i="9" s="1"/>
  <c r="R2124" i="9"/>
  <c r="V2124" i="9" s="1"/>
  <c r="Q2124" i="9"/>
  <c r="U2124" i="9" s="1"/>
  <c r="P2124" i="9"/>
  <c r="T2124" i="9" s="1"/>
  <c r="S2132" i="9"/>
  <c r="W2132" i="9" s="1"/>
  <c r="R2132" i="9"/>
  <c r="V2132" i="9" s="1"/>
  <c r="Q2132" i="9"/>
  <c r="U2132" i="9" s="1"/>
  <c r="P2132" i="9"/>
  <c r="T2132" i="9" s="1"/>
  <c r="S2140" i="9"/>
  <c r="W2140" i="9" s="1"/>
  <c r="R2140" i="9"/>
  <c r="V2140" i="9" s="1"/>
  <c r="Q2140" i="9"/>
  <c r="U2140" i="9" s="1"/>
  <c r="P2140" i="9"/>
  <c r="T2140" i="9" s="1"/>
  <c r="S2153" i="9"/>
  <c r="W2153" i="9" s="1"/>
  <c r="R2153" i="9"/>
  <c r="V2153" i="9" s="1"/>
  <c r="Q2153" i="9"/>
  <c r="U2153" i="9" s="1"/>
  <c r="P2153" i="9"/>
  <c r="T2153" i="9" s="1"/>
  <c r="S2224" i="9"/>
  <c r="W2224" i="9" s="1"/>
  <c r="R2224" i="9"/>
  <c r="V2224" i="9" s="1"/>
  <c r="Q2224" i="9"/>
  <c r="U2224" i="9" s="1"/>
  <c r="P2224" i="9"/>
  <c r="T2224" i="9" s="1"/>
  <c r="S2228" i="9"/>
  <c r="W2228" i="9" s="1"/>
  <c r="R2228" i="9"/>
  <c r="V2228" i="9" s="1"/>
  <c r="Q2228" i="9"/>
  <c r="U2228" i="9" s="1"/>
  <c r="P2228" i="9"/>
  <c r="T2228" i="9" s="1"/>
  <c r="S2165" i="9"/>
  <c r="W2165" i="9" s="1"/>
  <c r="R2165" i="9"/>
  <c r="V2165" i="9" s="1"/>
  <c r="Q2165" i="9"/>
  <c r="U2165" i="9" s="1"/>
  <c r="P2165" i="9"/>
  <c r="T2165" i="9" s="1"/>
  <c r="S2174" i="9"/>
  <c r="W2174" i="9" s="1"/>
  <c r="R2174" i="9"/>
  <c r="V2174" i="9" s="1"/>
  <c r="Q2174" i="9"/>
  <c r="U2174" i="9" s="1"/>
  <c r="P2174" i="9"/>
  <c r="T2174" i="9" s="1"/>
  <c r="S2176" i="9"/>
  <c r="W2176" i="9" s="1"/>
  <c r="R2176" i="9"/>
  <c r="V2176" i="9" s="1"/>
  <c r="Q2176" i="9"/>
  <c r="U2176" i="9" s="1"/>
  <c r="P2176" i="9"/>
  <c r="T2176" i="9" s="1"/>
  <c r="S2184" i="9"/>
  <c r="W2184" i="9" s="1"/>
  <c r="R2184" i="9"/>
  <c r="V2184" i="9" s="1"/>
  <c r="Q2184" i="9"/>
  <c r="U2184" i="9" s="1"/>
  <c r="P2184" i="9"/>
  <c r="T2184" i="9" s="1"/>
  <c r="S2196" i="9"/>
  <c r="W2196" i="9" s="1"/>
  <c r="P2196" i="9"/>
  <c r="T2196" i="9" s="1"/>
  <c r="R2196" i="9"/>
  <c r="V2196" i="9" s="1"/>
  <c r="Q2196" i="9"/>
  <c r="U2196" i="9" s="1"/>
  <c r="P2200" i="9"/>
  <c r="T2200" i="9" s="1"/>
  <c r="S2200" i="9"/>
  <c r="W2200" i="9" s="1"/>
  <c r="Q2200" i="9"/>
  <c r="U2200" i="9" s="1"/>
  <c r="R2200" i="9"/>
  <c r="V2200" i="9" s="1"/>
  <c r="S2212" i="9"/>
  <c r="W2212" i="9" s="1"/>
  <c r="P2212" i="9"/>
  <c r="T2212" i="9" s="1"/>
  <c r="R2212" i="9"/>
  <c r="V2212" i="9" s="1"/>
  <c r="Q2212" i="9"/>
  <c r="U2212" i="9" s="1"/>
  <c r="P2243" i="9"/>
  <c r="T2243" i="9" s="1"/>
  <c r="S2243" i="9"/>
  <c r="W2243" i="9" s="1"/>
  <c r="R2243" i="9"/>
  <c r="V2243" i="9" s="1"/>
  <c r="Q2243" i="9"/>
  <c r="U2243" i="9" s="1"/>
  <c r="S2248" i="9"/>
  <c r="W2248" i="9" s="1"/>
  <c r="P2248" i="9"/>
  <c r="T2248" i="9" s="1"/>
  <c r="R2248" i="9"/>
  <c r="V2248" i="9" s="1"/>
  <c r="Q2248" i="9"/>
  <c r="U2248" i="9" s="1"/>
  <c r="P2259" i="9"/>
  <c r="T2259" i="9" s="1"/>
  <c r="S2259" i="9"/>
  <c r="W2259" i="9" s="1"/>
  <c r="Q2259" i="9"/>
  <c r="U2259" i="9" s="1"/>
  <c r="R2259" i="9"/>
  <c r="V2259" i="9" s="1"/>
  <c r="S2264" i="9"/>
  <c r="W2264" i="9" s="1"/>
  <c r="P2264" i="9"/>
  <c r="T2264" i="9" s="1"/>
  <c r="R2264" i="9"/>
  <c r="V2264" i="9" s="1"/>
  <c r="Q2264" i="9"/>
  <c r="U2264" i="9" s="1"/>
  <c r="S2281" i="9"/>
  <c r="W2281" i="9" s="1"/>
  <c r="P2281" i="9"/>
  <c r="T2281" i="9" s="1"/>
  <c r="R2281" i="9"/>
  <c r="V2281" i="9" s="1"/>
  <c r="Q2281" i="9"/>
  <c r="U2281" i="9" s="1"/>
  <c r="P2292" i="9"/>
  <c r="T2292" i="9" s="1"/>
  <c r="S2292" i="9"/>
  <c r="W2292" i="9" s="1"/>
  <c r="Q2292" i="9"/>
  <c r="U2292" i="9" s="1"/>
  <c r="R2292" i="9"/>
  <c r="V2292" i="9" s="1"/>
  <c r="S2302" i="9"/>
  <c r="W2302" i="9" s="1"/>
  <c r="R2302" i="9"/>
  <c r="V2302" i="9" s="1"/>
  <c r="Q2302" i="9"/>
  <c r="U2302" i="9" s="1"/>
  <c r="P2302" i="9"/>
  <c r="T2302" i="9" s="1"/>
  <c r="S2313" i="9"/>
  <c r="W2313" i="9" s="1"/>
  <c r="R2313" i="9"/>
  <c r="V2313" i="9" s="1"/>
  <c r="Q2313" i="9"/>
  <c r="U2313" i="9" s="1"/>
  <c r="P2313" i="9"/>
  <c r="T2313" i="9" s="1"/>
  <c r="Q2323" i="9"/>
  <c r="U2323" i="9" s="1"/>
  <c r="P2323" i="9"/>
  <c r="T2323" i="9" s="1"/>
  <c r="S2323" i="9"/>
  <c r="W2323" i="9" s="1"/>
  <c r="R2323" i="9"/>
  <c r="V2323" i="9" s="1"/>
  <c r="P2330" i="9"/>
  <c r="T2330" i="9" s="1"/>
  <c r="S2330" i="9"/>
  <c r="W2330" i="9" s="1"/>
  <c r="R2330" i="9"/>
  <c r="V2330" i="9" s="1"/>
  <c r="Q2330" i="9"/>
  <c r="U2330" i="9" s="1"/>
  <c r="Q2357" i="9"/>
  <c r="U2357" i="9" s="1"/>
  <c r="P2357" i="9"/>
  <c r="T2357" i="9" s="1"/>
  <c r="S2357" i="9"/>
  <c r="W2357" i="9" s="1"/>
  <c r="R2357" i="9"/>
  <c r="V2357" i="9" s="1"/>
  <c r="Q2350" i="9"/>
  <c r="U2350" i="9" s="1"/>
  <c r="P2350" i="9"/>
  <c r="T2350" i="9" s="1"/>
  <c r="S2350" i="9"/>
  <c r="W2350" i="9" s="1"/>
  <c r="R2350" i="9"/>
  <c r="V2350" i="9" s="1"/>
  <c r="Q2344" i="9"/>
  <c r="U2344" i="9" s="1"/>
  <c r="P2344" i="9"/>
  <c r="T2344" i="9" s="1"/>
  <c r="S2344" i="9"/>
  <c r="W2344" i="9" s="1"/>
  <c r="R2344" i="9"/>
  <c r="V2344" i="9" s="1"/>
  <c r="S2364" i="9"/>
  <c r="W2364" i="9" s="1"/>
  <c r="R2364" i="9"/>
  <c r="V2364" i="9" s="1"/>
  <c r="Q2364" i="9"/>
  <c r="U2364" i="9" s="1"/>
  <c r="P2364" i="9"/>
  <c r="T2364" i="9" s="1"/>
  <c r="Q2233" i="9"/>
  <c r="U2233" i="9" s="1"/>
  <c r="P2233" i="9"/>
  <c r="T2233" i="9" s="1"/>
  <c r="S2233" i="9"/>
  <c r="W2233" i="9" s="1"/>
  <c r="R2233" i="9"/>
  <c r="V2233" i="9" s="1"/>
  <c r="S2372" i="9"/>
  <c r="W2372" i="9" s="1"/>
  <c r="R2372" i="9"/>
  <c r="V2372" i="9" s="1"/>
  <c r="Q2372" i="9"/>
  <c r="U2372" i="9" s="1"/>
  <c r="P2372" i="9"/>
  <c r="T2372" i="9" s="1"/>
  <c r="Q2383" i="9"/>
  <c r="U2383" i="9" s="1"/>
  <c r="P2383" i="9"/>
  <c r="T2383" i="9" s="1"/>
  <c r="S2383" i="9"/>
  <c r="W2383" i="9" s="1"/>
  <c r="R2383" i="9"/>
  <c r="V2383" i="9" s="1"/>
  <c r="S2386" i="9"/>
  <c r="W2386" i="9" s="1"/>
  <c r="R2386" i="9"/>
  <c r="V2386" i="9" s="1"/>
  <c r="Q2386" i="9"/>
  <c r="U2386" i="9" s="1"/>
  <c r="P2386" i="9"/>
  <c r="T2386" i="9" s="1"/>
  <c r="S2405" i="9"/>
  <c r="W2405" i="9" s="1"/>
  <c r="R2405" i="9"/>
  <c r="V2405" i="9" s="1"/>
  <c r="Q2405" i="9"/>
  <c r="U2405" i="9" s="1"/>
  <c r="P2405" i="9"/>
  <c r="T2405" i="9" s="1"/>
  <c r="Q2415" i="9"/>
  <c r="U2415" i="9" s="1"/>
  <c r="P2415" i="9"/>
  <c r="T2415" i="9" s="1"/>
  <c r="S2415" i="9"/>
  <c r="W2415" i="9" s="1"/>
  <c r="R2415" i="9"/>
  <c r="V2415" i="9" s="1"/>
  <c r="S2423" i="9"/>
  <c r="W2423" i="9" s="1"/>
  <c r="R2423" i="9"/>
  <c r="V2423" i="9" s="1"/>
  <c r="Q2423" i="9"/>
  <c r="U2423" i="9" s="1"/>
  <c r="P2423" i="9"/>
  <c r="T2423" i="9" s="1"/>
  <c r="R2435" i="9"/>
  <c r="V2435" i="9" s="1"/>
  <c r="Q2435" i="9"/>
  <c r="U2435" i="9" s="1"/>
  <c r="P2435" i="9"/>
  <c r="T2435" i="9" s="1"/>
  <c r="S2435" i="9"/>
  <c r="W2435" i="9" s="1"/>
  <c r="S2437" i="9"/>
  <c r="W2437" i="9" s="1"/>
  <c r="R2437" i="9"/>
  <c r="V2437" i="9" s="1"/>
  <c r="Q2437" i="9"/>
  <c r="U2437" i="9" s="1"/>
  <c r="P2437" i="9"/>
  <c r="T2437" i="9" s="1"/>
  <c r="S2447" i="9"/>
  <c r="W2447" i="9" s="1"/>
  <c r="R2447" i="9"/>
  <c r="V2447" i="9" s="1"/>
  <c r="Q2447" i="9"/>
  <c r="U2447" i="9" s="1"/>
  <c r="P2447" i="9"/>
  <c r="T2447" i="9" s="1"/>
  <c r="P2454" i="9"/>
  <c r="T2454" i="9" s="1"/>
  <c r="S2454" i="9"/>
  <c r="W2454" i="9" s="1"/>
  <c r="R2454" i="9"/>
  <c r="V2454" i="9" s="1"/>
  <c r="Q2454" i="9"/>
  <c r="U2454" i="9" s="1"/>
  <c r="S2473" i="9"/>
  <c r="W2473" i="9" s="1"/>
  <c r="R2473" i="9"/>
  <c r="V2473" i="9" s="1"/>
  <c r="Q2473" i="9"/>
  <c r="U2473" i="9" s="1"/>
  <c r="P2473" i="9"/>
  <c r="T2473" i="9" s="1"/>
  <c r="R2475" i="9"/>
  <c r="V2475" i="9" s="1"/>
  <c r="Q2475" i="9"/>
  <c r="U2475" i="9" s="1"/>
  <c r="P2475" i="9"/>
  <c r="T2475" i="9" s="1"/>
  <c r="S2475" i="9"/>
  <c r="W2475" i="9" s="1"/>
  <c r="R2478" i="9"/>
  <c r="V2478" i="9" s="1"/>
  <c r="Q2478" i="9"/>
  <c r="U2478" i="9" s="1"/>
  <c r="P2478" i="9"/>
  <c r="T2478" i="9" s="1"/>
  <c r="S2478" i="9"/>
  <c r="W2478" i="9" s="1"/>
  <c r="R2497" i="9"/>
  <c r="V2497" i="9" s="1"/>
  <c r="Q2497" i="9"/>
  <c r="U2497" i="9" s="1"/>
  <c r="P2497" i="9"/>
  <c r="T2497" i="9" s="1"/>
  <c r="S2497" i="9"/>
  <c r="W2497" i="9" s="1"/>
  <c r="R2488" i="9"/>
  <c r="V2488" i="9" s="1"/>
  <c r="Q2488" i="9"/>
  <c r="U2488" i="9" s="1"/>
  <c r="P2488" i="9"/>
  <c r="T2488" i="9" s="1"/>
  <c r="S2488" i="9"/>
  <c r="W2488" i="9" s="1"/>
  <c r="S2506" i="9"/>
  <c r="W2506" i="9" s="1"/>
  <c r="R2506" i="9"/>
  <c r="V2506" i="9" s="1"/>
  <c r="Q2506" i="9"/>
  <c r="U2506" i="9" s="1"/>
  <c r="P2506" i="9"/>
  <c r="T2506" i="9" s="1"/>
  <c r="Q2511" i="9"/>
  <c r="U2511" i="9" s="1"/>
  <c r="P2511" i="9"/>
  <c r="T2511" i="9" s="1"/>
  <c r="S2511" i="9"/>
  <c r="W2511" i="9" s="1"/>
  <c r="R2511" i="9"/>
  <c r="V2511" i="9" s="1"/>
  <c r="S2626" i="9"/>
  <c r="W2626" i="9" s="1"/>
  <c r="R2626" i="9"/>
  <c r="V2626" i="9" s="1"/>
  <c r="Q2626" i="9"/>
  <c r="U2626" i="9" s="1"/>
  <c r="P2626" i="9"/>
  <c r="T2626" i="9" s="1"/>
  <c r="S2622" i="9"/>
  <c r="W2622" i="9" s="1"/>
  <c r="R2622" i="9"/>
  <c r="V2622" i="9" s="1"/>
  <c r="Q2622" i="9"/>
  <c r="U2622" i="9" s="1"/>
  <c r="P2622" i="9"/>
  <c r="T2622" i="9" s="1"/>
  <c r="S2645" i="9"/>
  <c r="W2645" i="9" s="1"/>
  <c r="R2645" i="9"/>
  <c r="V2645" i="9" s="1"/>
  <c r="Q2645" i="9"/>
  <c r="U2645" i="9" s="1"/>
  <c r="P2645" i="9"/>
  <c r="T2645" i="9" s="1"/>
  <c r="Q2615" i="9"/>
  <c r="U2615" i="9" s="1"/>
  <c r="P2615" i="9"/>
  <c r="T2615" i="9" s="1"/>
  <c r="S2615" i="9"/>
  <c r="W2615" i="9" s="1"/>
  <c r="R2615" i="9"/>
  <c r="V2615" i="9" s="1"/>
  <c r="S2641" i="9"/>
  <c r="W2641" i="9" s="1"/>
  <c r="R2641" i="9"/>
  <c r="V2641" i="9" s="1"/>
  <c r="Q2641" i="9"/>
  <c r="U2641" i="9" s="1"/>
  <c r="P2641" i="9"/>
  <c r="T2641" i="9" s="1"/>
  <c r="Q2650" i="9"/>
  <c r="U2650" i="9" s="1"/>
  <c r="P2650" i="9"/>
  <c r="T2650" i="9" s="1"/>
  <c r="R2650" i="9"/>
  <c r="V2650" i="9" s="1"/>
  <c r="Q2637" i="9"/>
  <c r="U2637" i="9" s="1"/>
  <c r="P2637" i="9"/>
  <c r="T2637" i="9" s="1"/>
  <c r="S2637" i="9"/>
  <c r="W2637" i="9" s="1"/>
  <c r="R2637" i="9"/>
  <c r="V2637" i="9" s="1"/>
  <c r="Q2611" i="9"/>
  <c r="U2611" i="9" s="1"/>
  <c r="P2611" i="9"/>
  <c r="T2611" i="9" s="1"/>
  <c r="S2611" i="9"/>
  <c r="W2611" i="9" s="1"/>
  <c r="R2611" i="9"/>
  <c r="V2611" i="9" s="1"/>
  <c r="Q2679" i="9"/>
  <c r="U2679" i="9" s="1"/>
  <c r="P2679" i="9"/>
  <c r="T2679" i="9" s="1"/>
  <c r="S2679" i="9"/>
  <c r="W2679" i="9" s="1"/>
  <c r="R2679" i="9"/>
  <c r="V2679" i="9" s="1"/>
  <c r="Q2683" i="9"/>
  <c r="U2683" i="9" s="1"/>
  <c r="P2683" i="9"/>
  <c r="T2683" i="9" s="1"/>
  <c r="S2683" i="9"/>
  <c r="W2683" i="9" s="1"/>
  <c r="R2683" i="9"/>
  <c r="V2683" i="9" s="1"/>
  <c r="Q2526" i="9"/>
  <c r="U2526" i="9" s="1"/>
  <c r="P2526" i="9"/>
  <c r="T2526" i="9" s="1"/>
  <c r="S2526" i="9"/>
  <c r="W2526" i="9" s="1"/>
  <c r="R2526" i="9"/>
  <c r="V2526" i="9" s="1"/>
  <c r="Q2537" i="9"/>
  <c r="U2537" i="9" s="1"/>
  <c r="P2537" i="9"/>
  <c r="T2537" i="9" s="1"/>
  <c r="S2537" i="9"/>
  <c r="W2537" i="9" s="1"/>
  <c r="R2537" i="9"/>
  <c r="V2537" i="9" s="1"/>
  <c r="R2658" i="9"/>
  <c r="V2658" i="9" s="1"/>
  <c r="Q2658" i="9"/>
  <c r="U2658" i="9" s="1"/>
  <c r="P2658" i="9"/>
  <c r="T2658" i="9" s="1"/>
  <c r="S2658" i="9"/>
  <c r="W2658" i="9" s="1"/>
  <c r="R2691" i="9"/>
  <c r="V2691" i="9" s="1"/>
  <c r="Q2691" i="9"/>
  <c r="U2691" i="9" s="1"/>
  <c r="P2691" i="9"/>
  <c r="T2691" i="9" s="1"/>
  <c r="S2691" i="9"/>
  <c r="W2691" i="9" s="1"/>
  <c r="R2697" i="9"/>
  <c r="V2697" i="9" s="1"/>
  <c r="Q2697" i="9"/>
  <c r="U2697" i="9" s="1"/>
  <c r="P2697" i="9"/>
  <c r="T2697" i="9" s="1"/>
  <c r="S2697" i="9"/>
  <c r="W2697" i="9" s="1"/>
  <c r="S2703" i="9"/>
  <c r="W2703" i="9" s="1"/>
  <c r="Q2703" i="9"/>
  <c r="U2703" i="9" s="1"/>
  <c r="R2703" i="9"/>
  <c r="V2703" i="9" s="1"/>
  <c r="P2703" i="9"/>
  <c r="T2703" i="9" s="1"/>
  <c r="S2712" i="9"/>
  <c r="W2712" i="9" s="1"/>
  <c r="Q2712" i="9"/>
  <c r="U2712" i="9" s="1"/>
  <c r="R2712" i="9"/>
  <c r="V2712" i="9" s="1"/>
  <c r="P2712" i="9"/>
  <c r="T2712" i="9" s="1"/>
  <c r="S2738" i="9"/>
  <c r="W2738" i="9" s="1"/>
  <c r="Q2738" i="9"/>
  <c r="U2738" i="9" s="1"/>
  <c r="R2738" i="9"/>
  <c r="V2738" i="9" s="1"/>
  <c r="P2738" i="9"/>
  <c r="T2738" i="9" s="1"/>
  <c r="S2858" i="9"/>
  <c r="W2858" i="9" s="1"/>
  <c r="Q2858" i="9"/>
  <c r="U2858" i="9" s="1"/>
  <c r="R2858" i="9"/>
  <c r="V2858" i="9" s="1"/>
  <c r="P2858" i="9"/>
  <c r="T2858" i="9" s="1"/>
  <c r="S2866" i="9"/>
  <c r="W2866" i="9" s="1"/>
  <c r="Q2866" i="9"/>
  <c r="U2866" i="9" s="1"/>
  <c r="R2866" i="9"/>
  <c r="V2866" i="9" s="1"/>
  <c r="P2866" i="9"/>
  <c r="T2866" i="9" s="1"/>
  <c r="S2876" i="9"/>
  <c r="W2876" i="9" s="1"/>
  <c r="R2876" i="9"/>
  <c r="V2876" i="9" s="1"/>
  <c r="Q2876" i="9"/>
  <c r="U2876" i="9" s="1"/>
  <c r="P2876" i="9"/>
  <c r="T2876" i="9" s="1"/>
  <c r="S2896" i="9"/>
  <c r="W2896" i="9" s="1"/>
  <c r="Q2896" i="9"/>
  <c r="U2896" i="9" s="1"/>
  <c r="R2896" i="9"/>
  <c r="V2896" i="9" s="1"/>
  <c r="P2896" i="9"/>
  <c r="T2896" i="9" s="1"/>
  <c r="S2884" i="9"/>
  <c r="W2884" i="9" s="1"/>
  <c r="R2884" i="9"/>
  <c r="V2884" i="9" s="1"/>
  <c r="Q2884" i="9"/>
  <c r="U2884" i="9" s="1"/>
  <c r="P2884" i="9"/>
  <c r="T2884" i="9" s="1"/>
  <c r="S2891" i="9"/>
  <c r="W2891" i="9" s="1"/>
  <c r="Q2891" i="9"/>
  <c r="U2891" i="9" s="1"/>
  <c r="R2891" i="9"/>
  <c r="V2891" i="9" s="1"/>
  <c r="P2891" i="9"/>
  <c r="T2891" i="9" s="1"/>
  <c r="S2765" i="9"/>
  <c r="W2765" i="9" s="1"/>
  <c r="R2765" i="9"/>
  <c r="V2765" i="9" s="1"/>
  <c r="Q2765" i="9"/>
  <c r="U2765" i="9" s="1"/>
  <c r="P2765" i="9"/>
  <c r="T2765" i="9" s="1"/>
  <c r="S2784" i="9"/>
  <c r="W2784" i="9" s="1"/>
  <c r="Q2784" i="9"/>
  <c r="U2784" i="9" s="1"/>
  <c r="R2784" i="9"/>
  <c r="V2784" i="9" s="1"/>
  <c r="P2784" i="9"/>
  <c r="T2784" i="9" s="1"/>
  <c r="Q2781" i="9"/>
  <c r="U2781" i="9" s="1"/>
  <c r="P2781" i="9"/>
  <c r="T2781" i="9" s="1"/>
  <c r="S2781" i="9"/>
  <c r="W2781" i="9" s="1"/>
  <c r="R2781" i="9"/>
  <c r="V2781" i="9" s="1"/>
  <c r="S2773" i="9"/>
  <c r="W2773" i="9" s="1"/>
  <c r="R2773" i="9"/>
  <c r="V2773" i="9" s="1"/>
  <c r="Q2773" i="9"/>
  <c r="U2773" i="9" s="1"/>
  <c r="P2773" i="9"/>
  <c r="T2773" i="9" s="1"/>
  <c r="S2799" i="9"/>
  <c r="W2799" i="9" s="1"/>
  <c r="R2799" i="9"/>
  <c r="V2799" i="9" s="1"/>
  <c r="Q2799" i="9"/>
  <c r="U2799" i="9" s="1"/>
  <c r="P2799" i="9"/>
  <c r="T2799" i="9" s="1"/>
  <c r="Q2809" i="9"/>
  <c r="U2809" i="9" s="1"/>
  <c r="P2809" i="9"/>
  <c r="T2809" i="9" s="1"/>
  <c r="S2809" i="9"/>
  <c r="W2809" i="9" s="1"/>
  <c r="R2809" i="9"/>
  <c r="V2809" i="9" s="1"/>
  <c r="R2817" i="9"/>
  <c r="V2817" i="9" s="1"/>
  <c r="Q2817" i="9"/>
  <c r="U2817" i="9" s="1"/>
  <c r="P2817" i="9"/>
  <c r="T2817" i="9" s="1"/>
  <c r="S2817" i="9"/>
  <c r="W2817" i="9" s="1"/>
  <c r="S2822" i="9"/>
  <c r="W2822" i="9" s="1"/>
  <c r="R2822" i="9"/>
  <c r="V2822" i="9" s="1"/>
  <c r="Q2822" i="9"/>
  <c r="U2822" i="9" s="1"/>
  <c r="P2822" i="9"/>
  <c r="T2822" i="9" s="1"/>
  <c r="Q2745" i="9"/>
  <c r="U2745" i="9" s="1"/>
  <c r="P2745" i="9"/>
  <c r="T2745" i="9" s="1"/>
  <c r="S2745" i="9"/>
  <c r="W2745" i="9" s="1"/>
  <c r="R2745" i="9"/>
  <c r="V2745" i="9" s="1"/>
  <c r="S2725" i="9"/>
  <c r="W2725" i="9" s="1"/>
  <c r="R2725" i="9"/>
  <c r="V2725" i="9" s="1"/>
  <c r="Q2725" i="9"/>
  <c r="U2725" i="9" s="1"/>
  <c r="P2725" i="9"/>
  <c r="T2725" i="9" s="1"/>
  <c r="S2730" i="9"/>
  <c r="W2730" i="9" s="1"/>
  <c r="R2730" i="9"/>
  <c r="V2730" i="9" s="1"/>
  <c r="Q2730" i="9"/>
  <c r="U2730" i="9" s="1"/>
  <c r="P2730" i="9"/>
  <c r="T2730" i="9" s="1"/>
  <c r="S2841" i="9"/>
  <c r="W2841" i="9" s="1"/>
  <c r="R2841" i="9"/>
  <c r="V2841" i="9" s="1"/>
  <c r="Q2841" i="9"/>
  <c r="U2841" i="9" s="1"/>
  <c r="P2841" i="9"/>
  <c r="T2841" i="9" s="1"/>
  <c r="S2850" i="9"/>
  <c r="W2850" i="9" s="1"/>
  <c r="R2850" i="9"/>
  <c r="V2850" i="9" s="1"/>
  <c r="Q2850" i="9"/>
  <c r="U2850" i="9" s="1"/>
  <c r="P2850" i="9"/>
  <c r="T2850" i="9" s="1"/>
  <c r="S2992" i="9"/>
  <c r="W2992" i="9" s="1"/>
  <c r="R2992" i="9"/>
  <c r="V2992" i="9" s="1"/>
  <c r="Q2992" i="9"/>
  <c r="U2992" i="9" s="1"/>
  <c r="P2992" i="9"/>
  <c r="T2992" i="9" s="1"/>
  <c r="S3013" i="9"/>
  <c r="W3013" i="9" s="1"/>
  <c r="R3013" i="9"/>
  <c r="V3013" i="9" s="1"/>
  <c r="Q3013" i="9"/>
  <c r="U3013" i="9" s="1"/>
  <c r="P3013" i="9"/>
  <c r="T3013" i="9" s="1"/>
  <c r="S3021" i="9"/>
  <c r="W3021" i="9" s="1"/>
  <c r="R3021" i="9"/>
  <c r="V3021" i="9" s="1"/>
  <c r="Q3021" i="9"/>
  <c r="U3021" i="9" s="1"/>
  <c r="P3021" i="9"/>
  <c r="T3021" i="9" s="1"/>
  <c r="S2902" i="9"/>
  <c r="W2902" i="9" s="1"/>
  <c r="R2902" i="9"/>
  <c r="V2902" i="9" s="1"/>
  <c r="Q2902" i="9"/>
  <c r="U2902" i="9" s="1"/>
  <c r="P2902" i="9"/>
  <c r="T2902" i="9" s="1"/>
  <c r="S2910" i="9"/>
  <c r="W2910" i="9" s="1"/>
  <c r="R2910" i="9"/>
  <c r="V2910" i="9" s="1"/>
  <c r="Q2910" i="9"/>
  <c r="U2910" i="9" s="1"/>
  <c r="P2910" i="9"/>
  <c r="T2910" i="9" s="1"/>
  <c r="S2918" i="9"/>
  <c r="W2918" i="9" s="1"/>
  <c r="R2918" i="9"/>
  <c r="V2918" i="9" s="1"/>
  <c r="Q2918" i="9"/>
  <c r="U2918" i="9" s="1"/>
  <c r="P2918" i="9"/>
  <c r="T2918" i="9" s="1"/>
  <c r="S2937" i="9"/>
  <c r="W2937" i="9" s="1"/>
  <c r="Q2937" i="9"/>
  <c r="U2937" i="9" s="1"/>
  <c r="P2937" i="9"/>
  <c r="T2937" i="9" s="1"/>
  <c r="R2937" i="9"/>
  <c r="V2937" i="9" s="1"/>
  <c r="S2945" i="9"/>
  <c r="W2945" i="9" s="1"/>
  <c r="Q2945" i="9"/>
  <c r="U2945" i="9" s="1"/>
  <c r="P2945" i="9"/>
  <c r="T2945" i="9" s="1"/>
  <c r="R2945" i="9"/>
  <c r="V2945" i="9" s="1"/>
  <c r="S2953" i="9"/>
  <c r="W2953" i="9" s="1"/>
  <c r="Q2953" i="9"/>
  <c r="U2953" i="9" s="1"/>
  <c r="P2953" i="9"/>
  <c r="T2953" i="9" s="1"/>
  <c r="R2953" i="9"/>
  <c r="V2953" i="9" s="1"/>
  <c r="S3029" i="9"/>
  <c r="W3029" i="9" s="1"/>
  <c r="Q3029" i="9"/>
  <c r="U3029" i="9" s="1"/>
  <c r="P3029" i="9"/>
  <c r="T3029" i="9" s="1"/>
  <c r="R3029" i="9"/>
  <c r="V3029" i="9" s="1"/>
  <c r="S3046" i="9"/>
  <c r="W3046" i="9" s="1"/>
  <c r="Q3046" i="9"/>
  <c r="U3046" i="9" s="1"/>
  <c r="P3046" i="9"/>
  <c r="T3046" i="9" s="1"/>
  <c r="R3046" i="9"/>
  <c r="V3046" i="9" s="1"/>
  <c r="R3075" i="9"/>
  <c r="V3075" i="9" s="1"/>
  <c r="Q3075" i="9"/>
  <c r="U3075" i="9" s="1"/>
  <c r="P3075" i="9"/>
  <c r="T3075" i="9" s="1"/>
  <c r="S3075" i="9"/>
  <c r="W3075" i="9" s="1"/>
  <c r="S2962" i="9"/>
  <c r="W2962" i="9" s="1"/>
  <c r="R2962" i="9"/>
  <c r="V2962" i="9" s="1"/>
  <c r="P2962" i="9"/>
  <c r="T2962" i="9" s="1"/>
  <c r="Q2962" i="9"/>
  <c r="U2962" i="9" s="1"/>
  <c r="Q2970" i="9"/>
  <c r="U2970" i="9" s="1"/>
  <c r="P2970" i="9"/>
  <c r="T2970" i="9" s="1"/>
  <c r="S2970" i="9"/>
  <c r="W2970" i="9" s="1"/>
  <c r="R2970" i="9"/>
  <c r="V2970" i="9" s="1"/>
  <c r="S2978" i="9"/>
  <c r="W2978" i="9" s="1"/>
  <c r="R2978" i="9"/>
  <c r="V2978" i="9" s="1"/>
  <c r="Q2978" i="9"/>
  <c r="U2978" i="9" s="1"/>
  <c r="P2978" i="9"/>
  <c r="T2978" i="9" s="1"/>
  <c r="Q2987" i="9"/>
  <c r="U2987" i="9" s="1"/>
  <c r="P2987" i="9"/>
  <c r="T2987" i="9" s="1"/>
  <c r="S2987" i="9"/>
  <c r="W2987" i="9" s="1"/>
  <c r="R2987" i="9"/>
  <c r="V2987" i="9" s="1"/>
  <c r="S3095" i="9"/>
  <c r="W3095" i="9" s="1"/>
  <c r="R3095" i="9"/>
  <c r="V3095" i="9" s="1"/>
  <c r="Q3095" i="9"/>
  <c r="U3095" i="9" s="1"/>
  <c r="P3095" i="9"/>
  <c r="T3095" i="9" s="1"/>
  <c r="Q3102" i="9"/>
  <c r="U3102" i="9" s="1"/>
  <c r="P3102" i="9"/>
  <c r="T3102" i="9" s="1"/>
  <c r="S3102" i="9"/>
  <c r="W3102" i="9" s="1"/>
  <c r="R3102" i="9"/>
  <c r="V3102" i="9" s="1"/>
  <c r="S3135" i="9"/>
  <c r="W3135" i="9" s="1"/>
  <c r="R3135" i="9"/>
  <c r="V3135" i="9" s="1"/>
  <c r="Q3135" i="9"/>
  <c r="U3135" i="9" s="1"/>
  <c r="P3135" i="9"/>
  <c r="T3135" i="9" s="1"/>
  <c r="Q3123" i="9"/>
  <c r="U3123" i="9" s="1"/>
  <c r="P3123" i="9"/>
  <c r="T3123" i="9" s="1"/>
  <c r="S3123" i="9"/>
  <c r="W3123" i="9" s="1"/>
  <c r="R3123" i="9"/>
  <c r="V3123" i="9" s="1"/>
  <c r="Q3138" i="9"/>
  <c r="U3138" i="9" s="1"/>
  <c r="P3138" i="9"/>
  <c r="T3138" i="9" s="1"/>
  <c r="S3138" i="9"/>
  <c r="W3138" i="9" s="1"/>
  <c r="R3138" i="9"/>
  <c r="V3138" i="9" s="1"/>
  <c r="S3145" i="9"/>
  <c r="W3145" i="9" s="1"/>
  <c r="R3145" i="9"/>
  <c r="V3145" i="9" s="1"/>
  <c r="Q3145" i="9"/>
  <c r="U3145" i="9" s="1"/>
  <c r="P3145" i="9"/>
  <c r="T3145" i="9" s="1"/>
  <c r="P3153" i="9"/>
  <c r="T3153" i="9" s="1"/>
  <c r="S3153" i="9"/>
  <c r="W3153" i="9" s="1"/>
  <c r="R3153" i="9"/>
  <c r="V3153" i="9" s="1"/>
  <c r="Q3153" i="9"/>
  <c r="U3153" i="9" s="1"/>
  <c r="S3175" i="9"/>
  <c r="W3175" i="9" s="1"/>
  <c r="R3175" i="9"/>
  <c r="V3175" i="9" s="1"/>
  <c r="Q3175" i="9"/>
  <c r="U3175" i="9" s="1"/>
  <c r="P3175" i="9"/>
  <c r="T3175" i="9" s="1"/>
  <c r="S3172" i="9"/>
  <c r="W3172" i="9" s="1"/>
  <c r="R3172" i="9"/>
  <c r="V3172" i="9" s="1"/>
  <c r="Q3172" i="9"/>
  <c r="U3172" i="9" s="1"/>
  <c r="P3172" i="9"/>
  <c r="T3172" i="9" s="1"/>
  <c r="P3189" i="9"/>
  <c r="T3189" i="9" s="1"/>
  <c r="S3189" i="9"/>
  <c r="W3189" i="9" s="1"/>
  <c r="R3189" i="9"/>
  <c r="V3189" i="9" s="1"/>
  <c r="Q3189" i="9"/>
  <c r="U3189" i="9" s="1"/>
  <c r="R3193" i="9"/>
  <c r="V3193" i="9" s="1"/>
  <c r="Q3193" i="9"/>
  <c r="U3193" i="9" s="1"/>
  <c r="P3193" i="9"/>
  <c r="T3193" i="9" s="1"/>
  <c r="S3193" i="9"/>
  <c r="W3193" i="9" s="1"/>
  <c r="S3199" i="9"/>
  <c r="W3199" i="9" s="1"/>
  <c r="R3199" i="9"/>
  <c r="V3199" i="9" s="1"/>
  <c r="Q3199" i="9"/>
  <c r="U3199" i="9" s="1"/>
  <c r="P3199" i="9"/>
  <c r="T3199" i="9" s="1"/>
  <c r="S3207" i="9"/>
  <c r="W3207" i="9" s="1"/>
  <c r="R3207" i="9"/>
  <c r="V3207" i="9" s="1"/>
  <c r="Q3207" i="9"/>
  <c r="U3207" i="9" s="1"/>
  <c r="P3207" i="9"/>
  <c r="T3207" i="9" s="1"/>
  <c r="S3212" i="9"/>
  <c r="W3212" i="9" s="1"/>
  <c r="R3212" i="9"/>
  <c r="V3212" i="9" s="1"/>
  <c r="Q3212" i="9"/>
  <c r="U3212" i="9" s="1"/>
  <c r="P3212" i="9"/>
  <c r="T3212" i="9" s="1"/>
  <c r="P3222" i="9"/>
  <c r="T3222" i="9" s="1"/>
  <c r="S3222" i="9"/>
  <c r="W3222" i="9" s="1"/>
  <c r="R3222" i="9"/>
  <c r="V3222" i="9" s="1"/>
  <c r="Q3222" i="9"/>
  <c r="U3222" i="9" s="1"/>
  <c r="S3234" i="9"/>
  <c r="W3234" i="9" s="1"/>
  <c r="R3234" i="9"/>
  <c r="V3234" i="9" s="1"/>
  <c r="Q3234" i="9"/>
  <c r="U3234" i="9" s="1"/>
  <c r="P3234" i="9"/>
  <c r="T3234" i="9" s="1"/>
  <c r="S3242" i="9"/>
  <c r="W3242" i="9" s="1"/>
  <c r="R3242" i="9"/>
  <c r="V3242" i="9" s="1"/>
  <c r="Q3242" i="9"/>
  <c r="U3242" i="9" s="1"/>
  <c r="P3242" i="9"/>
  <c r="T3242" i="9" s="1"/>
  <c r="P3264" i="9"/>
  <c r="T3264" i="9" s="1"/>
  <c r="S3264" i="9"/>
  <c r="W3264" i="9" s="1"/>
  <c r="R3264" i="9"/>
  <c r="V3264" i="9" s="1"/>
  <c r="Q3264" i="9"/>
  <c r="U3264" i="9" s="1"/>
  <c r="S3254" i="9"/>
  <c r="W3254" i="9" s="1"/>
  <c r="R3254" i="9"/>
  <c r="V3254" i="9" s="1"/>
  <c r="Q3254" i="9"/>
  <c r="U3254" i="9" s="1"/>
  <c r="P3254" i="9"/>
  <c r="T3254" i="9" s="1"/>
  <c r="Q3269" i="9"/>
  <c r="U3269" i="9" s="1"/>
  <c r="P3269" i="9"/>
  <c r="T3269" i="9" s="1"/>
  <c r="S3269" i="9"/>
  <c r="W3269" i="9" s="1"/>
  <c r="R3269" i="9"/>
  <c r="V3269" i="9" s="1"/>
  <c r="S3274" i="9"/>
  <c r="W3274" i="9" s="1"/>
  <c r="R3274" i="9"/>
  <c r="V3274" i="9" s="1"/>
  <c r="Q3274" i="9"/>
  <c r="U3274" i="9" s="1"/>
  <c r="P3274" i="9"/>
  <c r="T3274" i="9" s="1"/>
  <c r="P3297" i="9"/>
  <c r="T3297" i="9" s="1"/>
  <c r="S3297" i="9"/>
  <c r="W3297" i="9" s="1"/>
  <c r="R3297" i="9"/>
  <c r="V3297" i="9" s="1"/>
  <c r="Q3297" i="9"/>
  <c r="U3297" i="9" s="1"/>
  <c r="R3300" i="9"/>
  <c r="V3300" i="9" s="1"/>
  <c r="Q3300" i="9"/>
  <c r="U3300" i="9" s="1"/>
  <c r="P3300" i="9"/>
  <c r="T3300" i="9" s="1"/>
  <c r="S3300" i="9"/>
  <c r="W3300" i="9" s="1"/>
  <c r="P3311" i="9"/>
  <c r="T3311" i="9" s="1"/>
  <c r="S41" i="9"/>
  <c r="W41" i="9" s="1"/>
  <c r="S62" i="9"/>
  <c r="W62" i="9" s="1"/>
  <c r="S99" i="9"/>
  <c r="W99" i="9" s="1"/>
  <c r="R112" i="9"/>
  <c r="V112" i="9" s="1"/>
  <c r="Q185" i="9"/>
  <c r="U185" i="9" s="1"/>
  <c r="R240" i="9"/>
  <c r="V240" i="9" s="1"/>
  <c r="S292" i="9"/>
  <c r="W292" i="9" s="1"/>
  <c r="R340" i="9"/>
  <c r="V340" i="9" s="1"/>
  <c r="Q500" i="9"/>
  <c r="U500" i="9" s="1"/>
  <c r="R424" i="9"/>
  <c r="V424" i="9" s="1"/>
  <c r="S146" i="9"/>
  <c r="W146" i="9" s="1"/>
  <c r="P172" i="9"/>
  <c r="T172" i="9" s="1"/>
  <c r="S530" i="9"/>
  <c r="W530" i="9" s="1"/>
  <c r="P562" i="9"/>
  <c r="T562" i="9" s="1"/>
  <c r="S590" i="9"/>
  <c r="W590" i="9" s="1"/>
  <c r="P626" i="9"/>
  <c r="T626" i="9" s="1"/>
  <c r="Q675" i="9"/>
  <c r="U675" i="9" s="1"/>
  <c r="S82" i="9"/>
  <c r="W82" i="9" s="1"/>
  <c r="R82" i="9"/>
  <c r="V82" i="9" s="1"/>
  <c r="Q82" i="9"/>
  <c r="U82" i="9" s="1"/>
  <c r="P82" i="9"/>
  <c r="T82" i="9" s="1"/>
  <c r="S105" i="9"/>
  <c r="W105" i="9" s="1"/>
  <c r="R105" i="9"/>
  <c r="V105" i="9" s="1"/>
  <c r="Q105" i="9"/>
  <c r="U105" i="9" s="1"/>
  <c r="P105" i="9"/>
  <c r="T105" i="9" s="1"/>
  <c r="S302" i="9"/>
  <c r="W302" i="9" s="1"/>
  <c r="R302" i="9"/>
  <c r="V302" i="9" s="1"/>
  <c r="Q302" i="9"/>
  <c r="U302" i="9" s="1"/>
  <c r="P302" i="9"/>
  <c r="T302" i="9" s="1"/>
  <c r="S341" i="9"/>
  <c r="W341" i="9" s="1"/>
  <c r="R341" i="9"/>
  <c r="V341" i="9" s="1"/>
  <c r="Q341" i="9"/>
  <c r="U341" i="9" s="1"/>
  <c r="P341" i="9"/>
  <c r="T341" i="9" s="1"/>
  <c r="S388" i="9"/>
  <c r="W388" i="9" s="1"/>
  <c r="R388" i="9"/>
  <c r="V388" i="9" s="1"/>
  <c r="Q388" i="9"/>
  <c r="U388" i="9" s="1"/>
  <c r="P388" i="9"/>
  <c r="T388" i="9" s="1"/>
  <c r="S490" i="9"/>
  <c r="W490" i="9" s="1"/>
  <c r="R490" i="9"/>
  <c r="V490" i="9" s="1"/>
  <c r="Q490" i="9"/>
  <c r="U490" i="9" s="1"/>
  <c r="P490" i="9"/>
  <c r="T490" i="9" s="1"/>
  <c r="Q454" i="9"/>
  <c r="U454" i="9" s="1"/>
  <c r="P454" i="9"/>
  <c r="T454" i="9" s="1"/>
  <c r="S454" i="9"/>
  <c r="W454" i="9" s="1"/>
  <c r="S167" i="9"/>
  <c r="W167" i="9" s="1"/>
  <c r="R167" i="9"/>
  <c r="V167" i="9" s="1"/>
  <c r="Q167" i="9"/>
  <c r="U167" i="9" s="1"/>
  <c r="P167" i="9"/>
  <c r="T167" i="9" s="1"/>
  <c r="S161" i="9"/>
  <c r="W161" i="9" s="1"/>
  <c r="R161" i="9"/>
  <c r="V161" i="9" s="1"/>
  <c r="Q161" i="9"/>
  <c r="U161" i="9" s="1"/>
  <c r="P161" i="9"/>
  <c r="T161" i="9" s="1"/>
  <c r="S509" i="9"/>
  <c r="W509" i="9" s="1"/>
  <c r="R509" i="9"/>
  <c r="V509" i="9" s="1"/>
  <c r="Q509" i="9"/>
  <c r="U509" i="9" s="1"/>
  <c r="P509" i="9"/>
  <c r="T509" i="9" s="1"/>
  <c r="S541" i="9"/>
  <c r="W541" i="9" s="1"/>
  <c r="R541" i="9"/>
  <c r="V541" i="9" s="1"/>
  <c r="Q541" i="9"/>
  <c r="U541" i="9" s="1"/>
  <c r="P541" i="9"/>
  <c r="T541" i="9" s="1"/>
  <c r="S554" i="9"/>
  <c r="W554" i="9" s="1"/>
  <c r="R554" i="9"/>
  <c r="V554" i="9" s="1"/>
  <c r="Q554" i="9"/>
  <c r="U554" i="9" s="1"/>
  <c r="P554" i="9"/>
  <c r="T554" i="9" s="1"/>
  <c r="S649" i="9"/>
  <c r="W649" i="9" s="1"/>
  <c r="R649" i="9"/>
  <c r="V649" i="9" s="1"/>
  <c r="Q649" i="9"/>
  <c r="U649" i="9" s="1"/>
  <c r="P649" i="9"/>
  <c r="T649" i="9" s="1"/>
  <c r="S602" i="9"/>
  <c r="W602" i="9" s="1"/>
  <c r="R602" i="9"/>
  <c r="V602" i="9" s="1"/>
  <c r="Q602" i="9"/>
  <c r="U602" i="9" s="1"/>
  <c r="P602" i="9"/>
  <c r="T602" i="9" s="1"/>
  <c r="Q821" i="9"/>
  <c r="U821" i="9" s="1"/>
  <c r="P821" i="9"/>
  <c r="T821" i="9" s="1"/>
  <c r="S821" i="9"/>
  <c r="W821" i="9" s="1"/>
  <c r="R821" i="9"/>
  <c r="V821" i="9" s="1"/>
  <c r="S896" i="9"/>
  <c r="W896" i="9" s="1"/>
  <c r="R896" i="9"/>
  <c r="V896" i="9" s="1"/>
  <c r="Q896" i="9"/>
  <c r="U896" i="9" s="1"/>
  <c r="P896" i="9"/>
  <c r="T896" i="9" s="1"/>
  <c r="S963" i="9"/>
  <c r="W963" i="9" s="1"/>
  <c r="Q963" i="9"/>
  <c r="U963" i="9" s="1"/>
  <c r="R963" i="9"/>
  <c r="V963" i="9" s="1"/>
  <c r="P963" i="9"/>
  <c r="T963" i="9" s="1"/>
  <c r="S1010" i="9"/>
  <c r="W1010" i="9" s="1"/>
  <c r="R1010" i="9"/>
  <c r="V1010" i="9" s="1"/>
  <c r="Q1010" i="9"/>
  <c r="U1010" i="9" s="1"/>
  <c r="P1010" i="9"/>
  <c r="T1010" i="9" s="1"/>
  <c r="S1086" i="9"/>
  <c r="W1086" i="9" s="1"/>
  <c r="R1086" i="9"/>
  <c r="V1086" i="9" s="1"/>
  <c r="Q1086" i="9"/>
  <c r="U1086" i="9" s="1"/>
  <c r="P1086" i="9"/>
  <c r="T1086" i="9" s="1"/>
  <c r="S1150" i="9"/>
  <c r="W1150" i="9" s="1"/>
  <c r="R1150" i="9"/>
  <c r="V1150" i="9" s="1"/>
  <c r="Q1150" i="9"/>
  <c r="U1150" i="9" s="1"/>
  <c r="P1150" i="9"/>
  <c r="T1150" i="9" s="1"/>
  <c r="S1309" i="9"/>
  <c r="W1309" i="9" s="1"/>
  <c r="R1309" i="9"/>
  <c r="V1309" i="9" s="1"/>
  <c r="Q1309" i="9"/>
  <c r="U1309" i="9" s="1"/>
  <c r="P1309" i="9"/>
  <c r="T1309" i="9" s="1"/>
  <c r="R1844" i="9"/>
  <c r="V1844" i="9" s="1"/>
  <c r="Q1844" i="9"/>
  <c r="U1844" i="9" s="1"/>
  <c r="P1844" i="9"/>
  <c r="T1844" i="9" s="1"/>
  <c r="P1984" i="9"/>
  <c r="T1984" i="9" s="1"/>
  <c r="R1984" i="9"/>
  <c r="V1984" i="9" s="1"/>
  <c r="Q1984" i="9"/>
  <c r="U1984" i="9" s="1"/>
  <c r="S1984" i="9"/>
  <c r="W1984" i="9" s="1"/>
  <c r="S1976" i="9"/>
  <c r="W1976" i="9" s="1"/>
  <c r="R1976" i="9"/>
  <c r="V1976" i="9" s="1"/>
  <c r="Q1976" i="9"/>
  <c r="U1976" i="9" s="1"/>
  <c r="P1976" i="9"/>
  <c r="T1976" i="9" s="1"/>
  <c r="R2054" i="9"/>
  <c r="V2054" i="9" s="1"/>
  <c r="Q2054" i="9"/>
  <c r="U2054" i="9" s="1"/>
  <c r="P2054" i="9"/>
  <c r="T2054" i="9" s="1"/>
  <c r="S2054" i="9"/>
  <c r="W2054" i="9" s="1"/>
  <c r="R2082" i="9"/>
  <c r="V2082" i="9" s="1"/>
  <c r="Q2082" i="9"/>
  <c r="U2082" i="9" s="1"/>
  <c r="P2082" i="9"/>
  <c r="T2082" i="9" s="1"/>
  <c r="S2082" i="9"/>
  <c r="W2082" i="9" s="1"/>
  <c r="S2125" i="9"/>
  <c r="W2125" i="9" s="1"/>
  <c r="R2125" i="9"/>
  <c r="V2125" i="9" s="1"/>
  <c r="Q2125" i="9"/>
  <c r="U2125" i="9" s="1"/>
  <c r="P2125" i="9"/>
  <c r="T2125" i="9" s="1"/>
  <c r="S2201" i="9"/>
  <c r="W2201" i="9" s="1"/>
  <c r="P2201" i="9"/>
  <c r="T2201" i="9" s="1"/>
  <c r="R2201" i="9"/>
  <c r="V2201" i="9" s="1"/>
  <c r="Q2201" i="9"/>
  <c r="U2201" i="9" s="1"/>
  <c r="P2373" i="9"/>
  <c r="T2373" i="9" s="1"/>
  <c r="S2373" i="9"/>
  <c r="W2373" i="9" s="1"/>
  <c r="R2373" i="9"/>
  <c r="V2373" i="9" s="1"/>
  <c r="Q2373" i="9"/>
  <c r="U2373" i="9" s="1"/>
  <c r="S2436" i="9"/>
  <c r="W2436" i="9" s="1"/>
  <c r="R2436" i="9"/>
  <c r="V2436" i="9" s="1"/>
  <c r="Q2436" i="9"/>
  <c r="U2436" i="9" s="1"/>
  <c r="P2436" i="9"/>
  <c r="T2436" i="9" s="1"/>
  <c r="S2489" i="9"/>
  <c r="W2489" i="9" s="1"/>
  <c r="R2489" i="9"/>
  <c r="V2489" i="9" s="1"/>
  <c r="Q2489" i="9"/>
  <c r="U2489" i="9" s="1"/>
  <c r="P2489" i="9"/>
  <c r="T2489" i="9" s="1"/>
  <c r="Q2714" i="9"/>
  <c r="U2714" i="9" s="1"/>
  <c r="P2714" i="9"/>
  <c r="T2714" i="9" s="1"/>
  <c r="S2714" i="9"/>
  <c r="W2714" i="9" s="1"/>
  <c r="R2714" i="9"/>
  <c r="V2714" i="9" s="1"/>
  <c r="S2774" i="9"/>
  <c r="W2774" i="9" s="1"/>
  <c r="R2774" i="9"/>
  <c r="V2774" i="9" s="1"/>
  <c r="P2774" i="9"/>
  <c r="T2774" i="9" s="1"/>
  <c r="Q2774" i="9"/>
  <c r="U2774" i="9" s="1"/>
  <c r="S2810" i="9"/>
  <c r="W2810" i="9" s="1"/>
  <c r="R2810" i="9"/>
  <c r="V2810" i="9" s="1"/>
  <c r="Q2810" i="9"/>
  <c r="U2810" i="9" s="1"/>
  <c r="P2810" i="9"/>
  <c r="T2810" i="9" s="1"/>
  <c r="S2842" i="9"/>
  <c r="W2842" i="9" s="1"/>
  <c r="R2842" i="9"/>
  <c r="V2842" i="9" s="1"/>
  <c r="Q2842" i="9"/>
  <c r="U2842" i="9" s="1"/>
  <c r="P2842" i="9"/>
  <c r="T2842" i="9" s="1"/>
  <c r="S3000" i="9"/>
  <c r="W3000" i="9" s="1"/>
  <c r="P3000" i="9"/>
  <c r="T3000" i="9" s="1"/>
  <c r="R3000" i="9"/>
  <c r="V3000" i="9" s="1"/>
  <c r="Q3000" i="9"/>
  <c r="U3000" i="9" s="1"/>
  <c r="R3030" i="9"/>
  <c r="V3030" i="9" s="1"/>
  <c r="Q3030" i="9"/>
  <c r="U3030" i="9" s="1"/>
  <c r="S3030" i="9"/>
  <c r="W3030" i="9" s="1"/>
  <c r="P3030" i="9"/>
  <c r="T3030" i="9" s="1"/>
  <c r="S3096" i="9"/>
  <c r="W3096" i="9" s="1"/>
  <c r="R3096" i="9"/>
  <c r="V3096" i="9" s="1"/>
  <c r="Q3096" i="9"/>
  <c r="U3096" i="9" s="1"/>
  <c r="P3096" i="9"/>
  <c r="T3096" i="9" s="1"/>
  <c r="R3103" i="9"/>
  <c r="V3103" i="9" s="1"/>
  <c r="Q3103" i="9"/>
  <c r="U3103" i="9" s="1"/>
  <c r="P3103" i="9"/>
  <c r="T3103" i="9" s="1"/>
  <c r="S3103" i="9"/>
  <c r="W3103" i="9" s="1"/>
  <c r="S3136" i="9"/>
  <c r="W3136" i="9" s="1"/>
  <c r="R3136" i="9"/>
  <c r="V3136" i="9" s="1"/>
  <c r="Q3136" i="9"/>
  <c r="U3136" i="9" s="1"/>
  <c r="P3136" i="9"/>
  <c r="T3136" i="9" s="1"/>
  <c r="R3111" i="9"/>
  <c r="V3111" i="9" s="1"/>
  <c r="Q3111" i="9"/>
  <c r="U3111" i="9" s="1"/>
  <c r="P3111" i="9"/>
  <c r="T3111" i="9" s="1"/>
  <c r="S3111" i="9"/>
  <c r="W3111" i="9" s="1"/>
  <c r="S3122" i="9"/>
  <c r="W3122" i="9" s="1"/>
  <c r="R3122" i="9"/>
  <c r="V3122" i="9" s="1"/>
  <c r="Q3122" i="9"/>
  <c r="U3122" i="9" s="1"/>
  <c r="P3122" i="9"/>
  <c r="T3122" i="9" s="1"/>
  <c r="Q3154" i="9"/>
  <c r="U3154" i="9" s="1"/>
  <c r="P3154" i="9"/>
  <c r="T3154" i="9" s="1"/>
  <c r="S3154" i="9"/>
  <c r="W3154" i="9" s="1"/>
  <c r="R3154" i="9"/>
  <c r="V3154" i="9" s="1"/>
  <c r="S3190" i="9"/>
  <c r="W3190" i="9" s="1"/>
  <c r="R3190" i="9"/>
  <c r="V3190" i="9" s="1"/>
  <c r="Q3190" i="9"/>
  <c r="U3190" i="9" s="1"/>
  <c r="P3190" i="9"/>
  <c r="T3190" i="9" s="1"/>
  <c r="S3194" i="9"/>
  <c r="W3194" i="9" s="1"/>
  <c r="R3194" i="9"/>
  <c r="V3194" i="9" s="1"/>
  <c r="Q3194" i="9"/>
  <c r="U3194" i="9" s="1"/>
  <c r="P3194" i="9"/>
  <c r="T3194" i="9" s="1"/>
  <c r="S3200" i="9"/>
  <c r="W3200" i="9" s="1"/>
  <c r="R3200" i="9"/>
  <c r="V3200" i="9" s="1"/>
  <c r="Q3200" i="9"/>
  <c r="U3200" i="9" s="1"/>
  <c r="P3200" i="9"/>
  <c r="T3200" i="9" s="1"/>
  <c r="R3255" i="9"/>
  <c r="V3255" i="9" s="1"/>
  <c r="Q3255" i="9"/>
  <c r="U3255" i="9" s="1"/>
  <c r="P3255" i="9"/>
  <c r="T3255" i="9" s="1"/>
  <c r="S3255" i="9"/>
  <c r="W3255" i="9" s="1"/>
  <c r="S3270" i="9"/>
  <c r="W3270" i="9" s="1"/>
  <c r="R3270" i="9"/>
  <c r="V3270" i="9" s="1"/>
  <c r="Q3270" i="9"/>
  <c r="U3270" i="9" s="1"/>
  <c r="P3270" i="9"/>
  <c r="T3270" i="9" s="1"/>
  <c r="S3291" i="9"/>
  <c r="W3291" i="9" s="1"/>
  <c r="R3291" i="9"/>
  <c r="V3291" i="9" s="1"/>
  <c r="Q3291" i="9"/>
  <c r="U3291" i="9" s="1"/>
  <c r="P3291" i="9"/>
  <c r="T3291" i="9" s="1"/>
  <c r="S3320" i="9"/>
  <c r="W3320" i="9" s="1"/>
  <c r="R3320" i="9"/>
  <c r="V3320" i="9" s="1"/>
  <c r="Q3320" i="9"/>
  <c r="U3320" i="9" s="1"/>
  <c r="P3320" i="9"/>
  <c r="T3320" i="9" s="1"/>
  <c r="S3327" i="9"/>
  <c r="W3327" i="9" s="1"/>
  <c r="R3327" i="9"/>
  <c r="V3327" i="9" s="1"/>
  <c r="P3327" i="9"/>
  <c r="T3327" i="9" s="1"/>
  <c r="S3346" i="9"/>
  <c r="W3346" i="9" s="1"/>
  <c r="R3346" i="9"/>
  <c r="V3346" i="9" s="1"/>
  <c r="Q3346" i="9"/>
  <c r="U3346" i="9" s="1"/>
  <c r="P3346" i="9"/>
  <c r="T3346" i="9" s="1"/>
  <c r="S3354" i="9"/>
  <c r="W3354" i="9" s="1"/>
  <c r="R3354" i="9"/>
  <c r="V3354" i="9" s="1"/>
  <c r="Q3354" i="9"/>
  <c r="U3354" i="9" s="1"/>
  <c r="P3354" i="9"/>
  <c r="T3354" i="9" s="1"/>
  <c r="S9" i="9"/>
  <c r="W9" i="9" s="1"/>
  <c r="R9" i="9"/>
  <c r="V9" i="9" s="1"/>
  <c r="Q9" i="9"/>
  <c r="U9" i="9" s="1"/>
  <c r="P9" i="9"/>
  <c r="T9" i="9" s="1"/>
  <c r="S17" i="9"/>
  <c r="W17" i="9" s="1"/>
  <c r="R17" i="9"/>
  <c r="V17" i="9" s="1"/>
  <c r="Q17" i="9"/>
  <c r="U17" i="9" s="1"/>
  <c r="Q32" i="9"/>
  <c r="U32" i="9" s="1"/>
  <c r="P32" i="9"/>
  <c r="T32" i="9" s="1"/>
  <c r="S32" i="9"/>
  <c r="W32" i="9" s="1"/>
  <c r="P40" i="9"/>
  <c r="T40" i="9" s="1"/>
  <c r="S40" i="9"/>
  <c r="W40" i="9" s="1"/>
  <c r="R40" i="9"/>
  <c r="V40" i="9" s="1"/>
  <c r="P47" i="9"/>
  <c r="T47" i="9" s="1"/>
  <c r="S47" i="9"/>
  <c r="W47" i="9" s="1"/>
  <c r="R47" i="9"/>
  <c r="V47" i="9" s="1"/>
  <c r="S53" i="9"/>
  <c r="W53" i="9" s="1"/>
  <c r="R53" i="9"/>
  <c r="V53" i="9" s="1"/>
  <c r="Q53" i="9"/>
  <c r="U53" i="9" s="1"/>
  <c r="P53" i="9"/>
  <c r="T53" i="9" s="1"/>
  <c r="S69" i="9"/>
  <c r="W69" i="9" s="1"/>
  <c r="R69" i="9"/>
  <c r="V69" i="9" s="1"/>
  <c r="Q69" i="9"/>
  <c r="U69" i="9" s="1"/>
  <c r="P69" i="9"/>
  <c r="T69" i="9" s="1"/>
  <c r="Q76" i="9"/>
  <c r="U76" i="9" s="1"/>
  <c r="P76" i="9"/>
  <c r="T76" i="9" s="1"/>
  <c r="S76" i="9"/>
  <c r="W76" i="9" s="1"/>
  <c r="S87" i="9"/>
  <c r="W87" i="9" s="1"/>
  <c r="R87" i="9"/>
  <c r="V87" i="9" s="1"/>
  <c r="Q87" i="9"/>
  <c r="U87" i="9" s="1"/>
  <c r="P87" i="9"/>
  <c r="T87" i="9" s="1"/>
  <c r="P101" i="9"/>
  <c r="T101" i="9" s="1"/>
  <c r="S101" i="9"/>
  <c r="W101" i="9" s="1"/>
  <c r="R101" i="9"/>
  <c r="V101" i="9" s="1"/>
  <c r="P108" i="9"/>
  <c r="T108" i="9" s="1"/>
  <c r="S108" i="9"/>
  <c r="W108" i="9" s="1"/>
  <c r="R108" i="9"/>
  <c r="V108" i="9" s="1"/>
  <c r="P120" i="9"/>
  <c r="T120" i="9" s="1"/>
  <c r="S120" i="9"/>
  <c r="W120" i="9" s="1"/>
  <c r="R120" i="9"/>
  <c r="V120" i="9" s="1"/>
  <c r="P135" i="9"/>
  <c r="T135" i="9" s="1"/>
  <c r="S135" i="9"/>
  <c r="W135" i="9" s="1"/>
  <c r="R135" i="9"/>
  <c r="V135" i="9" s="1"/>
  <c r="Q183" i="9"/>
  <c r="U183" i="9" s="1"/>
  <c r="P183" i="9"/>
  <c r="T183" i="9" s="1"/>
  <c r="S183" i="9"/>
  <c r="W183" i="9" s="1"/>
  <c r="Q248" i="9"/>
  <c r="U248" i="9" s="1"/>
  <c r="P248" i="9"/>
  <c r="T248" i="9" s="1"/>
  <c r="S248" i="9"/>
  <c r="W248" i="9" s="1"/>
  <c r="Q255" i="9"/>
  <c r="U255" i="9" s="1"/>
  <c r="P255" i="9"/>
  <c r="T255" i="9" s="1"/>
  <c r="S255" i="9"/>
  <c r="W255" i="9" s="1"/>
  <c r="S268" i="9"/>
  <c r="W268" i="9" s="1"/>
  <c r="R268" i="9"/>
  <c r="V268" i="9" s="1"/>
  <c r="Q268" i="9"/>
  <c r="U268" i="9" s="1"/>
  <c r="P268" i="9"/>
  <c r="T268" i="9" s="1"/>
  <c r="S288" i="9"/>
  <c r="W288" i="9" s="1"/>
  <c r="R288" i="9"/>
  <c r="V288" i="9" s="1"/>
  <c r="Q288" i="9"/>
  <c r="U288" i="9" s="1"/>
  <c r="P288" i="9"/>
  <c r="T288" i="9" s="1"/>
  <c r="Q284" i="9"/>
  <c r="U284" i="9" s="1"/>
  <c r="P284" i="9"/>
  <c r="T284" i="9" s="1"/>
  <c r="S284" i="9"/>
  <c r="W284" i="9" s="1"/>
  <c r="Q291" i="9"/>
  <c r="U291" i="9" s="1"/>
  <c r="P291" i="9"/>
  <c r="T291" i="9" s="1"/>
  <c r="S291" i="9"/>
  <c r="W291" i="9" s="1"/>
  <c r="S298" i="9"/>
  <c r="W298" i="9" s="1"/>
  <c r="R298" i="9"/>
  <c r="V298" i="9" s="1"/>
  <c r="Q298" i="9"/>
  <c r="U298" i="9" s="1"/>
  <c r="P298" i="9"/>
  <c r="T298" i="9" s="1"/>
  <c r="Q309" i="9"/>
  <c r="U309" i="9" s="1"/>
  <c r="P309" i="9"/>
  <c r="T309" i="9" s="1"/>
  <c r="S309" i="9"/>
  <c r="W309" i="9" s="1"/>
  <c r="R303" i="9"/>
  <c r="V303" i="9" s="1"/>
  <c r="Q303" i="9"/>
  <c r="U303" i="9" s="1"/>
  <c r="P303" i="9"/>
  <c r="T303" i="9" s="1"/>
  <c r="Q319" i="9"/>
  <c r="U319" i="9" s="1"/>
  <c r="P319" i="9"/>
  <c r="T319" i="9" s="1"/>
  <c r="S319" i="9"/>
  <c r="W319" i="9" s="1"/>
  <c r="S360" i="9"/>
  <c r="W360" i="9" s="1"/>
  <c r="R360" i="9"/>
  <c r="V360" i="9" s="1"/>
  <c r="Q360" i="9"/>
  <c r="U360" i="9" s="1"/>
  <c r="P360" i="9"/>
  <c r="T360" i="9" s="1"/>
  <c r="S332" i="9"/>
  <c r="W332" i="9" s="1"/>
  <c r="R332" i="9"/>
  <c r="V332" i="9" s="1"/>
  <c r="Q332" i="9"/>
  <c r="U332" i="9" s="1"/>
  <c r="P332" i="9"/>
  <c r="T332" i="9" s="1"/>
  <c r="Q380" i="9"/>
  <c r="U380" i="9" s="1"/>
  <c r="P380" i="9"/>
  <c r="T380" i="9" s="1"/>
  <c r="S380" i="9"/>
  <c r="W380" i="9" s="1"/>
  <c r="S384" i="9"/>
  <c r="W384" i="9" s="1"/>
  <c r="R384" i="9"/>
  <c r="V384" i="9" s="1"/>
  <c r="Q384" i="9"/>
  <c r="U384" i="9" s="1"/>
  <c r="P384" i="9"/>
  <c r="T384" i="9" s="1"/>
  <c r="Q408" i="9"/>
  <c r="U408" i="9" s="1"/>
  <c r="P408" i="9"/>
  <c r="T408" i="9" s="1"/>
  <c r="S408" i="9"/>
  <c r="W408" i="9" s="1"/>
  <c r="S485" i="9"/>
  <c r="W485" i="9" s="1"/>
  <c r="R485" i="9"/>
  <c r="V485" i="9" s="1"/>
  <c r="Q485" i="9"/>
  <c r="U485" i="9" s="1"/>
  <c r="P485" i="9"/>
  <c r="T485" i="9" s="1"/>
  <c r="Q494" i="9"/>
  <c r="U494" i="9" s="1"/>
  <c r="P494" i="9"/>
  <c r="T494" i="9" s="1"/>
  <c r="S494" i="9"/>
  <c r="W494" i="9" s="1"/>
  <c r="S502" i="9"/>
  <c r="W502" i="9" s="1"/>
  <c r="R502" i="9"/>
  <c r="V502" i="9" s="1"/>
  <c r="Q502" i="9"/>
  <c r="U502" i="9" s="1"/>
  <c r="P502" i="9"/>
  <c r="T502" i="9" s="1"/>
  <c r="Q428" i="9"/>
  <c r="U428" i="9" s="1"/>
  <c r="P428" i="9"/>
  <c r="T428" i="9" s="1"/>
  <c r="S428" i="9"/>
  <c r="W428" i="9" s="1"/>
  <c r="S431" i="9"/>
  <c r="W431" i="9" s="1"/>
  <c r="R431" i="9"/>
  <c r="V431" i="9" s="1"/>
  <c r="Q431" i="9"/>
  <c r="U431" i="9" s="1"/>
  <c r="P431" i="9"/>
  <c r="T431" i="9" s="1"/>
  <c r="Q444" i="9"/>
  <c r="U444" i="9" s="1"/>
  <c r="P444" i="9"/>
  <c r="T444" i="9" s="1"/>
  <c r="S444" i="9"/>
  <c r="W444" i="9" s="1"/>
  <c r="S469" i="9"/>
  <c r="W469" i="9" s="1"/>
  <c r="R469" i="9"/>
  <c r="V469" i="9" s="1"/>
  <c r="Q469" i="9"/>
  <c r="U469" i="9" s="1"/>
  <c r="P469" i="9"/>
  <c r="T469" i="9" s="1"/>
  <c r="Q451" i="9"/>
  <c r="U451" i="9" s="1"/>
  <c r="P451" i="9"/>
  <c r="T451" i="9" s="1"/>
  <c r="S451" i="9"/>
  <c r="W451" i="9" s="1"/>
  <c r="S476" i="9"/>
  <c r="W476" i="9" s="1"/>
  <c r="R476" i="9"/>
  <c r="V476" i="9" s="1"/>
  <c r="Q476" i="9"/>
  <c r="U476" i="9" s="1"/>
  <c r="P476" i="9"/>
  <c r="T476" i="9" s="1"/>
  <c r="Q145" i="9"/>
  <c r="U145" i="9" s="1"/>
  <c r="P145" i="9"/>
  <c r="T145" i="9" s="1"/>
  <c r="S145" i="9"/>
  <c r="W145" i="9" s="1"/>
  <c r="Q168" i="9"/>
  <c r="U168" i="9" s="1"/>
  <c r="P168" i="9"/>
  <c r="T168" i="9" s="1"/>
  <c r="S168" i="9"/>
  <c r="W168" i="9" s="1"/>
  <c r="Q157" i="9"/>
  <c r="U157" i="9" s="1"/>
  <c r="P157" i="9"/>
  <c r="T157" i="9" s="1"/>
  <c r="S157" i="9"/>
  <c r="W157" i="9" s="1"/>
  <c r="Q148" i="9"/>
  <c r="U148" i="9" s="1"/>
  <c r="P148" i="9"/>
  <c r="T148" i="9" s="1"/>
  <c r="Q177" i="9"/>
  <c r="U177" i="9" s="1"/>
  <c r="P177" i="9"/>
  <c r="T177" i="9" s="1"/>
  <c r="S177" i="9"/>
  <c r="W177" i="9" s="1"/>
  <c r="Q513" i="9"/>
  <c r="U513" i="9" s="1"/>
  <c r="P513" i="9"/>
  <c r="T513" i="9" s="1"/>
  <c r="S513" i="9"/>
  <c r="W513" i="9" s="1"/>
  <c r="Q521" i="9"/>
  <c r="U521" i="9" s="1"/>
  <c r="P521" i="9"/>
  <c r="T521" i="9" s="1"/>
  <c r="S521" i="9"/>
  <c r="W521" i="9" s="1"/>
  <c r="Q529" i="9"/>
  <c r="U529" i="9" s="1"/>
  <c r="P529" i="9"/>
  <c r="T529" i="9" s="1"/>
  <c r="S529" i="9"/>
  <c r="W529" i="9" s="1"/>
  <c r="Q537" i="9"/>
  <c r="U537" i="9" s="1"/>
  <c r="P537" i="9"/>
  <c r="T537" i="9" s="1"/>
  <c r="S537" i="9"/>
  <c r="W537" i="9" s="1"/>
  <c r="Q550" i="9"/>
  <c r="U550" i="9" s="1"/>
  <c r="P550" i="9"/>
  <c r="T550" i="9" s="1"/>
  <c r="S550" i="9"/>
  <c r="W550" i="9" s="1"/>
  <c r="Q570" i="9"/>
  <c r="U570" i="9" s="1"/>
  <c r="P570" i="9"/>
  <c r="T570" i="9" s="1"/>
  <c r="S570" i="9"/>
  <c r="W570" i="9" s="1"/>
  <c r="Q573" i="9"/>
  <c r="U573" i="9" s="1"/>
  <c r="P573" i="9"/>
  <c r="T573" i="9" s="1"/>
  <c r="S573" i="9"/>
  <c r="W573" i="9" s="1"/>
  <c r="Q582" i="9"/>
  <c r="U582" i="9" s="1"/>
  <c r="P582" i="9"/>
  <c r="T582" i="9" s="1"/>
  <c r="S582" i="9"/>
  <c r="W582" i="9" s="1"/>
  <c r="Q589" i="9"/>
  <c r="U589" i="9" s="1"/>
  <c r="P589" i="9"/>
  <c r="T589" i="9" s="1"/>
  <c r="S589" i="9"/>
  <c r="W589" i="9" s="1"/>
  <c r="Q641" i="9"/>
  <c r="U641" i="9" s="1"/>
  <c r="P641" i="9"/>
  <c r="T641" i="9" s="1"/>
  <c r="S641" i="9"/>
  <c r="W641" i="9" s="1"/>
  <c r="Q646" i="9"/>
  <c r="U646" i="9" s="1"/>
  <c r="P646" i="9"/>
  <c r="T646" i="9" s="1"/>
  <c r="S646" i="9"/>
  <c r="W646" i="9" s="1"/>
  <c r="Q608" i="9"/>
  <c r="U608" i="9" s="1"/>
  <c r="P608" i="9"/>
  <c r="T608" i="9" s="1"/>
  <c r="S608" i="9"/>
  <c r="W608" i="9" s="1"/>
  <c r="Q620" i="9"/>
  <c r="U620" i="9" s="1"/>
  <c r="P620" i="9"/>
  <c r="T620" i="9" s="1"/>
  <c r="S620" i="9"/>
  <c r="W620" i="9" s="1"/>
  <c r="Q632" i="9"/>
  <c r="U632" i="9" s="1"/>
  <c r="P632" i="9"/>
  <c r="T632" i="9" s="1"/>
  <c r="S632" i="9"/>
  <c r="W632" i="9" s="1"/>
  <c r="Q599" i="9"/>
  <c r="U599" i="9" s="1"/>
  <c r="P599" i="9"/>
  <c r="T599" i="9" s="1"/>
  <c r="S599" i="9"/>
  <c r="W599" i="9" s="1"/>
  <c r="Q619" i="9"/>
  <c r="U619" i="9" s="1"/>
  <c r="P619" i="9"/>
  <c r="T619" i="9" s="1"/>
  <c r="S619" i="9"/>
  <c r="W619" i="9" s="1"/>
  <c r="Q672" i="9"/>
  <c r="U672" i="9" s="1"/>
  <c r="P672" i="9"/>
  <c r="T672" i="9" s="1"/>
  <c r="S672" i="9"/>
  <c r="W672" i="9" s="1"/>
  <c r="S680" i="9"/>
  <c r="W680" i="9" s="1"/>
  <c r="R680" i="9"/>
  <c r="V680" i="9" s="1"/>
  <c r="Q680" i="9"/>
  <c r="U680" i="9" s="1"/>
  <c r="P680" i="9"/>
  <c r="T680" i="9" s="1"/>
  <c r="S688" i="9"/>
  <c r="W688" i="9" s="1"/>
  <c r="R688" i="9"/>
  <c r="V688" i="9" s="1"/>
  <c r="Q688" i="9"/>
  <c r="U688" i="9" s="1"/>
  <c r="P688" i="9"/>
  <c r="T688" i="9" s="1"/>
  <c r="S697" i="9"/>
  <c r="W697" i="9" s="1"/>
  <c r="R697" i="9"/>
  <c r="V697" i="9" s="1"/>
  <c r="Q697" i="9"/>
  <c r="U697" i="9" s="1"/>
  <c r="P697" i="9"/>
  <c r="T697" i="9" s="1"/>
  <c r="S727" i="9"/>
  <c r="W727" i="9" s="1"/>
  <c r="R727" i="9"/>
  <c r="V727" i="9" s="1"/>
  <c r="Q727" i="9"/>
  <c r="U727" i="9" s="1"/>
  <c r="P727" i="9"/>
  <c r="T727" i="9" s="1"/>
  <c r="S719" i="9"/>
  <c r="W719" i="9" s="1"/>
  <c r="R719" i="9"/>
  <c r="V719" i="9" s="1"/>
  <c r="Q719" i="9"/>
  <c r="U719" i="9" s="1"/>
  <c r="P719" i="9"/>
  <c r="T719" i="9" s="1"/>
  <c r="S721" i="9"/>
  <c r="W721" i="9" s="1"/>
  <c r="R721" i="9"/>
  <c r="V721" i="9" s="1"/>
  <c r="Q721" i="9"/>
  <c r="U721" i="9" s="1"/>
  <c r="P721" i="9"/>
  <c r="T721" i="9" s="1"/>
  <c r="S735" i="9"/>
  <c r="W735" i="9" s="1"/>
  <c r="R735" i="9"/>
  <c r="V735" i="9" s="1"/>
  <c r="Q735" i="9"/>
  <c r="U735" i="9" s="1"/>
  <c r="P735" i="9"/>
  <c r="T735" i="9" s="1"/>
  <c r="S747" i="9"/>
  <c r="W747" i="9" s="1"/>
  <c r="R747" i="9"/>
  <c r="V747" i="9" s="1"/>
  <c r="Q747" i="9"/>
  <c r="U747" i="9" s="1"/>
  <c r="P747" i="9"/>
  <c r="T747" i="9" s="1"/>
  <c r="S756" i="9"/>
  <c r="W756" i="9" s="1"/>
  <c r="R756" i="9"/>
  <c r="V756" i="9" s="1"/>
  <c r="Q756" i="9"/>
  <c r="U756" i="9" s="1"/>
  <c r="P756" i="9"/>
  <c r="T756" i="9" s="1"/>
  <c r="S764" i="9"/>
  <c r="W764" i="9" s="1"/>
  <c r="R764" i="9"/>
  <c r="V764" i="9" s="1"/>
  <c r="Q764" i="9"/>
  <c r="U764" i="9" s="1"/>
  <c r="P764" i="9"/>
  <c r="T764" i="9" s="1"/>
  <c r="S922" i="9"/>
  <c r="W922" i="9" s="1"/>
  <c r="R922" i="9"/>
  <c r="V922" i="9" s="1"/>
  <c r="Q922" i="9"/>
  <c r="U922" i="9" s="1"/>
  <c r="P922" i="9"/>
  <c r="T922" i="9" s="1"/>
  <c r="S779" i="9"/>
  <c r="W779" i="9" s="1"/>
  <c r="R779" i="9"/>
  <c r="V779" i="9" s="1"/>
  <c r="Q779" i="9"/>
  <c r="U779" i="9" s="1"/>
  <c r="P779" i="9"/>
  <c r="T779" i="9" s="1"/>
  <c r="S804" i="9"/>
  <c r="W804" i="9" s="1"/>
  <c r="R804" i="9"/>
  <c r="V804" i="9" s="1"/>
  <c r="Q804" i="9"/>
  <c r="U804" i="9" s="1"/>
  <c r="P804" i="9"/>
  <c r="T804" i="9" s="1"/>
  <c r="S792" i="9"/>
  <c r="W792" i="9" s="1"/>
  <c r="R792" i="9"/>
  <c r="V792" i="9" s="1"/>
  <c r="Q792" i="9"/>
  <c r="U792" i="9" s="1"/>
  <c r="P792" i="9"/>
  <c r="T792" i="9" s="1"/>
  <c r="S800" i="9"/>
  <c r="W800" i="9" s="1"/>
  <c r="R800" i="9"/>
  <c r="V800" i="9" s="1"/>
  <c r="Q800" i="9"/>
  <c r="U800" i="9" s="1"/>
  <c r="P800" i="9"/>
  <c r="T800" i="9" s="1"/>
  <c r="S809" i="9"/>
  <c r="W809" i="9" s="1"/>
  <c r="R809" i="9"/>
  <c r="V809" i="9" s="1"/>
  <c r="Q809" i="9"/>
  <c r="U809" i="9" s="1"/>
  <c r="P809" i="9"/>
  <c r="T809" i="9" s="1"/>
  <c r="S817" i="9"/>
  <c r="W817" i="9" s="1"/>
  <c r="R817" i="9"/>
  <c r="V817" i="9" s="1"/>
  <c r="Q817" i="9"/>
  <c r="U817" i="9" s="1"/>
  <c r="P817" i="9"/>
  <c r="T817" i="9" s="1"/>
  <c r="S825" i="9"/>
  <c r="W825" i="9" s="1"/>
  <c r="R825" i="9"/>
  <c r="V825" i="9" s="1"/>
  <c r="Q825" i="9"/>
  <c r="U825" i="9" s="1"/>
  <c r="P825" i="9"/>
  <c r="T825" i="9" s="1"/>
  <c r="S833" i="9"/>
  <c r="W833" i="9" s="1"/>
  <c r="R833" i="9"/>
  <c r="V833" i="9" s="1"/>
  <c r="Q833" i="9"/>
  <c r="U833" i="9" s="1"/>
  <c r="P833" i="9"/>
  <c r="T833" i="9" s="1"/>
  <c r="S841" i="9"/>
  <c r="W841" i="9" s="1"/>
  <c r="R841" i="9"/>
  <c r="V841" i="9" s="1"/>
  <c r="Q841" i="9"/>
  <c r="U841" i="9" s="1"/>
  <c r="P841" i="9"/>
  <c r="T841" i="9" s="1"/>
  <c r="S849" i="9"/>
  <c r="W849" i="9" s="1"/>
  <c r="R849" i="9"/>
  <c r="V849" i="9" s="1"/>
  <c r="Q849" i="9"/>
  <c r="U849" i="9" s="1"/>
  <c r="P849" i="9"/>
  <c r="T849" i="9" s="1"/>
  <c r="S857" i="9"/>
  <c r="W857" i="9" s="1"/>
  <c r="R857" i="9"/>
  <c r="V857" i="9" s="1"/>
  <c r="Q857" i="9"/>
  <c r="U857" i="9" s="1"/>
  <c r="P857" i="9"/>
  <c r="T857" i="9" s="1"/>
  <c r="S865" i="9"/>
  <c r="W865" i="9" s="1"/>
  <c r="R865" i="9"/>
  <c r="V865" i="9" s="1"/>
  <c r="Q865" i="9"/>
  <c r="U865" i="9" s="1"/>
  <c r="P865" i="9"/>
  <c r="T865" i="9" s="1"/>
  <c r="S873" i="9"/>
  <c r="W873" i="9" s="1"/>
  <c r="R873" i="9"/>
  <c r="V873" i="9" s="1"/>
  <c r="Q873" i="9"/>
  <c r="U873" i="9" s="1"/>
  <c r="P873" i="9"/>
  <c r="T873" i="9" s="1"/>
  <c r="S883" i="9"/>
  <c r="W883" i="9" s="1"/>
  <c r="R883" i="9"/>
  <c r="V883" i="9" s="1"/>
  <c r="Q883" i="9"/>
  <c r="U883" i="9" s="1"/>
  <c r="P883" i="9"/>
  <c r="T883" i="9" s="1"/>
  <c r="S900" i="9"/>
  <c r="W900" i="9" s="1"/>
  <c r="R900" i="9"/>
  <c r="V900" i="9" s="1"/>
  <c r="Q900" i="9"/>
  <c r="U900" i="9" s="1"/>
  <c r="P900" i="9"/>
  <c r="T900" i="9" s="1"/>
  <c r="S893" i="9"/>
  <c r="W893" i="9" s="1"/>
  <c r="R893" i="9"/>
  <c r="V893" i="9" s="1"/>
  <c r="Q893" i="9"/>
  <c r="U893" i="9" s="1"/>
  <c r="P893" i="9"/>
  <c r="T893" i="9" s="1"/>
  <c r="S907" i="9"/>
  <c r="W907" i="9" s="1"/>
  <c r="R907" i="9"/>
  <c r="V907" i="9" s="1"/>
  <c r="Q907" i="9"/>
  <c r="U907" i="9" s="1"/>
  <c r="P907" i="9"/>
  <c r="T907" i="9" s="1"/>
  <c r="S915" i="9"/>
  <c r="W915" i="9" s="1"/>
  <c r="R915" i="9"/>
  <c r="V915" i="9" s="1"/>
  <c r="Q915" i="9"/>
  <c r="U915" i="9" s="1"/>
  <c r="P915" i="9"/>
  <c r="T915" i="9" s="1"/>
  <c r="S933" i="9"/>
  <c r="W933" i="9" s="1"/>
  <c r="R933" i="9"/>
  <c r="V933" i="9" s="1"/>
  <c r="Q933" i="9"/>
  <c r="U933" i="9" s="1"/>
  <c r="P933" i="9"/>
  <c r="T933" i="9" s="1"/>
  <c r="S939" i="9"/>
  <c r="W939" i="9" s="1"/>
  <c r="R939" i="9"/>
  <c r="V939" i="9" s="1"/>
  <c r="Q939" i="9"/>
  <c r="U939" i="9" s="1"/>
  <c r="P939" i="9"/>
  <c r="T939" i="9" s="1"/>
  <c r="Q959" i="9"/>
  <c r="U959" i="9" s="1"/>
  <c r="P959" i="9"/>
  <c r="T959" i="9" s="1"/>
  <c r="S966" i="9"/>
  <c r="W966" i="9" s="1"/>
  <c r="R966" i="9"/>
  <c r="V966" i="9" s="1"/>
  <c r="P966" i="9"/>
  <c r="T966" i="9" s="1"/>
  <c r="Q966" i="9"/>
  <c r="U966" i="9" s="1"/>
  <c r="P993" i="9"/>
  <c r="T993" i="9" s="1"/>
  <c r="R993" i="9"/>
  <c r="V993" i="9" s="1"/>
  <c r="S993" i="9"/>
  <c r="W993" i="9" s="1"/>
  <c r="Q993" i="9"/>
  <c r="U993" i="9" s="1"/>
  <c r="S1005" i="9"/>
  <c r="W1005" i="9" s="1"/>
  <c r="R1005" i="9"/>
  <c r="V1005" i="9" s="1"/>
  <c r="Q1005" i="9"/>
  <c r="U1005" i="9" s="1"/>
  <c r="P1005" i="9"/>
  <c r="T1005" i="9" s="1"/>
  <c r="S1014" i="9"/>
  <c r="W1014" i="9" s="1"/>
  <c r="R1014" i="9"/>
  <c r="V1014" i="9" s="1"/>
  <c r="Q1014" i="9"/>
  <c r="U1014" i="9" s="1"/>
  <c r="P1014" i="9"/>
  <c r="T1014" i="9" s="1"/>
  <c r="S1049" i="9"/>
  <c r="W1049" i="9" s="1"/>
  <c r="R1049" i="9"/>
  <c r="V1049" i="9" s="1"/>
  <c r="Q1049" i="9"/>
  <c r="U1049" i="9" s="1"/>
  <c r="P1049" i="9"/>
  <c r="T1049" i="9" s="1"/>
  <c r="S1060" i="9"/>
  <c r="W1060" i="9" s="1"/>
  <c r="R1060" i="9"/>
  <c r="V1060" i="9" s="1"/>
  <c r="Q1060" i="9"/>
  <c r="U1060" i="9" s="1"/>
  <c r="P1060" i="9"/>
  <c r="T1060" i="9" s="1"/>
  <c r="S1065" i="9"/>
  <c r="W1065" i="9" s="1"/>
  <c r="R1065" i="9"/>
  <c r="V1065" i="9" s="1"/>
  <c r="Q1065" i="9"/>
  <c r="U1065" i="9" s="1"/>
  <c r="P1065" i="9"/>
  <c r="T1065" i="9" s="1"/>
  <c r="S1024" i="9"/>
  <c r="W1024" i="9" s="1"/>
  <c r="R1024" i="9"/>
  <c r="V1024" i="9" s="1"/>
  <c r="Q1024" i="9"/>
  <c r="U1024" i="9" s="1"/>
  <c r="P1024" i="9"/>
  <c r="T1024" i="9" s="1"/>
  <c r="S1031" i="9"/>
  <c r="W1031" i="9" s="1"/>
  <c r="R1031" i="9"/>
  <c r="V1031" i="9" s="1"/>
  <c r="Q1031" i="9"/>
  <c r="U1031" i="9" s="1"/>
  <c r="P1031" i="9"/>
  <c r="T1031" i="9" s="1"/>
  <c r="S1038" i="9"/>
  <c r="W1038" i="9" s="1"/>
  <c r="R1038" i="9"/>
  <c r="V1038" i="9" s="1"/>
  <c r="Q1038" i="9"/>
  <c r="U1038" i="9" s="1"/>
  <c r="P1038" i="9"/>
  <c r="T1038" i="9" s="1"/>
  <c r="S1045" i="9"/>
  <c r="W1045" i="9" s="1"/>
  <c r="R1045" i="9"/>
  <c r="V1045" i="9" s="1"/>
  <c r="Q1045" i="9"/>
  <c r="U1045" i="9" s="1"/>
  <c r="P1045" i="9"/>
  <c r="T1045" i="9" s="1"/>
  <c r="R1090" i="9"/>
  <c r="V1090" i="9" s="1"/>
  <c r="Q1090" i="9"/>
  <c r="U1090" i="9" s="1"/>
  <c r="P1090" i="9"/>
  <c r="T1090" i="9" s="1"/>
  <c r="S1099" i="9"/>
  <c r="W1099" i="9" s="1"/>
  <c r="R1099" i="9"/>
  <c r="V1099" i="9" s="1"/>
  <c r="Q1099" i="9"/>
  <c r="U1099" i="9" s="1"/>
  <c r="P1099" i="9"/>
  <c r="T1099" i="9" s="1"/>
  <c r="S1106" i="9"/>
  <c r="W1106" i="9" s="1"/>
  <c r="R1106" i="9"/>
  <c r="V1106" i="9" s="1"/>
  <c r="Q1106" i="9"/>
  <c r="U1106" i="9" s="1"/>
  <c r="P1106" i="9"/>
  <c r="T1106" i="9" s="1"/>
  <c r="S1114" i="9"/>
  <c r="W1114" i="9" s="1"/>
  <c r="R1114" i="9"/>
  <c r="V1114" i="9" s="1"/>
  <c r="Q1114" i="9"/>
  <c r="U1114" i="9" s="1"/>
  <c r="P1114" i="9"/>
  <c r="T1114" i="9" s="1"/>
  <c r="S1120" i="9"/>
  <c r="W1120" i="9" s="1"/>
  <c r="Q1120" i="9"/>
  <c r="U1120" i="9" s="1"/>
  <c r="P1120" i="9"/>
  <c r="T1120" i="9" s="1"/>
  <c r="S1132" i="9"/>
  <c r="W1132" i="9" s="1"/>
  <c r="R1132" i="9"/>
  <c r="V1132" i="9" s="1"/>
  <c r="Q1132" i="9"/>
  <c r="U1132" i="9" s="1"/>
  <c r="P1132" i="9"/>
  <c r="T1132" i="9" s="1"/>
  <c r="S1137" i="9"/>
  <c r="W1137" i="9" s="1"/>
  <c r="R1137" i="9"/>
  <c r="V1137" i="9" s="1"/>
  <c r="Q1137" i="9"/>
  <c r="U1137" i="9" s="1"/>
  <c r="P1137" i="9"/>
  <c r="T1137" i="9" s="1"/>
  <c r="S1143" i="9"/>
  <c r="W1143" i="9" s="1"/>
  <c r="R1143" i="9"/>
  <c r="V1143" i="9" s="1"/>
  <c r="Q1143" i="9"/>
  <c r="U1143" i="9" s="1"/>
  <c r="P1143" i="9"/>
  <c r="T1143" i="9" s="1"/>
  <c r="S1282" i="9"/>
  <c r="W1282" i="9" s="1"/>
  <c r="R1282" i="9"/>
  <c r="V1282" i="9" s="1"/>
  <c r="Q1282" i="9"/>
  <c r="U1282" i="9" s="1"/>
  <c r="P1282" i="9"/>
  <c r="T1282" i="9" s="1"/>
  <c r="S1288" i="9"/>
  <c r="W1288" i="9" s="1"/>
  <c r="R1288" i="9"/>
  <c r="V1288" i="9" s="1"/>
  <c r="Q1288" i="9"/>
  <c r="U1288" i="9" s="1"/>
  <c r="P1288" i="9"/>
  <c r="T1288" i="9" s="1"/>
  <c r="S1152" i="9"/>
  <c r="W1152" i="9" s="1"/>
  <c r="R1152" i="9"/>
  <c r="V1152" i="9" s="1"/>
  <c r="Q1152" i="9"/>
  <c r="U1152" i="9" s="1"/>
  <c r="P1152" i="9"/>
  <c r="T1152" i="9" s="1"/>
  <c r="S1160" i="9"/>
  <c r="W1160" i="9" s="1"/>
  <c r="R1160" i="9"/>
  <c r="V1160" i="9" s="1"/>
  <c r="Q1160" i="9"/>
  <c r="U1160" i="9" s="1"/>
  <c r="P1160" i="9"/>
  <c r="T1160" i="9" s="1"/>
  <c r="S1296" i="9"/>
  <c r="W1296" i="9" s="1"/>
  <c r="R1296" i="9"/>
  <c r="V1296" i="9" s="1"/>
  <c r="Q1296" i="9"/>
  <c r="U1296" i="9" s="1"/>
  <c r="P1296" i="9"/>
  <c r="T1296" i="9" s="1"/>
  <c r="S1305" i="9"/>
  <c r="W1305" i="9" s="1"/>
  <c r="R1305" i="9"/>
  <c r="V1305" i="9" s="1"/>
  <c r="Q1305" i="9"/>
  <c r="U1305" i="9" s="1"/>
  <c r="P1305" i="9"/>
  <c r="T1305" i="9" s="1"/>
  <c r="S1198" i="9"/>
  <c r="W1198" i="9" s="1"/>
  <c r="R1198" i="9"/>
  <c r="V1198" i="9" s="1"/>
  <c r="Q1198" i="9"/>
  <c r="U1198" i="9" s="1"/>
  <c r="P1198" i="9"/>
  <c r="T1198" i="9" s="1"/>
  <c r="S1206" i="9"/>
  <c r="W1206" i="9" s="1"/>
  <c r="R1206" i="9"/>
  <c r="V1206" i="9" s="1"/>
  <c r="Q1206" i="9"/>
  <c r="U1206" i="9" s="1"/>
  <c r="P1206" i="9"/>
  <c r="T1206" i="9" s="1"/>
  <c r="S1224" i="9"/>
  <c r="W1224" i="9" s="1"/>
  <c r="R1224" i="9"/>
  <c r="V1224" i="9" s="1"/>
  <c r="Q1224" i="9"/>
  <c r="U1224" i="9" s="1"/>
  <c r="P1224" i="9"/>
  <c r="T1224" i="9" s="1"/>
  <c r="S1218" i="9"/>
  <c r="W1218" i="9" s="1"/>
  <c r="R1218" i="9"/>
  <c r="V1218" i="9" s="1"/>
  <c r="Q1218" i="9"/>
  <c r="U1218" i="9" s="1"/>
  <c r="P1218" i="9"/>
  <c r="T1218" i="9" s="1"/>
  <c r="S1243" i="9"/>
  <c r="W1243" i="9" s="1"/>
  <c r="R1243" i="9"/>
  <c r="V1243" i="9" s="1"/>
  <c r="Q1243" i="9"/>
  <c r="U1243" i="9" s="1"/>
  <c r="P1243" i="9"/>
  <c r="T1243" i="9" s="1"/>
  <c r="S1244" i="9"/>
  <c r="W1244" i="9" s="1"/>
  <c r="R1244" i="9"/>
  <c r="V1244" i="9" s="1"/>
  <c r="Q1244" i="9"/>
  <c r="U1244" i="9" s="1"/>
  <c r="P1244" i="9"/>
  <c r="T1244" i="9" s="1"/>
  <c r="S1237" i="9"/>
  <c r="W1237" i="9" s="1"/>
  <c r="R1237" i="9"/>
  <c r="V1237" i="9" s="1"/>
  <c r="P1237" i="9"/>
  <c r="T1237" i="9" s="1"/>
  <c r="Q1237" i="9"/>
  <c r="U1237" i="9" s="1"/>
  <c r="S1271" i="9"/>
  <c r="W1271" i="9" s="1"/>
  <c r="R1271" i="9"/>
  <c r="V1271" i="9" s="1"/>
  <c r="P1271" i="9"/>
  <c r="T1271" i="9" s="1"/>
  <c r="Q1271" i="9"/>
  <c r="U1271" i="9" s="1"/>
  <c r="S1276" i="9"/>
  <c r="W1276" i="9" s="1"/>
  <c r="R1276" i="9"/>
  <c r="V1276" i="9" s="1"/>
  <c r="P1276" i="9"/>
  <c r="T1276" i="9" s="1"/>
  <c r="Q1276" i="9"/>
  <c r="U1276" i="9" s="1"/>
  <c r="S1318" i="9"/>
  <c r="W1318" i="9" s="1"/>
  <c r="R1318" i="9"/>
  <c r="V1318" i="9" s="1"/>
  <c r="P1318" i="9"/>
  <c r="T1318" i="9" s="1"/>
  <c r="Q1318" i="9"/>
  <c r="U1318" i="9" s="1"/>
  <c r="S1323" i="9"/>
  <c r="W1323" i="9" s="1"/>
  <c r="R1323" i="9"/>
  <c r="V1323" i="9" s="1"/>
  <c r="P1323" i="9"/>
  <c r="T1323" i="9" s="1"/>
  <c r="Q1323" i="9"/>
  <c r="U1323" i="9" s="1"/>
  <c r="R1334" i="9"/>
  <c r="V1334" i="9" s="1"/>
  <c r="Q1334" i="9"/>
  <c r="U1334" i="9" s="1"/>
  <c r="P1334" i="9"/>
  <c r="T1334" i="9" s="1"/>
  <c r="S1334" i="9"/>
  <c r="W1334" i="9" s="1"/>
  <c r="S1344" i="9"/>
  <c r="W1344" i="9" s="1"/>
  <c r="R1344" i="9"/>
  <c r="V1344" i="9" s="1"/>
  <c r="P1344" i="9"/>
  <c r="T1344" i="9" s="1"/>
  <c r="Q1344" i="9"/>
  <c r="U1344" i="9" s="1"/>
  <c r="P1364" i="9"/>
  <c r="T1364" i="9" s="1"/>
  <c r="R1364" i="9"/>
  <c r="V1364" i="9" s="1"/>
  <c r="S1364" i="9"/>
  <c r="W1364" i="9" s="1"/>
  <c r="Q1364" i="9"/>
  <c r="U1364" i="9" s="1"/>
  <c r="P1355" i="9"/>
  <c r="T1355" i="9" s="1"/>
  <c r="R1355" i="9"/>
  <c r="V1355" i="9" s="1"/>
  <c r="S1355" i="9"/>
  <c r="W1355" i="9" s="1"/>
  <c r="Q1355" i="9"/>
  <c r="U1355" i="9" s="1"/>
  <c r="P1368" i="9"/>
  <c r="T1368" i="9" s="1"/>
  <c r="R1368" i="9"/>
  <c r="V1368" i="9" s="1"/>
  <c r="S1368" i="9"/>
  <c r="W1368" i="9" s="1"/>
  <c r="Q1368" i="9"/>
  <c r="U1368" i="9" s="1"/>
  <c r="P1376" i="9"/>
  <c r="T1376" i="9" s="1"/>
  <c r="R1376" i="9"/>
  <c r="V1376" i="9" s="1"/>
  <c r="S1376" i="9"/>
  <c r="W1376" i="9" s="1"/>
  <c r="Q1376" i="9"/>
  <c r="U1376" i="9" s="1"/>
  <c r="P1389" i="9"/>
  <c r="T1389" i="9" s="1"/>
  <c r="R1389" i="9"/>
  <c r="V1389" i="9" s="1"/>
  <c r="S1389" i="9"/>
  <c r="W1389" i="9" s="1"/>
  <c r="Q1389" i="9"/>
  <c r="U1389" i="9" s="1"/>
  <c r="P1382" i="9"/>
  <c r="T1382" i="9" s="1"/>
  <c r="R1382" i="9"/>
  <c r="V1382" i="9" s="1"/>
  <c r="S1382" i="9"/>
  <c r="W1382" i="9" s="1"/>
  <c r="Q1382" i="9"/>
  <c r="U1382" i="9" s="1"/>
  <c r="S1394" i="9"/>
  <c r="W1394" i="9" s="1"/>
  <c r="R1394" i="9"/>
  <c r="V1394" i="9" s="1"/>
  <c r="P1394" i="9"/>
  <c r="T1394" i="9" s="1"/>
  <c r="Q1394" i="9"/>
  <c r="U1394" i="9" s="1"/>
  <c r="R1402" i="9"/>
  <c r="V1402" i="9" s="1"/>
  <c r="Q1402" i="9"/>
  <c r="U1402" i="9" s="1"/>
  <c r="P1402" i="9"/>
  <c r="T1402" i="9" s="1"/>
  <c r="S1402" i="9"/>
  <c r="W1402" i="9" s="1"/>
  <c r="S1426" i="9"/>
  <c r="W1426" i="9" s="1"/>
  <c r="R1426" i="9"/>
  <c r="V1426" i="9" s="1"/>
  <c r="P1426" i="9"/>
  <c r="T1426" i="9" s="1"/>
  <c r="Q1426" i="9"/>
  <c r="U1426" i="9" s="1"/>
  <c r="R1413" i="9"/>
  <c r="V1413" i="9" s="1"/>
  <c r="Q1413" i="9"/>
  <c r="U1413" i="9" s="1"/>
  <c r="P1413" i="9"/>
  <c r="T1413" i="9" s="1"/>
  <c r="S1413" i="9"/>
  <c r="W1413" i="9" s="1"/>
  <c r="S1440" i="9"/>
  <c r="W1440" i="9" s="1"/>
  <c r="R1440" i="9"/>
  <c r="V1440" i="9" s="1"/>
  <c r="P1440" i="9"/>
  <c r="T1440" i="9" s="1"/>
  <c r="Q1440" i="9"/>
  <c r="U1440" i="9" s="1"/>
  <c r="R1434" i="9"/>
  <c r="V1434" i="9" s="1"/>
  <c r="Q1434" i="9"/>
  <c r="U1434" i="9" s="1"/>
  <c r="P1434" i="9"/>
  <c r="T1434" i="9" s="1"/>
  <c r="S1434" i="9"/>
  <c r="W1434" i="9" s="1"/>
  <c r="S1452" i="9"/>
  <c r="W1452" i="9" s="1"/>
  <c r="R1452" i="9"/>
  <c r="V1452" i="9" s="1"/>
  <c r="P1452" i="9"/>
  <c r="T1452" i="9" s="1"/>
  <c r="Q1452" i="9"/>
  <c r="U1452" i="9" s="1"/>
  <c r="R1460" i="9"/>
  <c r="V1460" i="9" s="1"/>
  <c r="Q1460" i="9"/>
  <c r="U1460" i="9" s="1"/>
  <c r="P1460" i="9"/>
  <c r="T1460" i="9" s="1"/>
  <c r="S1460" i="9"/>
  <c r="W1460" i="9" s="1"/>
  <c r="S1468" i="9"/>
  <c r="W1468" i="9" s="1"/>
  <c r="R1468" i="9"/>
  <c r="V1468" i="9" s="1"/>
  <c r="P1468" i="9"/>
  <c r="T1468" i="9" s="1"/>
  <c r="Q1468" i="9"/>
  <c r="U1468" i="9" s="1"/>
  <c r="R1477" i="9"/>
  <c r="V1477" i="9" s="1"/>
  <c r="Q1477" i="9"/>
  <c r="U1477" i="9" s="1"/>
  <c r="P1477" i="9"/>
  <c r="T1477" i="9" s="1"/>
  <c r="S1477" i="9"/>
  <c r="W1477" i="9" s="1"/>
  <c r="S1485" i="9"/>
  <c r="W1485" i="9" s="1"/>
  <c r="R1485" i="9"/>
  <c r="V1485" i="9" s="1"/>
  <c r="P1485" i="9"/>
  <c r="T1485" i="9" s="1"/>
  <c r="Q1485" i="9"/>
  <c r="U1485" i="9" s="1"/>
  <c r="R1493" i="9"/>
  <c r="V1493" i="9" s="1"/>
  <c r="Q1493" i="9"/>
  <c r="U1493" i="9" s="1"/>
  <c r="P1493" i="9"/>
  <c r="T1493" i="9" s="1"/>
  <c r="S1493" i="9"/>
  <c r="W1493" i="9" s="1"/>
  <c r="R1506" i="9"/>
  <c r="V1506" i="9" s="1"/>
  <c r="P1506" i="9"/>
  <c r="T1506" i="9" s="1"/>
  <c r="Q1506" i="9"/>
  <c r="U1506" i="9" s="1"/>
  <c r="R1514" i="9"/>
  <c r="V1514" i="9" s="1"/>
  <c r="Q1514" i="9"/>
  <c r="U1514" i="9" s="1"/>
  <c r="P1514" i="9"/>
  <c r="T1514" i="9" s="1"/>
  <c r="S1514" i="9"/>
  <c r="W1514" i="9" s="1"/>
  <c r="S1518" i="9"/>
  <c r="W1518" i="9" s="1"/>
  <c r="R1518" i="9"/>
  <c r="V1518" i="9" s="1"/>
  <c r="P1518" i="9"/>
  <c r="T1518" i="9" s="1"/>
  <c r="Q1518" i="9"/>
  <c r="U1518" i="9" s="1"/>
  <c r="S1529" i="9"/>
  <c r="W1529" i="9" s="1"/>
  <c r="R1529" i="9"/>
  <c r="V1529" i="9" s="1"/>
  <c r="P1529" i="9"/>
  <c r="T1529" i="9" s="1"/>
  <c r="Q1529" i="9"/>
  <c r="U1529" i="9" s="1"/>
  <c r="S1534" i="9"/>
  <c r="W1534" i="9" s="1"/>
  <c r="R1534" i="9"/>
  <c r="V1534" i="9" s="1"/>
  <c r="P1534" i="9"/>
  <c r="T1534" i="9" s="1"/>
  <c r="Q1534" i="9"/>
  <c r="U1534" i="9" s="1"/>
  <c r="R1539" i="9"/>
  <c r="V1539" i="9" s="1"/>
  <c r="P1539" i="9"/>
  <c r="T1539" i="9" s="1"/>
  <c r="Q1539" i="9"/>
  <c r="U1539" i="9" s="1"/>
  <c r="S1539" i="9"/>
  <c r="W1539" i="9" s="1"/>
  <c r="S1568" i="9"/>
  <c r="W1568" i="9" s="1"/>
  <c r="R1568" i="9"/>
  <c r="V1568" i="9" s="1"/>
  <c r="P1568" i="9"/>
  <c r="T1568" i="9" s="1"/>
  <c r="Q1568" i="9"/>
  <c r="U1568" i="9" s="1"/>
  <c r="S1576" i="9"/>
  <c r="W1576" i="9" s="1"/>
  <c r="R1576" i="9"/>
  <c r="V1576" i="9" s="1"/>
  <c r="P1576" i="9"/>
  <c r="T1576" i="9" s="1"/>
  <c r="Q1576" i="9"/>
  <c r="U1576" i="9" s="1"/>
  <c r="S1581" i="9"/>
  <c r="W1581" i="9" s="1"/>
  <c r="R1581" i="9"/>
  <c r="V1581" i="9" s="1"/>
  <c r="P1581" i="9"/>
  <c r="T1581" i="9" s="1"/>
  <c r="Q1581" i="9"/>
  <c r="U1581" i="9" s="1"/>
  <c r="S1588" i="9"/>
  <c r="W1588" i="9" s="1"/>
  <c r="R1588" i="9"/>
  <c r="V1588" i="9" s="1"/>
  <c r="P1588" i="9"/>
  <c r="T1588" i="9" s="1"/>
  <c r="Q1588" i="9"/>
  <c r="U1588" i="9" s="1"/>
  <c r="R1611" i="9"/>
  <c r="V1611" i="9" s="1"/>
  <c r="Q1611" i="9"/>
  <c r="U1611" i="9" s="1"/>
  <c r="P1611" i="9"/>
  <c r="T1611" i="9" s="1"/>
  <c r="S1611" i="9"/>
  <c r="W1611" i="9" s="1"/>
  <c r="S1619" i="9"/>
  <c r="W1619" i="9" s="1"/>
  <c r="R1619" i="9"/>
  <c r="V1619" i="9" s="1"/>
  <c r="P1619" i="9"/>
  <c r="T1619" i="9" s="1"/>
  <c r="Q1619" i="9"/>
  <c r="U1619" i="9" s="1"/>
  <c r="S1627" i="9"/>
  <c r="W1627" i="9" s="1"/>
  <c r="R1627" i="9"/>
  <c r="V1627" i="9" s="1"/>
  <c r="P1627" i="9"/>
  <c r="T1627" i="9" s="1"/>
  <c r="Q1627" i="9"/>
  <c r="U1627" i="9" s="1"/>
  <c r="S1635" i="9"/>
  <c r="W1635" i="9" s="1"/>
  <c r="R1635" i="9"/>
  <c r="V1635" i="9" s="1"/>
  <c r="P1635" i="9"/>
  <c r="T1635" i="9" s="1"/>
  <c r="Q1635" i="9"/>
  <c r="U1635" i="9" s="1"/>
  <c r="S1598" i="9"/>
  <c r="W1598" i="9" s="1"/>
  <c r="R1598" i="9"/>
  <c r="V1598" i="9" s="1"/>
  <c r="P1598" i="9"/>
  <c r="T1598" i="9" s="1"/>
  <c r="Q1598" i="9"/>
  <c r="U1598" i="9" s="1"/>
  <c r="S1649" i="9"/>
  <c r="W1649" i="9" s="1"/>
  <c r="R1649" i="9"/>
  <c r="V1649" i="9" s="1"/>
  <c r="P1649" i="9"/>
  <c r="T1649" i="9" s="1"/>
  <c r="Q1649" i="9"/>
  <c r="U1649" i="9" s="1"/>
  <c r="S1660" i="9"/>
  <c r="W1660" i="9" s="1"/>
  <c r="R1660" i="9"/>
  <c r="V1660" i="9" s="1"/>
  <c r="P1660" i="9"/>
  <c r="T1660" i="9" s="1"/>
  <c r="Q1660" i="9"/>
  <c r="U1660" i="9" s="1"/>
  <c r="R1604" i="9"/>
  <c r="V1604" i="9" s="1"/>
  <c r="P1604" i="9"/>
  <c r="T1604" i="9" s="1"/>
  <c r="Q1604" i="9"/>
  <c r="U1604" i="9" s="1"/>
  <c r="S1669" i="9"/>
  <c r="W1669" i="9" s="1"/>
  <c r="R1669" i="9"/>
  <c r="V1669" i="9" s="1"/>
  <c r="P1669" i="9"/>
  <c r="T1669" i="9" s="1"/>
  <c r="Q1669" i="9"/>
  <c r="U1669" i="9" s="1"/>
  <c r="S1679" i="9"/>
  <c r="W1679" i="9" s="1"/>
  <c r="R1679" i="9"/>
  <c r="V1679" i="9" s="1"/>
  <c r="P1679" i="9"/>
  <c r="T1679" i="9" s="1"/>
  <c r="Q1679" i="9"/>
  <c r="U1679" i="9" s="1"/>
  <c r="S1673" i="9"/>
  <c r="W1673" i="9" s="1"/>
  <c r="R1673" i="9"/>
  <c r="V1673" i="9" s="1"/>
  <c r="P1673" i="9"/>
  <c r="T1673" i="9" s="1"/>
  <c r="Q1673" i="9"/>
  <c r="U1673" i="9" s="1"/>
  <c r="S1690" i="9"/>
  <c r="W1690" i="9" s="1"/>
  <c r="R1690" i="9"/>
  <c r="V1690" i="9" s="1"/>
  <c r="P1690" i="9"/>
  <c r="T1690" i="9" s="1"/>
  <c r="Q1690" i="9"/>
  <c r="U1690" i="9" s="1"/>
  <c r="S1707" i="9"/>
  <c r="W1707" i="9" s="1"/>
  <c r="R1707" i="9"/>
  <c r="V1707" i="9" s="1"/>
  <c r="P1707" i="9"/>
  <c r="T1707" i="9" s="1"/>
  <c r="Q1707" i="9"/>
  <c r="U1707" i="9" s="1"/>
  <c r="S1702" i="9"/>
  <c r="W1702" i="9" s="1"/>
  <c r="R1702" i="9"/>
  <c r="V1702" i="9" s="1"/>
  <c r="P1702" i="9"/>
  <c r="T1702" i="9" s="1"/>
  <c r="Q1702" i="9"/>
  <c r="U1702" i="9" s="1"/>
  <c r="S1714" i="9"/>
  <c r="W1714" i="9" s="1"/>
  <c r="R1714" i="9"/>
  <c r="V1714" i="9" s="1"/>
  <c r="P1714" i="9"/>
  <c r="T1714" i="9" s="1"/>
  <c r="Q1714" i="9"/>
  <c r="U1714" i="9" s="1"/>
  <c r="S1722" i="9"/>
  <c r="W1722" i="9" s="1"/>
  <c r="R1722" i="9"/>
  <c r="V1722" i="9" s="1"/>
  <c r="P1722" i="9"/>
  <c r="T1722" i="9" s="1"/>
  <c r="Q1722" i="9"/>
  <c r="U1722" i="9" s="1"/>
  <c r="S1741" i="9"/>
  <c r="W1741" i="9" s="1"/>
  <c r="R1741" i="9"/>
  <c r="V1741" i="9" s="1"/>
  <c r="P1741" i="9"/>
  <c r="T1741" i="9" s="1"/>
  <c r="Q1741" i="9"/>
  <c r="U1741" i="9" s="1"/>
  <c r="S1737" i="9"/>
  <c r="W1737" i="9" s="1"/>
  <c r="R1737" i="9"/>
  <c r="V1737" i="9" s="1"/>
  <c r="P1737" i="9"/>
  <c r="T1737" i="9" s="1"/>
  <c r="Q1737" i="9"/>
  <c r="U1737" i="9" s="1"/>
  <c r="S1748" i="9"/>
  <c r="W1748" i="9" s="1"/>
  <c r="R1748" i="9"/>
  <c r="V1748" i="9" s="1"/>
  <c r="Q1748" i="9"/>
  <c r="U1748" i="9" s="1"/>
  <c r="P1748" i="9"/>
  <c r="T1748" i="9" s="1"/>
  <c r="Q1782" i="9"/>
  <c r="U1782" i="9" s="1"/>
  <c r="P1782" i="9"/>
  <c r="T1782" i="9" s="1"/>
  <c r="S1782" i="9"/>
  <c r="W1782" i="9" s="1"/>
  <c r="R1782" i="9"/>
  <c r="V1782" i="9" s="1"/>
  <c r="S1790" i="9"/>
  <c r="W1790" i="9" s="1"/>
  <c r="R1790" i="9"/>
  <c r="V1790" i="9" s="1"/>
  <c r="Q1790" i="9"/>
  <c r="U1790" i="9" s="1"/>
  <c r="P1790" i="9"/>
  <c r="T1790" i="9" s="1"/>
  <c r="S1811" i="9"/>
  <c r="W1811" i="9" s="1"/>
  <c r="R1811" i="9"/>
  <c r="V1811" i="9" s="1"/>
  <c r="Q1811" i="9"/>
  <c r="U1811" i="9" s="1"/>
  <c r="P1811" i="9"/>
  <c r="T1811" i="9" s="1"/>
  <c r="Q1824" i="9"/>
  <c r="U1824" i="9" s="1"/>
  <c r="P1824" i="9"/>
  <c r="T1824" i="9" s="1"/>
  <c r="S1824" i="9"/>
  <c r="W1824" i="9" s="1"/>
  <c r="R1824" i="9"/>
  <c r="V1824" i="9" s="1"/>
  <c r="S1819" i="9"/>
  <c r="W1819" i="9" s="1"/>
  <c r="R1819" i="9"/>
  <c r="V1819" i="9" s="1"/>
  <c r="Q1819" i="9"/>
  <c r="U1819" i="9" s="1"/>
  <c r="P1819" i="9"/>
  <c r="T1819" i="9" s="1"/>
  <c r="S1840" i="9"/>
  <c r="W1840" i="9" s="1"/>
  <c r="R1840" i="9"/>
  <c r="V1840" i="9" s="1"/>
  <c r="Q1840" i="9"/>
  <c r="U1840" i="9" s="1"/>
  <c r="P1840" i="9"/>
  <c r="T1840" i="9" s="1"/>
  <c r="S1848" i="9"/>
  <c r="W1848" i="9" s="1"/>
  <c r="R1848" i="9"/>
  <c r="V1848" i="9" s="1"/>
  <c r="Q1848" i="9"/>
  <c r="U1848" i="9" s="1"/>
  <c r="P1848" i="9"/>
  <c r="T1848" i="9" s="1"/>
  <c r="R1853" i="9"/>
  <c r="V1853" i="9" s="1"/>
  <c r="Q1853" i="9"/>
  <c r="U1853" i="9" s="1"/>
  <c r="P1853" i="9"/>
  <c r="T1853" i="9" s="1"/>
  <c r="S1864" i="9"/>
  <c r="W1864" i="9" s="1"/>
  <c r="R1864" i="9"/>
  <c r="V1864" i="9" s="1"/>
  <c r="Q1864" i="9"/>
  <c r="U1864" i="9" s="1"/>
  <c r="P1864" i="9"/>
  <c r="T1864" i="9" s="1"/>
  <c r="S1874" i="9"/>
  <c r="W1874" i="9" s="1"/>
  <c r="R1874" i="9"/>
  <c r="V1874" i="9" s="1"/>
  <c r="Q1874" i="9"/>
  <c r="U1874" i="9" s="1"/>
  <c r="P1874" i="9"/>
  <c r="T1874" i="9" s="1"/>
  <c r="S1910" i="9"/>
  <c r="W1910" i="9" s="1"/>
  <c r="R1910" i="9"/>
  <c r="V1910" i="9" s="1"/>
  <c r="Q1910" i="9"/>
  <c r="U1910" i="9" s="1"/>
  <c r="P1910" i="9"/>
  <c r="T1910" i="9" s="1"/>
  <c r="S1915" i="9"/>
  <c r="W1915" i="9" s="1"/>
  <c r="R1915" i="9"/>
  <c r="V1915" i="9" s="1"/>
  <c r="Q1915" i="9"/>
  <c r="U1915" i="9" s="1"/>
  <c r="P1915" i="9"/>
  <c r="T1915" i="9" s="1"/>
  <c r="S1931" i="9"/>
  <c r="W1931" i="9" s="1"/>
  <c r="R1931" i="9"/>
  <c r="V1931" i="9" s="1"/>
  <c r="Q1931" i="9"/>
  <c r="U1931" i="9" s="1"/>
  <c r="P1931" i="9"/>
  <c r="T1931" i="9" s="1"/>
  <c r="R1983" i="9"/>
  <c r="V1983" i="9" s="1"/>
  <c r="Q1983" i="9"/>
  <c r="U1983" i="9" s="1"/>
  <c r="P1983" i="9"/>
  <c r="T1983" i="9" s="1"/>
  <c r="S1983" i="9"/>
  <c r="W1983" i="9" s="1"/>
  <c r="S2013" i="9"/>
  <c r="W2013" i="9" s="1"/>
  <c r="R2013" i="9"/>
  <c r="V2013" i="9" s="1"/>
  <c r="Q2013" i="9"/>
  <c r="U2013" i="9" s="1"/>
  <c r="P2013" i="9"/>
  <c r="T2013" i="9" s="1"/>
  <c r="Q2017" i="9"/>
  <c r="U2017" i="9" s="1"/>
  <c r="P2017" i="9"/>
  <c r="T2017" i="9" s="1"/>
  <c r="S2017" i="9"/>
  <c r="W2017" i="9" s="1"/>
  <c r="R2017" i="9"/>
  <c r="V2017" i="9" s="1"/>
  <c r="S2024" i="9"/>
  <c r="W2024" i="9" s="1"/>
  <c r="R2024" i="9"/>
  <c r="V2024" i="9" s="1"/>
  <c r="Q2024" i="9"/>
  <c r="U2024" i="9" s="1"/>
  <c r="P2024" i="9"/>
  <c r="T2024" i="9" s="1"/>
  <c r="Q2036" i="9"/>
  <c r="U2036" i="9" s="1"/>
  <c r="P2036" i="9"/>
  <c r="T2036" i="9" s="1"/>
  <c r="S2036" i="9"/>
  <c r="W2036" i="9" s="1"/>
  <c r="R2036" i="9"/>
  <c r="V2036" i="9" s="1"/>
  <c r="S2042" i="9"/>
  <c r="W2042" i="9" s="1"/>
  <c r="R2042" i="9"/>
  <c r="V2042" i="9" s="1"/>
  <c r="Q2042" i="9"/>
  <c r="U2042" i="9" s="1"/>
  <c r="P2042" i="9"/>
  <c r="T2042" i="9" s="1"/>
  <c r="S2048" i="9"/>
  <c r="W2048" i="9" s="1"/>
  <c r="R2048" i="9"/>
  <c r="V2048" i="9" s="1"/>
  <c r="Q2048" i="9"/>
  <c r="U2048" i="9" s="1"/>
  <c r="P2048" i="9"/>
  <c r="T2048" i="9" s="1"/>
  <c r="S2059" i="9"/>
  <c r="W2059" i="9" s="1"/>
  <c r="R2059" i="9"/>
  <c r="V2059" i="9" s="1"/>
  <c r="Q2059" i="9"/>
  <c r="U2059" i="9" s="1"/>
  <c r="P2059" i="9"/>
  <c r="T2059" i="9" s="1"/>
  <c r="S2063" i="9"/>
  <c r="W2063" i="9" s="1"/>
  <c r="R2063" i="9"/>
  <c r="V2063" i="9" s="1"/>
  <c r="Q2063" i="9"/>
  <c r="U2063" i="9" s="1"/>
  <c r="P2063" i="9"/>
  <c r="T2063" i="9" s="1"/>
  <c r="S2078" i="9"/>
  <c r="W2078" i="9" s="1"/>
  <c r="R2078" i="9"/>
  <c r="V2078" i="9" s="1"/>
  <c r="Q2078" i="9"/>
  <c r="U2078" i="9" s="1"/>
  <c r="P2078" i="9"/>
  <c r="T2078" i="9" s="1"/>
  <c r="S2087" i="9"/>
  <c r="W2087" i="9" s="1"/>
  <c r="R2087" i="9"/>
  <c r="V2087" i="9" s="1"/>
  <c r="Q2087" i="9"/>
  <c r="U2087" i="9" s="1"/>
  <c r="P2087" i="9"/>
  <c r="T2087" i="9" s="1"/>
  <c r="S2090" i="9"/>
  <c r="W2090" i="9" s="1"/>
  <c r="R2090" i="9"/>
  <c r="V2090" i="9" s="1"/>
  <c r="Q2090" i="9"/>
  <c r="U2090" i="9" s="1"/>
  <c r="P2090" i="9"/>
  <c r="T2090" i="9" s="1"/>
  <c r="S2099" i="9"/>
  <c r="W2099" i="9" s="1"/>
  <c r="R2099" i="9"/>
  <c r="V2099" i="9" s="1"/>
  <c r="Q2099" i="9"/>
  <c r="U2099" i="9" s="1"/>
  <c r="P2099" i="9"/>
  <c r="T2099" i="9" s="1"/>
  <c r="S2113" i="9"/>
  <c r="W2113" i="9" s="1"/>
  <c r="R2113" i="9"/>
  <c r="V2113" i="9" s="1"/>
  <c r="Q2113" i="9"/>
  <c r="U2113" i="9" s="1"/>
  <c r="P2113" i="9"/>
  <c r="T2113" i="9" s="1"/>
  <c r="S2121" i="9"/>
  <c r="W2121" i="9" s="1"/>
  <c r="R2121" i="9"/>
  <c r="V2121" i="9" s="1"/>
  <c r="Q2121" i="9"/>
  <c r="U2121" i="9" s="1"/>
  <c r="P2121" i="9"/>
  <c r="T2121" i="9" s="1"/>
  <c r="S2129" i="9"/>
  <c r="W2129" i="9" s="1"/>
  <c r="R2129" i="9"/>
  <c r="V2129" i="9" s="1"/>
  <c r="Q2129" i="9"/>
  <c r="U2129" i="9" s="1"/>
  <c r="P2129" i="9"/>
  <c r="T2129" i="9" s="1"/>
  <c r="S2145" i="9"/>
  <c r="W2145" i="9" s="1"/>
  <c r="R2145" i="9"/>
  <c r="V2145" i="9" s="1"/>
  <c r="Q2145" i="9"/>
  <c r="U2145" i="9" s="1"/>
  <c r="P2145" i="9"/>
  <c r="T2145" i="9" s="1"/>
  <c r="S2149" i="9"/>
  <c r="W2149" i="9" s="1"/>
  <c r="R2149" i="9"/>
  <c r="V2149" i="9" s="1"/>
  <c r="Q2149" i="9"/>
  <c r="U2149" i="9" s="1"/>
  <c r="P2149" i="9"/>
  <c r="T2149" i="9" s="1"/>
  <c r="R2220" i="9"/>
  <c r="V2220" i="9" s="1"/>
  <c r="Q2220" i="9"/>
  <c r="U2220" i="9" s="1"/>
  <c r="P2220" i="9"/>
  <c r="T2220" i="9" s="1"/>
  <c r="S2220" i="9"/>
  <c r="W2220" i="9" s="1"/>
  <c r="S2162" i="9"/>
  <c r="W2162" i="9" s="1"/>
  <c r="R2162" i="9"/>
  <c r="V2162" i="9" s="1"/>
  <c r="Q2162" i="9"/>
  <c r="U2162" i="9" s="1"/>
  <c r="P2162" i="9"/>
  <c r="T2162" i="9" s="1"/>
  <c r="Q2171" i="9"/>
  <c r="U2171" i="9" s="1"/>
  <c r="P2171" i="9"/>
  <c r="T2171" i="9" s="1"/>
  <c r="S2171" i="9"/>
  <c r="W2171" i="9" s="1"/>
  <c r="R2171" i="9"/>
  <c r="V2171" i="9" s="1"/>
  <c r="Q2181" i="9"/>
  <c r="U2181" i="9" s="1"/>
  <c r="P2181" i="9"/>
  <c r="T2181" i="9" s="1"/>
  <c r="S2181" i="9"/>
  <c r="W2181" i="9" s="1"/>
  <c r="R2181" i="9"/>
  <c r="V2181" i="9" s="1"/>
  <c r="S2189" i="9"/>
  <c r="W2189" i="9" s="1"/>
  <c r="Q2189" i="9"/>
  <c r="U2189" i="9" s="1"/>
  <c r="P2189" i="9"/>
  <c r="T2189" i="9" s="1"/>
  <c r="Q2193" i="9"/>
  <c r="U2193" i="9" s="1"/>
  <c r="S2193" i="9"/>
  <c r="W2193" i="9" s="1"/>
  <c r="R2193" i="9"/>
  <c r="V2193" i="9" s="1"/>
  <c r="P2193" i="9"/>
  <c r="T2193" i="9" s="1"/>
  <c r="R2207" i="9"/>
  <c r="V2207" i="9" s="1"/>
  <c r="Q2207" i="9"/>
  <c r="U2207" i="9" s="1"/>
  <c r="S2207" i="9"/>
  <c r="W2207" i="9" s="1"/>
  <c r="P2207" i="9"/>
  <c r="T2207" i="9" s="1"/>
  <c r="R2217" i="9"/>
  <c r="V2217" i="9" s="1"/>
  <c r="Q2217" i="9"/>
  <c r="U2217" i="9" s="1"/>
  <c r="S2217" i="9"/>
  <c r="W2217" i="9" s="1"/>
  <c r="P2217" i="9"/>
  <c r="T2217" i="9" s="1"/>
  <c r="R2252" i="9"/>
  <c r="V2252" i="9" s="1"/>
  <c r="Q2252" i="9"/>
  <c r="U2252" i="9" s="1"/>
  <c r="S2252" i="9"/>
  <c r="W2252" i="9" s="1"/>
  <c r="P2252" i="9"/>
  <c r="T2252" i="9" s="1"/>
  <c r="R2256" i="9"/>
  <c r="V2256" i="9" s="1"/>
  <c r="Q2256" i="9"/>
  <c r="U2256" i="9" s="1"/>
  <c r="S2256" i="9"/>
  <c r="W2256" i="9" s="1"/>
  <c r="P2256" i="9"/>
  <c r="T2256" i="9" s="1"/>
  <c r="R2269" i="9"/>
  <c r="V2269" i="9" s="1"/>
  <c r="Q2269" i="9"/>
  <c r="U2269" i="9" s="1"/>
  <c r="S2269" i="9"/>
  <c r="W2269" i="9" s="1"/>
  <c r="P2269" i="9"/>
  <c r="T2269" i="9" s="1"/>
  <c r="R2274" i="9"/>
  <c r="V2274" i="9" s="1"/>
  <c r="Q2274" i="9"/>
  <c r="U2274" i="9" s="1"/>
  <c r="S2274" i="9"/>
  <c r="W2274" i="9" s="1"/>
  <c r="P2274" i="9"/>
  <c r="T2274" i="9" s="1"/>
  <c r="R2278" i="9"/>
  <c r="V2278" i="9" s="1"/>
  <c r="Q2278" i="9"/>
  <c r="U2278" i="9" s="1"/>
  <c r="S2278" i="9"/>
  <c r="W2278" i="9" s="1"/>
  <c r="P2278" i="9"/>
  <c r="T2278" i="9" s="1"/>
  <c r="R2289" i="9"/>
  <c r="V2289" i="9" s="1"/>
  <c r="Q2289" i="9"/>
  <c r="U2289" i="9" s="1"/>
  <c r="S2289" i="9"/>
  <c r="W2289" i="9" s="1"/>
  <c r="P2289" i="9"/>
  <c r="T2289" i="9" s="1"/>
  <c r="R2294" i="9"/>
  <c r="V2294" i="9" s="1"/>
  <c r="Q2294" i="9"/>
  <c r="U2294" i="9" s="1"/>
  <c r="P2294" i="9"/>
  <c r="T2294" i="9" s="1"/>
  <c r="S2294" i="9"/>
  <c r="W2294" i="9" s="1"/>
  <c r="R2309" i="9"/>
  <c r="V2309" i="9" s="1"/>
  <c r="Q2309" i="9"/>
  <c r="U2309" i="9" s="1"/>
  <c r="P2309" i="9"/>
  <c r="T2309" i="9" s="1"/>
  <c r="S2309" i="9"/>
  <c r="W2309" i="9" s="1"/>
  <c r="Q2318" i="9"/>
  <c r="U2318" i="9" s="1"/>
  <c r="P2318" i="9"/>
  <c r="T2318" i="9" s="1"/>
  <c r="S2318" i="9"/>
  <c r="W2318" i="9" s="1"/>
  <c r="R2318" i="9"/>
  <c r="V2318" i="9" s="1"/>
  <c r="P2320" i="9"/>
  <c r="T2320" i="9" s="1"/>
  <c r="S2320" i="9"/>
  <c r="W2320" i="9" s="1"/>
  <c r="R2320" i="9"/>
  <c r="V2320" i="9" s="1"/>
  <c r="Q2320" i="9"/>
  <c r="U2320" i="9" s="1"/>
  <c r="P2328" i="9"/>
  <c r="T2328" i="9" s="1"/>
  <c r="S2328" i="9"/>
  <c r="W2328" i="9" s="1"/>
  <c r="R2328" i="9"/>
  <c r="V2328" i="9" s="1"/>
  <c r="Q2328" i="9"/>
  <c r="U2328" i="9" s="1"/>
  <c r="Q2336" i="9"/>
  <c r="U2336" i="9" s="1"/>
  <c r="P2336" i="9"/>
  <c r="T2336" i="9" s="1"/>
  <c r="S2336" i="9"/>
  <c r="W2336" i="9" s="1"/>
  <c r="R2336" i="9"/>
  <c r="V2336" i="9" s="1"/>
  <c r="Q2342" i="9"/>
  <c r="U2342" i="9" s="1"/>
  <c r="P2342" i="9"/>
  <c r="T2342" i="9" s="1"/>
  <c r="S2342" i="9"/>
  <c r="W2342" i="9" s="1"/>
  <c r="R2342" i="9"/>
  <c r="V2342" i="9" s="1"/>
  <c r="Q2355" i="9"/>
  <c r="U2355" i="9" s="1"/>
  <c r="P2355" i="9"/>
  <c r="T2355" i="9" s="1"/>
  <c r="S2355" i="9"/>
  <c r="W2355" i="9" s="1"/>
  <c r="R2355" i="9"/>
  <c r="V2355" i="9" s="1"/>
  <c r="S2361" i="9"/>
  <c r="W2361" i="9" s="1"/>
  <c r="R2361" i="9"/>
  <c r="V2361" i="9" s="1"/>
  <c r="Q2361" i="9"/>
  <c r="U2361" i="9" s="1"/>
  <c r="P2361" i="9"/>
  <c r="T2361" i="9" s="1"/>
  <c r="Q2236" i="9"/>
  <c r="U2236" i="9" s="1"/>
  <c r="P2236" i="9"/>
  <c r="T2236" i="9" s="1"/>
  <c r="S2236" i="9"/>
  <c r="W2236" i="9" s="1"/>
  <c r="R2236" i="9"/>
  <c r="V2236" i="9" s="1"/>
  <c r="S2238" i="9"/>
  <c r="W2238" i="9" s="1"/>
  <c r="R2238" i="9"/>
  <c r="V2238" i="9" s="1"/>
  <c r="Q2238" i="9"/>
  <c r="U2238" i="9" s="1"/>
  <c r="P2238" i="9"/>
  <c r="T2238" i="9" s="1"/>
  <c r="R2370" i="9"/>
  <c r="V2370" i="9" s="1"/>
  <c r="Q2370" i="9"/>
  <c r="U2370" i="9" s="1"/>
  <c r="P2370" i="9"/>
  <c r="T2370" i="9" s="1"/>
  <c r="S2370" i="9"/>
  <c r="W2370" i="9" s="1"/>
  <c r="S2391" i="9"/>
  <c r="W2391" i="9" s="1"/>
  <c r="R2391" i="9"/>
  <c r="V2391" i="9" s="1"/>
  <c r="Q2391" i="9"/>
  <c r="U2391" i="9" s="1"/>
  <c r="P2391" i="9"/>
  <c r="T2391" i="9" s="1"/>
  <c r="S2402" i="9"/>
  <c r="W2402" i="9" s="1"/>
  <c r="R2402" i="9"/>
  <c r="V2402" i="9" s="1"/>
  <c r="Q2402" i="9"/>
  <c r="U2402" i="9" s="1"/>
  <c r="P2402" i="9"/>
  <c r="T2402" i="9" s="1"/>
  <c r="R2412" i="9"/>
  <c r="V2412" i="9" s="1"/>
  <c r="Q2412" i="9"/>
  <c r="U2412" i="9" s="1"/>
  <c r="P2412" i="9"/>
  <c r="T2412" i="9" s="1"/>
  <c r="S2412" i="9"/>
  <c r="W2412" i="9" s="1"/>
  <c r="S2420" i="9"/>
  <c r="W2420" i="9" s="1"/>
  <c r="R2420" i="9"/>
  <c r="V2420" i="9" s="1"/>
  <c r="Q2420" i="9"/>
  <c r="U2420" i="9" s="1"/>
  <c r="P2420" i="9"/>
  <c r="T2420" i="9" s="1"/>
  <c r="P2428" i="9"/>
  <c r="T2428" i="9" s="1"/>
  <c r="S2428" i="9"/>
  <c r="W2428" i="9" s="1"/>
  <c r="R2428" i="9"/>
  <c r="V2428" i="9" s="1"/>
  <c r="Q2428" i="9"/>
  <c r="U2428" i="9" s="1"/>
  <c r="S2445" i="9"/>
  <c r="W2445" i="9" s="1"/>
  <c r="R2445" i="9"/>
  <c r="V2445" i="9" s="1"/>
  <c r="Q2445" i="9"/>
  <c r="U2445" i="9" s="1"/>
  <c r="P2445" i="9"/>
  <c r="T2445" i="9" s="1"/>
  <c r="Q2441" i="9"/>
  <c r="U2441" i="9" s="1"/>
  <c r="P2441" i="9"/>
  <c r="T2441" i="9" s="1"/>
  <c r="S2441" i="9"/>
  <c r="W2441" i="9" s="1"/>
  <c r="R2441" i="9"/>
  <c r="V2441" i="9" s="1"/>
  <c r="S2451" i="9"/>
  <c r="W2451" i="9" s="1"/>
  <c r="R2451" i="9"/>
  <c r="V2451" i="9" s="1"/>
  <c r="Q2451" i="9"/>
  <c r="U2451" i="9" s="1"/>
  <c r="P2451" i="9"/>
  <c r="T2451" i="9" s="1"/>
  <c r="Q2470" i="9"/>
  <c r="U2470" i="9" s="1"/>
  <c r="P2470" i="9"/>
  <c r="T2470" i="9" s="1"/>
  <c r="S2470" i="9"/>
  <c r="W2470" i="9" s="1"/>
  <c r="R2470" i="9"/>
  <c r="V2470" i="9" s="1"/>
  <c r="S2484" i="9"/>
  <c r="W2484" i="9" s="1"/>
  <c r="R2484" i="9"/>
  <c r="V2484" i="9" s="1"/>
  <c r="Q2484" i="9"/>
  <c r="U2484" i="9" s="1"/>
  <c r="P2484" i="9"/>
  <c r="T2484" i="9" s="1"/>
  <c r="S2495" i="9"/>
  <c r="W2495" i="9" s="1"/>
  <c r="R2495" i="9"/>
  <c r="V2495" i="9" s="1"/>
  <c r="Q2495" i="9"/>
  <c r="U2495" i="9" s="1"/>
  <c r="P2495" i="9"/>
  <c r="T2495" i="9" s="1"/>
  <c r="S2503" i="9"/>
  <c r="W2503" i="9" s="1"/>
  <c r="R2503" i="9"/>
  <c r="V2503" i="9" s="1"/>
  <c r="Q2503" i="9"/>
  <c r="U2503" i="9" s="1"/>
  <c r="P2503" i="9"/>
  <c r="T2503" i="9" s="1"/>
  <c r="S2501" i="9"/>
  <c r="W2501" i="9" s="1"/>
  <c r="R2501" i="9"/>
  <c r="V2501" i="9" s="1"/>
  <c r="Q2501" i="9"/>
  <c r="U2501" i="9" s="1"/>
  <c r="P2501" i="9"/>
  <c r="T2501" i="9" s="1"/>
  <c r="Q2516" i="9"/>
  <c r="U2516" i="9" s="1"/>
  <c r="P2516" i="9"/>
  <c r="T2516" i="9" s="1"/>
  <c r="S2516" i="9"/>
  <c r="W2516" i="9" s="1"/>
  <c r="R2516" i="9"/>
  <c r="V2516" i="9" s="1"/>
  <c r="S2631" i="9"/>
  <c r="W2631" i="9" s="1"/>
  <c r="R2631" i="9"/>
  <c r="V2631" i="9" s="1"/>
  <c r="Q2631" i="9"/>
  <c r="U2631" i="9" s="1"/>
  <c r="P2631" i="9"/>
  <c r="T2631" i="9" s="1"/>
  <c r="S2617" i="9"/>
  <c r="W2617" i="9" s="1"/>
  <c r="R2617" i="9"/>
  <c r="V2617" i="9" s="1"/>
  <c r="Q2617" i="9"/>
  <c r="U2617" i="9" s="1"/>
  <c r="P2617" i="9"/>
  <c r="T2617" i="9" s="1"/>
  <c r="S2643" i="9"/>
  <c r="W2643" i="9" s="1"/>
  <c r="R2643" i="9"/>
  <c r="V2643" i="9" s="1"/>
  <c r="Q2643" i="9"/>
  <c r="U2643" i="9" s="1"/>
  <c r="P2643" i="9"/>
  <c r="T2643" i="9" s="1"/>
  <c r="Q2638" i="9"/>
  <c r="U2638" i="9" s="1"/>
  <c r="P2638" i="9"/>
  <c r="T2638" i="9" s="1"/>
  <c r="S2638" i="9"/>
  <c r="W2638" i="9" s="1"/>
  <c r="R2638" i="9"/>
  <c r="V2638" i="9" s="1"/>
  <c r="S2608" i="9"/>
  <c r="W2608" i="9" s="1"/>
  <c r="R2608" i="9"/>
  <c r="V2608" i="9" s="1"/>
  <c r="Q2608" i="9"/>
  <c r="U2608" i="9" s="1"/>
  <c r="P2608" i="9"/>
  <c r="T2608" i="9" s="1"/>
  <c r="S2672" i="9"/>
  <c r="W2672" i="9" s="1"/>
  <c r="R2672" i="9"/>
  <c r="V2672" i="9" s="1"/>
  <c r="Q2672" i="9"/>
  <c r="U2672" i="9" s="1"/>
  <c r="P2672" i="9"/>
  <c r="T2672" i="9" s="1"/>
  <c r="S2680" i="9"/>
  <c r="W2680" i="9" s="1"/>
  <c r="R2680" i="9"/>
  <c r="V2680" i="9" s="1"/>
  <c r="Q2680" i="9"/>
  <c r="U2680" i="9" s="1"/>
  <c r="P2680" i="9"/>
  <c r="T2680" i="9" s="1"/>
  <c r="S2523" i="9"/>
  <c r="W2523" i="9" s="1"/>
  <c r="R2523" i="9"/>
  <c r="V2523" i="9" s="1"/>
  <c r="Q2523" i="9"/>
  <c r="U2523" i="9" s="1"/>
  <c r="P2523" i="9"/>
  <c r="T2523" i="9" s="1"/>
  <c r="S2531" i="9"/>
  <c r="W2531" i="9" s="1"/>
  <c r="R2531" i="9"/>
  <c r="V2531" i="9" s="1"/>
  <c r="Q2531" i="9"/>
  <c r="U2531" i="9" s="1"/>
  <c r="P2531" i="9"/>
  <c r="T2531" i="9" s="1"/>
  <c r="S2655" i="9"/>
  <c r="W2655" i="9" s="1"/>
  <c r="R2655" i="9"/>
  <c r="V2655" i="9" s="1"/>
  <c r="Q2655" i="9"/>
  <c r="U2655" i="9" s="1"/>
  <c r="P2655" i="9"/>
  <c r="T2655" i="9" s="1"/>
  <c r="S2663" i="9"/>
  <c r="W2663" i="9" s="1"/>
  <c r="R2663" i="9"/>
  <c r="V2663" i="9" s="1"/>
  <c r="P2663" i="9"/>
  <c r="T2663" i="9" s="1"/>
  <c r="Q2663" i="9"/>
  <c r="U2663" i="9" s="1"/>
  <c r="S2694" i="9"/>
  <c r="W2694" i="9" s="1"/>
  <c r="R2694" i="9"/>
  <c r="V2694" i="9" s="1"/>
  <c r="P2694" i="9"/>
  <c r="T2694" i="9" s="1"/>
  <c r="Q2694" i="9"/>
  <c r="U2694" i="9" s="1"/>
  <c r="S2700" i="9"/>
  <c r="W2700" i="9" s="1"/>
  <c r="Q2700" i="9"/>
  <c r="U2700" i="9" s="1"/>
  <c r="R2700" i="9"/>
  <c r="V2700" i="9" s="1"/>
  <c r="P2700" i="9"/>
  <c r="T2700" i="9" s="1"/>
  <c r="S2713" i="9"/>
  <c r="W2713" i="9" s="1"/>
  <c r="Q2713" i="9"/>
  <c r="U2713" i="9" s="1"/>
  <c r="R2713" i="9"/>
  <c r="V2713" i="9" s="1"/>
  <c r="P2713" i="9"/>
  <c r="T2713" i="9" s="1"/>
  <c r="S2855" i="9"/>
  <c r="W2855" i="9" s="1"/>
  <c r="Q2855" i="9"/>
  <c r="U2855" i="9" s="1"/>
  <c r="R2855" i="9"/>
  <c r="V2855" i="9" s="1"/>
  <c r="P2855" i="9"/>
  <c r="T2855" i="9" s="1"/>
  <c r="S2863" i="9"/>
  <c r="W2863" i="9" s="1"/>
  <c r="Q2863" i="9"/>
  <c r="U2863" i="9" s="1"/>
  <c r="R2863" i="9"/>
  <c r="V2863" i="9" s="1"/>
  <c r="P2863" i="9"/>
  <c r="T2863" i="9" s="1"/>
  <c r="S2874" i="9"/>
  <c r="W2874" i="9" s="1"/>
  <c r="R2874" i="9"/>
  <c r="V2874" i="9" s="1"/>
  <c r="P2874" i="9"/>
  <c r="T2874" i="9" s="1"/>
  <c r="Q2874" i="9"/>
  <c r="U2874" i="9" s="1"/>
  <c r="R2888" i="9"/>
  <c r="V2888" i="9" s="1"/>
  <c r="Q2888" i="9"/>
  <c r="U2888" i="9" s="1"/>
  <c r="P2888" i="9"/>
  <c r="T2888" i="9" s="1"/>
  <c r="S2888" i="9"/>
  <c r="W2888" i="9" s="1"/>
  <c r="R2770" i="9"/>
  <c r="V2770" i="9" s="1"/>
  <c r="Q2770" i="9"/>
  <c r="U2770" i="9" s="1"/>
  <c r="P2770" i="9"/>
  <c r="T2770" i="9" s="1"/>
  <c r="S2770" i="9"/>
  <c r="W2770" i="9" s="1"/>
  <c r="S2778" i="9"/>
  <c r="W2778" i="9" s="1"/>
  <c r="R2778" i="9"/>
  <c r="V2778" i="9" s="1"/>
  <c r="Q2778" i="9"/>
  <c r="U2778" i="9" s="1"/>
  <c r="P2778" i="9"/>
  <c r="T2778" i="9" s="1"/>
  <c r="S2790" i="9"/>
  <c r="W2790" i="9" s="1"/>
  <c r="R2790" i="9"/>
  <c r="V2790" i="9" s="1"/>
  <c r="P2790" i="9"/>
  <c r="T2790" i="9" s="1"/>
  <c r="Q2790" i="9"/>
  <c r="U2790" i="9" s="1"/>
  <c r="S2794" i="9"/>
  <c r="W2794" i="9" s="1"/>
  <c r="Q2794" i="9"/>
  <c r="U2794" i="9" s="1"/>
  <c r="R2794" i="9"/>
  <c r="V2794" i="9" s="1"/>
  <c r="P2794" i="9"/>
  <c r="T2794" i="9" s="1"/>
  <c r="P2798" i="9"/>
  <c r="T2798" i="9" s="1"/>
  <c r="R2798" i="9"/>
  <c r="V2798" i="9" s="1"/>
  <c r="S2798" i="9"/>
  <c r="W2798" i="9" s="1"/>
  <c r="Q2798" i="9"/>
  <c r="U2798" i="9" s="1"/>
  <c r="Q2806" i="9"/>
  <c r="U2806" i="9" s="1"/>
  <c r="P2806" i="9"/>
  <c r="T2806" i="9" s="1"/>
  <c r="S2806" i="9"/>
  <c r="W2806" i="9" s="1"/>
  <c r="R2806" i="9"/>
  <c r="V2806" i="9" s="1"/>
  <c r="S2814" i="9"/>
  <c r="W2814" i="9" s="1"/>
  <c r="P2814" i="9"/>
  <c r="T2814" i="9" s="1"/>
  <c r="R2814" i="9"/>
  <c r="V2814" i="9" s="1"/>
  <c r="Q2814" i="9"/>
  <c r="U2814" i="9" s="1"/>
  <c r="Q2754" i="9"/>
  <c r="U2754" i="9" s="1"/>
  <c r="P2754" i="9"/>
  <c r="T2754" i="9" s="1"/>
  <c r="S2754" i="9"/>
  <c r="W2754" i="9" s="1"/>
  <c r="R2754" i="9"/>
  <c r="V2754" i="9" s="1"/>
  <c r="S2758" i="9"/>
  <c r="W2758" i="9" s="1"/>
  <c r="R2758" i="9"/>
  <c r="V2758" i="9" s="1"/>
  <c r="Q2758" i="9"/>
  <c r="U2758" i="9" s="1"/>
  <c r="P2758" i="9"/>
  <c r="T2758" i="9" s="1"/>
  <c r="Q2722" i="9"/>
  <c r="U2722" i="9" s="1"/>
  <c r="P2722" i="9"/>
  <c r="T2722" i="9" s="1"/>
  <c r="S2722" i="9"/>
  <c r="W2722" i="9" s="1"/>
  <c r="R2722" i="9"/>
  <c r="V2722" i="9" s="1"/>
  <c r="R2720" i="9"/>
  <c r="V2720" i="9" s="1"/>
  <c r="Q2720" i="9"/>
  <c r="U2720" i="9" s="1"/>
  <c r="P2720" i="9"/>
  <c r="T2720" i="9" s="1"/>
  <c r="S2720" i="9"/>
  <c r="W2720" i="9" s="1"/>
  <c r="R2838" i="9"/>
  <c r="V2838" i="9" s="1"/>
  <c r="Q2838" i="9"/>
  <c r="U2838" i="9" s="1"/>
  <c r="P2838" i="9"/>
  <c r="T2838" i="9" s="1"/>
  <c r="S2838" i="9"/>
  <c r="W2838" i="9" s="1"/>
  <c r="R2846" i="9"/>
  <c r="V2846" i="9" s="1"/>
  <c r="Q2846" i="9"/>
  <c r="U2846" i="9" s="1"/>
  <c r="P2846" i="9"/>
  <c r="T2846" i="9" s="1"/>
  <c r="S2846" i="9"/>
  <c r="W2846" i="9" s="1"/>
  <c r="R3010" i="9"/>
  <c r="V3010" i="9" s="1"/>
  <c r="Q3010" i="9"/>
  <c r="U3010" i="9" s="1"/>
  <c r="P3010" i="9"/>
  <c r="T3010" i="9" s="1"/>
  <c r="S3010" i="9"/>
  <c r="W3010" i="9" s="1"/>
  <c r="R3008" i="9"/>
  <c r="V3008" i="9" s="1"/>
  <c r="Q3008" i="9"/>
  <c r="U3008" i="9" s="1"/>
  <c r="P3008" i="9"/>
  <c r="T3008" i="9" s="1"/>
  <c r="S3008" i="9"/>
  <c r="W3008" i="9" s="1"/>
  <c r="R3017" i="9"/>
  <c r="V3017" i="9" s="1"/>
  <c r="Q3017" i="9"/>
  <c r="U3017" i="9" s="1"/>
  <c r="P3017" i="9"/>
  <c r="T3017" i="9" s="1"/>
  <c r="S3017" i="9"/>
  <c r="W3017" i="9" s="1"/>
  <c r="R3026" i="9"/>
  <c r="V3026" i="9" s="1"/>
  <c r="Q3026" i="9"/>
  <c r="U3026" i="9" s="1"/>
  <c r="P3026" i="9"/>
  <c r="T3026" i="9" s="1"/>
  <c r="S3026" i="9"/>
  <c r="W3026" i="9" s="1"/>
  <c r="S2907" i="9"/>
  <c r="W2907" i="9" s="1"/>
  <c r="R2907" i="9"/>
  <c r="V2907" i="9" s="1"/>
  <c r="Q2907" i="9"/>
  <c r="U2907" i="9" s="1"/>
  <c r="P2907" i="9"/>
  <c r="T2907" i="9" s="1"/>
  <c r="S2915" i="9"/>
  <c r="W2915" i="9" s="1"/>
  <c r="R2915" i="9"/>
  <c r="V2915" i="9" s="1"/>
  <c r="Q2915" i="9"/>
  <c r="U2915" i="9" s="1"/>
  <c r="P2915" i="9"/>
  <c r="T2915" i="9" s="1"/>
  <c r="S2923" i="9"/>
  <c r="W2923" i="9" s="1"/>
  <c r="R2923" i="9"/>
  <c r="V2923" i="9" s="1"/>
  <c r="Q2923" i="9"/>
  <c r="U2923" i="9" s="1"/>
  <c r="P2923" i="9"/>
  <c r="T2923" i="9" s="1"/>
  <c r="R2928" i="9"/>
  <c r="V2928" i="9" s="1"/>
  <c r="Q2928" i="9"/>
  <c r="U2928" i="9" s="1"/>
  <c r="P2928" i="9"/>
  <c r="T2928" i="9" s="1"/>
  <c r="S2928" i="9"/>
  <c r="W2928" i="9" s="1"/>
  <c r="R2934" i="9"/>
  <c r="V2934" i="9" s="1"/>
  <c r="Q2934" i="9"/>
  <c r="U2934" i="9" s="1"/>
  <c r="P2934" i="9"/>
  <c r="T2934" i="9" s="1"/>
  <c r="S2934" i="9"/>
  <c r="W2934" i="9" s="1"/>
  <c r="R2942" i="9"/>
  <c r="V2942" i="9" s="1"/>
  <c r="Q2942" i="9"/>
  <c r="U2942" i="9" s="1"/>
  <c r="P2942" i="9"/>
  <c r="T2942" i="9" s="1"/>
  <c r="S2942" i="9"/>
  <c r="W2942" i="9" s="1"/>
  <c r="R2950" i="9"/>
  <c r="V2950" i="9" s="1"/>
  <c r="Q2950" i="9"/>
  <c r="U2950" i="9" s="1"/>
  <c r="P2950" i="9"/>
  <c r="T2950" i="9" s="1"/>
  <c r="S2950" i="9"/>
  <c r="W2950" i="9" s="1"/>
  <c r="S3043" i="9"/>
  <c r="W3043" i="9" s="1"/>
  <c r="R3043" i="9"/>
  <c r="V3043" i="9" s="1"/>
  <c r="P3043" i="9"/>
  <c r="T3043" i="9" s="1"/>
  <c r="Q3043" i="9"/>
  <c r="U3043" i="9" s="1"/>
  <c r="Q3082" i="9"/>
  <c r="U3082" i="9" s="1"/>
  <c r="P3082" i="9"/>
  <c r="T3082" i="9" s="1"/>
  <c r="S3082" i="9"/>
  <c r="W3082" i="9" s="1"/>
  <c r="R3082" i="9"/>
  <c r="V3082" i="9" s="1"/>
  <c r="R3032" i="9"/>
  <c r="V3032" i="9" s="1"/>
  <c r="Q3032" i="9"/>
  <c r="U3032" i="9" s="1"/>
  <c r="S3032" i="9"/>
  <c r="W3032" i="9" s="1"/>
  <c r="P3032" i="9"/>
  <c r="T3032" i="9" s="1"/>
  <c r="S2959" i="9"/>
  <c r="W2959" i="9" s="1"/>
  <c r="R2959" i="9"/>
  <c r="V2959" i="9" s="1"/>
  <c r="Q2959" i="9"/>
  <c r="U2959" i="9" s="1"/>
  <c r="P2959" i="9"/>
  <c r="T2959" i="9" s="1"/>
  <c r="P2967" i="9"/>
  <c r="T2967" i="9" s="1"/>
  <c r="S2967" i="9"/>
  <c r="W2967" i="9" s="1"/>
  <c r="R2967" i="9"/>
  <c r="V2967" i="9" s="1"/>
  <c r="Q2967" i="9"/>
  <c r="U2967" i="9" s="1"/>
  <c r="S2975" i="9"/>
  <c r="W2975" i="9" s="1"/>
  <c r="R2975" i="9"/>
  <c r="V2975" i="9" s="1"/>
  <c r="Q2975" i="9"/>
  <c r="U2975" i="9" s="1"/>
  <c r="P2975" i="9"/>
  <c r="T2975" i="9" s="1"/>
  <c r="Q2983" i="9"/>
  <c r="U2983" i="9" s="1"/>
  <c r="P2983" i="9"/>
  <c r="T2983" i="9" s="1"/>
  <c r="S2983" i="9"/>
  <c r="W2983" i="9" s="1"/>
  <c r="R2983" i="9"/>
  <c r="V2983" i="9" s="1"/>
  <c r="S3092" i="9"/>
  <c r="W3092" i="9" s="1"/>
  <c r="R3092" i="9"/>
  <c r="V3092" i="9" s="1"/>
  <c r="Q3092" i="9"/>
  <c r="U3092" i="9" s="1"/>
  <c r="P3092" i="9"/>
  <c r="T3092" i="9" s="1"/>
  <c r="Q3100" i="9"/>
  <c r="U3100" i="9" s="1"/>
  <c r="P3100" i="9"/>
  <c r="T3100" i="9" s="1"/>
  <c r="S3100" i="9"/>
  <c r="W3100" i="9" s="1"/>
  <c r="R3100" i="9"/>
  <c r="V3100" i="9" s="1"/>
  <c r="S3106" i="9"/>
  <c r="W3106" i="9" s="1"/>
  <c r="R3106" i="9"/>
  <c r="V3106" i="9" s="1"/>
  <c r="Q3106" i="9"/>
  <c r="U3106" i="9" s="1"/>
  <c r="P3106" i="9"/>
  <c r="T3106" i="9" s="1"/>
  <c r="Q3115" i="9"/>
  <c r="U3115" i="9" s="1"/>
  <c r="P3115" i="9"/>
  <c r="T3115" i="9" s="1"/>
  <c r="S3115" i="9"/>
  <c r="W3115" i="9" s="1"/>
  <c r="R3115" i="9"/>
  <c r="V3115" i="9" s="1"/>
  <c r="S3119" i="9"/>
  <c r="W3119" i="9" s="1"/>
  <c r="R3119" i="9"/>
  <c r="V3119" i="9" s="1"/>
  <c r="Q3119" i="9"/>
  <c r="U3119" i="9" s="1"/>
  <c r="P3119" i="9"/>
  <c r="T3119" i="9" s="1"/>
  <c r="Q3127" i="9"/>
  <c r="U3127" i="9" s="1"/>
  <c r="P3127" i="9"/>
  <c r="T3127" i="9" s="1"/>
  <c r="S3127" i="9"/>
  <c r="W3127" i="9" s="1"/>
  <c r="R3127" i="9"/>
  <c r="V3127" i="9" s="1"/>
  <c r="S3131" i="9"/>
  <c r="W3131" i="9" s="1"/>
  <c r="R3131" i="9"/>
  <c r="V3131" i="9" s="1"/>
  <c r="Q3131" i="9"/>
  <c r="U3131" i="9" s="1"/>
  <c r="P3131" i="9"/>
  <c r="T3131" i="9" s="1"/>
  <c r="R3150" i="9"/>
  <c r="V3150" i="9" s="1"/>
  <c r="Q3150" i="9"/>
  <c r="U3150" i="9" s="1"/>
  <c r="P3150" i="9"/>
  <c r="T3150" i="9" s="1"/>
  <c r="S3150" i="9"/>
  <c r="W3150" i="9" s="1"/>
  <c r="S3158" i="9"/>
  <c r="W3158" i="9" s="1"/>
  <c r="R3158" i="9"/>
  <c r="V3158" i="9" s="1"/>
  <c r="Q3158" i="9"/>
  <c r="U3158" i="9" s="1"/>
  <c r="P3158" i="9"/>
  <c r="T3158" i="9" s="1"/>
  <c r="S3166" i="9"/>
  <c r="W3166" i="9" s="1"/>
  <c r="R3166" i="9"/>
  <c r="V3166" i="9" s="1"/>
  <c r="Q3166" i="9"/>
  <c r="U3166" i="9" s="1"/>
  <c r="P3166" i="9"/>
  <c r="T3166" i="9" s="1"/>
  <c r="R3179" i="9"/>
  <c r="V3179" i="9" s="1"/>
  <c r="Q3179" i="9"/>
  <c r="U3179" i="9" s="1"/>
  <c r="P3179" i="9"/>
  <c r="T3179" i="9" s="1"/>
  <c r="S3179" i="9"/>
  <c r="W3179" i="9" s="1"/>
  <c r="S3186" i="9"/>
  <c r="W3186" i="9" s="1"/>
  <c r="R3186" i="9"/>
  <c r="V3186" i="9" s="1"/>
  <c r="Q3186" i="9"/>
  <c r="U3186" i="9" s="1"/>
  <c r="P3186" i="9"/>
  <c r="T3186" i="9" s="1"/>
  <c r="R3197" i="9"/>
  <c r="V3197" i="9" s="1"/>
  <c r="Q3197" i="9"/>
  <c r="U3197" i="9" s="1"/>
  <c r="P3197" i="9"/>
  <c r="T3197" i="9" s="1"/>
  <c r="S3197" i="9"/>
  <c r="W3197" i="9" s="1"/>
  <c r="S3204" i="9"/>
  <c r="W3204" i="9" s="1"/>
  <c r="R3204" i="9"/>
  <c r="V3204" i="9" s="1"/>
  <c r="Q3204" i="9"/>
  <c r="U3204" i="9" s="1"/>
  <c r="P3204" i="9"/>
  <c r="T3204" i="9" s="1"/>
  <c r="S3210" i="9"/>
  <c r="W3210" i="9" s="1"/>
  <c r="R3210" i="9"/>
  <c r="V3210" i="9" s="1"/>
  <c r="Q3210" i="9"/>
  <c r="U3210" i="9" s="1"/>
  <c r="P3210" i="9"/>
  <c r="T3210" i="9" s="1"/>
  <c r="S3217" i="9"/>
  <c r="W3217" i="9" s="1"/>
  <c r="R3217" i="9"/>
  <c r="V3217" i="9" s="1"/>
  <c r="Q3217" i="9"/>
  <c r="U3217" i="9" s="1"/>
  <c r="P3217" i="9"/>
  <c r="T3217" i="9" s="1"/>
  <c r="S3305" i="9"/>
  <c r="W3305" i="9" s="1"/>
  <c r="Q3305" i="9"/>
  <c r="U3305" i="9" s="1"/>
  <c r="P3305" i="9"/>
  <c r="T3305" i="9" s="1"/>
  <c r="R3239" i="9"/>
  <c r="V3239" i="9" s="1"/>
  <c r="Q3239" i="9"/>
  <c r="U3239" i="9" s="1"/>
  <c r="P3239" i="9"/>
  <c r="T3239" i="9" s="1"/>
  <c r="S3239" i="9"/>
  <c r="W3239" i="9" s="1"/>
  <c r="S3261" i="9"/>
  <c r="W3261" i="9" s="1"/>
  <c r="R3261" i="9"/>
  <c r="V3261" i="9" s="1"/>
  <c r="Q3261" i="9"/>
  <c r="U3261" i="9" s="1"/>
  <c r="P3261" i="9"/>
  <c r="T3261" i="9" s="1"/>
  <c r="R3279" i="9"/>
  <c r="V3279" i="9" s="1"/>
  <c r="Q3279" i="9"/>
  <c r="U3279" i="9" s="1"/>
  <c r="P3279" i="9"/>
  <c r="T3279" i="9" s="1"/>
  <c r="S3279" i="9"/>
  <c r="W3279" i="9" s="1"/>
  <c r="P3252" i="9"/>
  <c r="T3252" i="9" s="1"/>
  <c r="S3252" i="9"/>
  <c r="W3252" i="9" s="1"/>
  <c r="R3252" i="9"/>
  <c r="V3252" i="9" s="1"/>
  <c r="Q3252" i="9"/>
  <c r="U3252" i="9" s="1"/>
  <c r="S3257" i="9"/>
  <c r="W3257" i="9" s="1"/>
  <c r="R3257" i="9"/>
  <c r="V3257" i="9" s="1"/>
  <c r="Q3257" i="9"/>
  <c r="U3257" i="9" s="1"/>
  <c r="P3257" i="9"/>
  <c r="T3257" i="9" s="1"/>
  <c r="S3315" i="9"/>
  <c r="W3315" i="9" s="1"/>
  <c r="R3328" i="9"/>
  <c r="V3328" i="9" s="1"/>
  <c r="Q10" i="9"/>
  <c r="U10" i="9" s="1"/>
  <c r="S67" i="9"/>
  <c r="W67" i="9" s="1"/>
  <c r="Q101" i="9"/>
  <c r="U101" i="9" s="1"/>
  <c r="Q193" i="9"/>
  <c r="U193" i="9" s="1"/>
  <c r="R272" i="9"/>
  <c r="V272" i="9" s="1"/>
  <c r="Q358" i="9"/>
  <c r="U358" i="9" s="1"/>
  <c r="S325" i="9"/>
  <c r="W325" i="9" s="1"/>
  <c r="R489" i="9"/>
  <c r="V489" i="9" s="1"/>
  <c r="S445" i="9"/>
  <c r="W445" i="9" s="1"/>
  <c r="Q472" i="9"/>
  <c r="U472" i="9" s="1"/>
  <c r="P175" i="9"/>
  <c r="T175" i="9" s="1"/>
  <c r="R513" i="9"/>
  <c r="V513" i="9" s="1"/>
  <c r="S522" i="9"/>
  <c r="W522" i="9" s="1"/>
  <c r="P568" i="9"/>
  <c r="T568" i="9" s="1"/>
  <c r="S583" i="9"/>
  <c r="W583" i="9" s="1"/>
  <c r="P610" i="9"/>
  <c r="T610" i="9" s="1"/>
  <c r="R599" i="9"/>
  <c r="V599" i="9" s="1"/>
  <c r="R713" i="9"/>
  <c r="V713" i="9" s="1"/>
  <c r="R959" i="9"/>
  <c r="V959" i="9" s="1"/>
  <c r="R3313" i="9"/>
  <c r="V3313" i="9" s="1"/>
  <c r="Q3313" i="9"/>
  <c r="U3313" i="9" s="1"/>
  <c r="P3313" i="9"/>
  <c r="T3313" i="9" s="1"/>
  <c r="R78" i="9"/>
  <c r="V78" i="9" s="1"/>
  <c r="Q78" i="9"/>
  <c r="U78" i="9" s="1"/>
  <c r="P78" i="9"/>
  <c r="T78" i="9" s="1"/>
  <c r="S131" i="9"/>
  <c r="W131" i="9" s="1"/>
  <c r="R131" i="9"/>
  <c r="V131" i="9" s="1"/>
  <c r="Q131" i="9"/>
  <c r="U131" i="9" s="1"/>
  <c r="P131" i="9"/>
  <c r="T131" i="9" s="1"/>
  <c r="S363" i="9"/>
  <c r="W363" i="9" s="1"/>
  <c r="R363" i="9"/>
  <c r="V363" i="9" s="1"/>
  <c r="Q363" i="9"/>
  <c r="U363" i="9" s="1"/>
  <c r="P363" i="9"/>
  <c r="T363" i="9" s="1"/>
  <c r="P350" i="9"/>
  <c r="T350" i="9" s="1"/>
  <c r="S350" i="9"/>
  <c r="W350" i="9" s="1"/>
  <c r="R350" i="9"/>
  <c r="V350" i="9" s="1"/>
  <c r="P498" i="9"/>
  <c r="T498" i="9" s="1"/>
  <c r="S498" i="9"/>
  <c r="W498" i="9" s="1"/>
  <c r="R498" i="9"/>
  <c r="V498" i="9" s="1"/>
  <c r="Q475" i="9"/>
  <c r="U475" i="9" s="1"/>
  <c r="P475" i="9"/>
  <c r="T475" i="9" s="1"/>
  <c r="S475" i="9"/>
  <c r="W475" i="9" s="1"/>
  <c r="S465" i="9"/>
  <c r="W465" i="9" s="1"/>
  <c r="R465" i="9"/>
  <c r="V465" i="9" s="1"/>
  <c r="Q465" i="9"/>
  <c r="U465" i="9" s="1"/>
  <c r="P465" i="9"/>
  <c r="T465" i="9" s="1"/>
  <c r="S634" i="9"/>
  <c r="W634" i="9" s="1"/>
  <c r="R634" i="9"/>
  <c r="V634" i="9" s="1"/>
  <c r="Q634" i="9"/>
  <c r="U634" i="9" s="1"/>
  <c r="P634" i="9"/>
  <c r="T634" i="9" s="1"/>
  <c r="Q701" i="9"/>
  <c r="U701" i="9" s="1"/>
  <c r="P701" i="9"/>
  <c r="T701" i="9" s="1"/>
  <c r="S701" i="9"/>
  <c r="W701" i="9" s="1"/>
  <c r="R701" i="9"/>
  <c r="V701" i="9" s="1"/>
  <c r="Q739" i="9"/>
  <c r="U739" i="9" s="1"/>
  <c r="P739" i="9"/>
  <c r="T739" i="9" s="1"/>
  <c r="S739" i="9"/>
  <c r="W739" i="9" s="1"/>
  <c r="R739" i="9"/>
  <c r="V739" i="9" s="1"/>
  <c r="Q783" i="9"/>
  <c r="U783" i="9" s="1"/>
  <c r="P783" i="9"/>
  <c r="T783" i="9" s="1"/>
  <c r="S783" i="9"/>
  <c r="W783" i="9" s="1"/>
  <c r="R783" i="9"/>
  <c r="V783" i="9" s="1"/>
  <c r="Q813" i="9"/>
  <c r="U813" i="9" s="1"/>
  <c r="P813" i="9"/>
  <c r="T813" i="9" s="1"/>
  <c r="S813" i="9"/>
  <c r="W813" i="9" s="1"/>
  <c r="R813" i="9"/>
  <c r="V813" i="9" s="1"/>
  <c r="S877" i="9"/>
  <c r="W877" i="9" s="1"/>
  <c r="R877" i="9"/>
  <c r="V877" i="9" s="1"/>
  <c r="Q877" i="9"/>
  <c r="U877" i="9" s="1"/>
  <c r="P877" i="9"/>
  <c r="T877" i="9" s="1"/>
  <c r="S921" i="9"/>
  <c r="W921" i="9" s="1"/>
  <c r="Q921" i="9"/>
  <c r="U921" i="9" s="1"/>
  <c r="P921" i="9"/>
  <c r="T921" i="9" s="1"/>
  <c r="S911" i="9"/>
  <c r="W911" i="9" s="1"/>
  <c r="R911" i="9"/>
  <c r="V911" i="9" s="1"/>
  <c r="Q911" i="9"/>
  <c r="U911" i="9" s="1"/>
  <c r="P911" i="9"/>
  <c r="T911" i="9" s="1"/>
  <c r="R941" i="9"/>
  <c r="V941" i="9" s="1"/>
  <c r="Q941" i="9"/>
  <c r="U941" i="9" s="1"/>
  <c r="P941" i="9"/>
  <c r="T941" i="9" s="1"/>
  <c r="S941" i="9"/>
  <c r="W941" i="9" s="1"/>
  <c r="S1001" i="9"/>
  <c r="W1001" i="9" s="1"/>
  <c r="R1001" i="9"/>
  <c r="V1001" i="9" s="1"/>
  <c r="Q1001" i="9"/>
  <c r="U1001" i="9" s="1"/>
  <c r="P1001" i="9"/>
  <c r="T1001" i="9" s="1"/>
  <c r="S1263" i="9"/>
  <c r="W1263" i="9" s="1"/>
  <c r="R1263" i="9"/>
  <c r="V1263" i="9" s="1"/>
  <c r="Q1263" i="9"/>
  <c r="U1263" i="9" s="1"/>
  <c r="P1263" i="9"/>
  <c r="T1263" i="9" s="1"/>
  <c r="S1335" i="9"/>
  <c r="W1335" i="9" s="1"/>
  <c r="R1335" i="9"/>
  <c r="V1335" i="9" s="1"/>
  <c r="Q1335" i="9"/>
  <c r="U1335" i="9" s="1"/>
  <c r="P1335" i="9"/>
  <c r="T1335" i="9" s="1"/>
  <c r="P1359" i="9"/>
  <c r="T1359" i="9" s="1"/>
  <c r="R1359" i="9"/>
  <c r="V1359" i="9" s="1"/>
  <c r="S1359" i="9"/>
  <c r="W1359" i="9" s="1"/>
  <c r="Q1359" i="9"/>
  <c r="U1359" i="9" s="1"/>
  <c r="S1421" i="9"/>
  <c r="W1421" i="9" s="1"/>
  <c r="R1421" i="9"/>
  <c r="V1421" i="9" s="1"/>
  <c r="Q1421" i="9"/>
  <c r="U1421" i="9" s="1"/>
  <c r="P1421" i="9"/>
  <c r="T1421" i="9" s="1"/>
  <c r="Q1448" i="9"/>
  <c r="U1448" i="9" s="1"/>
  <c r="P1448" i="9"/>
  <c r="T1448" i="9" s="1"/>
  <c r="S1448" i="9"/>
  <c r="W1448" i="9" s="1"/>
  <c r="R1448" i="9"/>
  <c r="V1448" i="9" s="1"/>
  <c r="S1542" i="9"/>
  <c r="W1542" i="9" s="1"/>
  <c r="R1542" i="9"/>
  <c r="V1542" i="9" s="1"/>
  <c r="Q1542" i="9"/>
  <c r="U1542" i="9" s="1"/>
  <c r="P1542" i="9"/>
  <c r="T1542" i="9" s="1"/>
  <c r="S1572" i="9"/>
  <c r="W1572" i="9" s="1"/>
  <c r="R1572" i="9"/>
  <c r="V1572" i="9" s="1"/>
  <c r="Q1572" i="9"/>
  <c r="U1572" i="9" s="1"/>
  <c r="P1572" i="9"/>
  <c r="T1572" i="9" s="1"/>
  <c r="S1584" i="9"/>
  <c r="W1584" i="9" s="1"/>
  <c r="R1584" i="9"/>
  <c r="V1584" i="9" s="1"/>
  <c r="Q1584" i="9"/>
  <c r="U1584" i="9" s="1"/>
  <c r="P1584" i="9"/>
  <c r="T1584" i="9" s="1"/>
  <c r="P1592" i="9"/>
  <c r="T1592" i="9" s="1"/>
  <c r="R1592" i="9"/>
  <c r="V1592" i="9" s="1"/>
  <c r="S1592" i="9"/>
  <c r="W1592" i="9" s="1"/>
  <c r="Q1592" i="9"/>
  <c r="U1592" i="9" s="1"/>
  <c r="S1615" i="9"/>
  <c r="W1615" i="9" s="1"/>
  <c r="R1615" i="9"/>
  <c r="V1615" i="9" s="1"/>
  <c r="Q1615" i="9"/>
  <c r="U1615" i="9" s="1"/>
  <c r="P1615" i="9"/>
  <c r="T1615" i="9" s="1"/>
  <c r="R1725" i="9"/>
  <c r="V1725" i="9" s="1"/>
  <c r="Q1725" i="9"/>
  <c r="U1725" i="9" s="1"/>
  <c r="P1725" i="9"/>
  <c r="T1725" i="9" s="1"/>
  <c r="S1725" i="9"/>
  <c r="W1725" i="9" s="1"/>
  <c r="R1751" i="9"/>
  <c r="V1751" i="9" s="1"/>
  <c r="Q1751" i="9"/>
  <c r="U1751" i="9" s="1"/>
  <c r="P1751" i="9"/>
  <c r="T1751" i="9" s="1"/>
  <c r="S1751" i="9"/>
  <c r="W1751" i="9" s="1"/>
  <c r="R1744" i="9"/>
  <c r="V1744" i="9" s="1"/>
  <c r="Q1744" i="9"/>
  <c r="U1744" i="9" s="1"/>
  <c r="P1744" i="9"/>
  <c r="T1744" i="9" s="1"/>
  <c r="S1744" i="9"/>
  <c r="W1744" i="9" s="1"/>
  <c r="S1836" i="9"/>
  <c r="W1836" i="9" s="1"/>
  <c r="R1836" i="9"/>
  <c r="V1836" i="9" s="1"/>
  <c r="Q1836" i="9"/>
  <c r="U1836" i="9" s="1"/>
  <c r="P1836" i="9"/>
  <c r="T1836" i="9" s="1"/>
  <c r="S3314" i="9"/>
  <c r="W3314" i="9" s="1"/>
  <c r="R3314" i="9"/>
  <c r="V3314" i="9" s="1"/>
  <c r="Q3314" i="9"/>
  <c r="U3314" i="9" s="1"/>
  <c r="P3314" i="9"/>
  <c r="T3314" i="9" s="1"/>
  <c r="S14" i="9"/>
  <c r="W14" i="9" s="1"/>
  <c r="R14" i="9"/>
  <c r="V14" i="9" s="1"/>
  <c r="Q14" i="9"/>
  <c r="U14" i="9" s="1"/>
  <c r="P14" i="9"/>
  <c r="T14" i="9" s="1"/>
  <c r="S51" i="9"/>
  <c r="W51" i="9" s="1"/>
  <c r="R51" i="9"/>
  <c r="V51" i="9" s="1"/>
  <c r="Q51" i="9"/>
  <c r="U51" i="9" s="1"/>
  <c r="R59" i="9"/>
  <c r="V59" i="9" s="1"/>
  <c r="Q59" i="9"/>
  <c r="U59" i="9" s="1"/>
  <c r="P59" i="9"/>
  <c r="T59" i="9" s="1"/>
  <c r="R79" i="9"/>
  <c r="V79" i="9" s="1"/>
  <c r="Q79" i="9"/>
  <c r="U79" i="9" s="1"/>
  <c r="P79" i="9"/>
  <c r="T79" i="9" s="1"/>
  <c r="R83" i="9"/>
  <c r="V83" i="9" s="1"/>
  <c r="Q83" i="9"/>
  <c r="U83" i="9" s="1"/>
  <c r="P83" i="9"/>
  <c r="T83" i="9" s="1"/>
  <c r="S95" i="9"/>
  <c r="W95" i="9" s="1"/>
  <c r="R95" i="9"/>
  <c r="V95" i="9" s="1"/>
  <c r="Q95" i="9"/>
  <c r="U95" i="9" s="1"/>
  <c r="P95" i="9"/>
  <c r="T95" i="9" s="1"/>
  <c r="S114" i="9"/>
  <c r="W114" i="9" s="1"/>
  <c r="R114" i="9"/>
  <c r="V114" i="9" s="1"/>
  <c r="Q114" i="9"/>
  <c r="U114" i="9" s="1"/>
  <c r="S132" i="9"/>
  <c r="W132" i="9" s="1"/>
  <c r="R132" i="9"/>
  <c r="V132" i="9" s="1"/>
  <c r="Q132" i="9"/>
  <c r="U132" i="9" s="1"/>
  <c r="P189" i="9"/>
  <c r="T189" i="9" s="1"/>
  <c r="S189" i="9"/>
  <c r="W189" i="9" s="1"/>
  <c r="R189" i="9"/>
  <c r="V189" i="9" s="1"/>
  <c r="S186" i="9"/>
  <c r="W186" i="9" s="1"/>
  <c r="R186" i="9"/>
  <c r="V186" i="9" s="1"/>
  <c r="Q186" i="9"/>
  <c r="U186" i="9" s="1"/>
  <c r="P186" i="9"/>
  <c r="T186" i="9" s="1"/>
  <c r="S237" i="9"/>
  <c r="W237" i="9" s="1"/>
  <c r="R237" i="9"/>
  <c r="V237" i="9" s="1"/>
  <c r="Q237" i="9"/>
  <c r="U237" i="9" s="1"/>
  <c r="P237" i="9"/>
  <c r="T237" i="9" s="1"/>
  <c r="P242" i="9"/>
  <c r="T242" i="9" s="1"/>
  <c r="S242" i="9"/>
  <c r="W242" i="9" s="1"/>
  <c r="R242" i="9"/>
  <c r="V242" i="9" s="1"/>
  <c r="S253" i="9"/>
  <c r="W253" i="9" s="1"/>
  <c r="R253" i="9"/>
  <c r="V253" i="9" s="1"/>
  <c r="Q253" i="9"/>
  <c r="U253" i="9" s="1"/>
  <c r="P253" i="9"/>
  <c r="T253" i="9" s="1"/>
  <c r="P251" i="9"/>
  <c r="T251" i="9" s="1"/>
  <c r="S251" i="9"/>
  <c r="W251" i="9" s="1"/>
  <c r="R251" i="9"/>
  <c r="V251" i="9" s="1"/>
  <c r="S128" i="9"/>
  <c r="W128" i="9" s="1"/>
  <c r="R128" i="9"/>
  <c r="V128" i="9" s="1"/>
  <c r="Q128" i="9"/>
  <c r="U128" i="9" s="1"/>
  <c r="P128" i="9"/>
  <c r="T128" i="9" s="1"/>
  <c r="P274" i="9"/>
  <c r="T274" i="9" s="1"/>
  <c r="S274" i="9"/>
  <c r="W274" i="9" s="1"/>
  <c r="R274" i="9"/>
  <c r="V274" i="9" s="1"/>
  <c r="S280" i="9"/>
  <c r="W280" i="9" s="1"/>
  <c r="R280" i="9"/>
  <c r="V280" i="9" s="1"/>
  <c r="Q280" i="9"/>
  <c r="U280" i="9" s="1"/>
  <c r="P280" i="9"/>
  <c r="T280" i="9" s="1"/>
  <c r="P283" i="9"/>
  <c r="T283" i="9" s="1"/>
  <c r="S283" i="9"/>
  <c r="W283" i="9" s="1"/>
  <c r="R283" i="9"/>
  <c r="V283" i="9" s="1"/>
  <c r="S261" i="9"/>
  <c r="W261" i="9" s="1"/>
  <c r="R261" i="9"/>
  <c r="V261" i="9" s="1"/>
  <c r="Q261" i="9"/>
  <c r="U261" i="9" s="1"/>
  <c r="P261" i="9"/>
  <c r="T261" i="9" s="1"/>
  <c r="P307" i="9"/>
  <c r="T307" i="9" s="1"/>
  <c r="S307" i="9"/>
  <c r="W307" i="9" s="1"/>
  <c r="R307" i="9"/>
  <c r="V307" i="9" s="1"/>
  <c r="S306" i="9"/>
  <c r="W306" i="9" s="1"/>
  <c r="R306" i="9"/>
  <c r="V306" i="9" s="1"/>
  <c r="Q306" i="9"/>
  <c r="U306" i="9" s="1"/>
  <c r="P306" i="9"/>
  <c r="T306" i="9" s="1"/>
  <c r="P316" i="9"/>
  <c r="T316" i="9" s="1"/>
  <c r="R316" i="9"/>
  <c r="V316" i="9" s="1"/>
  <c r="P333" i="9"/>
  <c r="T333" i="9" s="1"/>
  <c r="S333" i="9"/>
  <c r="W333" i="9" s="1"/>
  <c r="R333" i="9"/>
  <c r="V333" i="9" s="1"/>
  <c r="S329" i="9"/>
  <c r="W329" i="9" s="1"/>
  <c r="R329" i="9"/>
  <c r="V329" i="9" s="1"/>
  <c r="Q329" i="9"/>
  <c r="U329" i="9" s="1"/>
  <c r="P329" i="9"/>
  <c r="T329" i="9" s="1"/>
  <c r="P342" i="9"/>
  <c r="T342" i="9" s="1"/>
  <c r="S342" i="9"/>
  <c r="W342" i="9" s="1"/>
  <c r="R342" i="9"/>
  <c r="V342" i="9" s="1"/>
  <c r="R402" i="9"/>
  <c r="V402" i="9" s="1"/>
  <c r="Q402" i="9"/>
  <c r="U402" i="9" s="1"/>
  <c r="P402" i="9"/>
  <c r="T402" i="9" s="1"/>
  <c r="P398" i="9"/>
  <c r="T398" i="9" s="1"/>
  <c r="S398" i="9"/>
  <c r="W398" i="9" s="1"/>
  <c r="R398" i="9"/>
  <c r="V398" i="9" s="1"/>
  <c r="S351" i="9"/>
  <c r="W351" i="9" s="1"/>
  <c r="R351" i="9"/>
  <c r="V351" i="9" s="1"/>
  <c r="Q351" i="9"/>
  <c r="U351" i="9" s="1"/>
  <c r="P351" i="9"/>
  <c r="T351" i="9" s="1"/>
  <c r="S480" i="9"/>
  <c r="W480" i="9" s="1"/>
  <c r="R480" i="9"/>
  <c r="V480" i="9" s="1"/>
  <c r="Q480" i="9"/>
  <c r="U480" i="9" s="1"/>
  <c r="P480" i="9"/>
  <c r="T480" i="9" s="1"/>
  <c r="P491" i="9"/>
  <c r="T491" i="9" s="1"/>
  <c r="S491" i="9"/>
  <c r="W491" i="9" s="1"/>
  <c r="R491" i="9"/>
  <c r="V491" i="9" s="1"/>
  <c r="S499" i="9"/>
  <c r="W499" i="9" s="1"/>
  <c r="R499" i="9"/>
  <c r="V499" i="9" s="1"/>
  <c r="Q499" i="9"/>
  <c r="U499" i="9" s="1"/>
  <c r="P499" i="9"/>
  <c r="T499" i="9" s="1"/>
  <c r="S438" i="9"/>
  <c r="W438" i="9" s="1"/>
  <c r="R438" i="9"/>
  <c r="V438" i="9" s="1"/>
  <c r="Q438" i="9"/>
  <c r="U438" i="9" s="1"/>
  <c r="P438" i="9"/>
  <c r="T438" i="9" s="1"/>
  <c r="S423" i="9"/>
  <c r="W423" i="9" s="1"/>
  <c r="R423" i="9"/>
  <c r="V423" i="9" s="1"/>
  <c r="Q423" i="9"/>
  <c r="U423" i="9" s="1"/>
  <c r="S466" i="9"/>
  <c r="W466" i="9" s="1"/>
  <c r="R466" i="9"/>
  <c r="V466" i="9" s="1"/>
  <c r="Q466" i="9"/>
  <c r="U466" i="9" s="1"/>
  <c r="S474" i="9"/>
  <c r="W474" i="9" s="1"/>
  <c r="R474" i="9"/>
  <c r="V474" i="9" s="1"/>
  <c r="Q474" i="9"/>
  <c r="U474" i="9" s="1"/>
  <c r="P474" i="9"/>
  <c r="T474" i="9" s="1"/>
  <c r="S456" i="9"/>
  <c r="W456" i="9" s="1"/>
  <c r="R456" i="9"/>
  <c r="V456" i="9" s="1"/>
  <c r="Q456" i="9"/>
  <c r="U456" i="9" s="1"/>
  <c r="S455" i="9"/>
  <c r="W455" i="9" s="1"/>
  <c r="R455" i="9"/>
  <c r="V455" i="9" s="1"/>
  <c r="Q455" i="9"/>
  <c r="U455" i="9" s="1"/>
  <c r="P455" i="9"/>
  <c r="T455" i="9" s="1"/>
  <c r="S140" i="9"/>
  <c r="W140" i="9" s="1"/>
  <c r="R140" i="9"/>
  <c r="V140" i="9" s="1"/>
  <c r="Q140" i="9"/>
  <c r="U140" i="9" s="1"/>
  <c r="P140" i="9"/>
  <c r="T140" i="9" s="1"/>
  <c r="S150" i="9"/>
  <c r="W150" i="9" s="1"/>
  <c r="R150" i="9"/>
  <c r="V150" i="9" s="1"/>
  <c r="Q150" i="9"/>
  <c r="U150" i="9" s="1"/>
  <c r="P150" i="9"/>
  <c r="T150" i="9" s="1"/>
  <c r="S169" i="9"/>
  <c r="W169" i="9" s="1"/>
  <c r="R169" i="9"/>
  <c r="V169" i="9" s="1"/>
  <c r="Q169" i="9"/>
  <c r="U169" i="9" s="1"/>
  <c r="P169" i="9"/>
  <c r="T169" i="9" s="1"/>
  <c r="S162" i="9"/>
  <c r="W162" i="9" s="1"/>
  <c r="R162" i="9"/>
  <c r="V162" i="9" s="1"/>
  <c r="Q162" i="9"/>
  <c r="U162" i="9" s="1"/>
  <c r="P162" i="9"/>
  <c r="T162" i="9" s="1"/>
  <c r="S173" i="9"/>
  <c r="W173" i="9" s="1"/>
  <c r="R173" i="9"/>
  <c r="V173" i="9" s="1"/>
  <c r="Q173" i="9"/>
  <c r="U173" i="9" s="1"/>
  <c r="P173" i="9"/>
  <c r="T173" i="9" s="1"/>
  <c r="S510" i="9"/>
  <c r="W510" i="9" s="1"/>
  <c r="R510" i="9"/>
  <c r="V510" i="9" s="1"/>
  <c r="Q510" i="9"/>
  <c r="U510" i="9" s="1"/>
  <c r="P510" i="9"/>
  <c r="T510" i="9" s="1"/>
  <c r="S518" i="9"/>
  <c r="W518" i="9" s="1"/>
  <c r="R518" i="9"/>
  <c r="V518" i="9" s="1"/>
  <c r="Q518" i="9"/>
  <c r="U518" i="9" s="1"/>
  <c r="P518" i="9"/>
  <c r="T518" i="9" s="1"/>
  <c r="S526" i="9"/>
  <c r="W526" i="9" s="1"/>
  <c r="R526" i="9"/>
  <c r="V526" i="9" s="1"/>
  <c r="Q526" i="9"/>
  <c r="U526" i="9" s="1"/>
  <c r="P526" i="9"/>
  <c r="T526" i="9" s="1"/>
  <c r="S534" i="9"/>
  <c r="W534" i="9" s="1"/>
  <c r="R534" i="9"/>
  <c r="V534" i="9" s="1"/>
  <c r="Q534" i="9"/>
  <c r="U534" i="9" s="1"/>
  <c r="P534" i="9"/>
  <c r="T534" i="9" s="1"/>
  <c r="S542" i="9"/>
  <c r="W542" i="9" s="1"/>
  <c r="R542" i="9"/>
  <c r="V542" i="9" s="1"/>
  <c r="Q542" i="9"/>
  <c r="U542" i="9" s="1"/>
  <c r="P542" i="9"/>
  <c r="T542" i="9" s="1"/>
  <c r="S547" i="9"/>
  <c r="W547" i="9" s="1"/>
  <c r="R547" i="9"/>
  <c r="V547" i="9" s="1"/>
  <c r="Q547" i="9"/>
  <c r="U547" i="9" s="1"/>
  <c r="P547" i="9"/>
  <c r="T547" i="9" s="1"/>
  <c r="S555" i="9"/>
  <c r="W555" i="9" s="1"/>
  <c r="R555" i="9"/>
  <c r="V555" i="9" s="1"/>
  <c r="Q555" i="9"/>
  <c r="U555" i="9" s="1"/>
  <c r="P555" i="9"/>
  <c r="T555" i="9" s="1"/>
  <c r="S561" i="9"/>
  <c r="W561" i="9" s="1"/>
  <c r="R561" i="9"/>
  <c r="V561" i="9" s="1"/>
  <c r="Q561" i="9"/>
  <c r="U561" i="9" s="1"/>
  <c r="P561" i="9"/>
  <c r="T561" i="9" s="1"/>
  <c r="S571" i="9"/>
  <c r="W571" i="9" s="1"/>
  <c r="R571" i="9"/>
  <c r="V571" i="9" s="1"/>
  <c r="Q571" i="9"/>
  <c r="U571" i="9" s="1"/>
  <c r="P571" i="9"/>
  <c r="T571" i="9" s="1"/>
  <c r="S578" i="9"/>
  <c r="W578" i="9" s="1"/>
  <c r="R578" i="9"/>
  <c r="V578" i="9" s="1"/>
  <c r="Q578" i="9"/>
  <c r="U578" i="9" s="1"/>
  <c r="P578" i="9"/>
  <c r="T578" i="9" s="1"/>
  <c r="S586" i="9"/>
  <c r="W586" i="9" s="1"/>
  <c r="R586" i="9"/>
  <c r="V586" i="9" s="1"/>
  <c r="Q586" i="9"/>
  <c r="U586" i="9" s="1"/>
  <c r="P586" i="9"/>
  <c r="T586" i="9" s="1"/>
  <c r="S638" i="9"/>
  <c r="W638" i="9" s="1"/>
  <c r="R638" i="9"/>
  <c r="V638" i="9" s="1"/>
  <c r="Q638" i="9"/>
  <c r="U638" i="9" s="1"/>
  <c r="P638" i="9"/>
  <c r="T638" i="9" s="1"/>
  <c r="S650" i="9"/>
  <c r="W650" i="9" s="1"/>
  <c r="R650" i="9"/>
  <c r="V650" i="9" s="1"/>
  <c r="Q650" i="9"/>
  <c r="U650" i="9" s="1"/>
  <c r="P650" i="9"/>
  <c r="T650" i="9" s="1"/>
  <c r="S614" i="9"/>
  <c r="W614" i="9" s="1"/>
  <c r="R614" i="9"/>
  <c r="V614" i="9" s="1"/>
  <c r="Q614" i="9"/>
  <c r="U614" i="9" s="1"/>
  <c r="P614" i="9"/>
  <c r="T614" i="9" s="1"/>
  <c r="S609" i="9"/>
  <c r="W609" i="9" s="1"/>
  <c r="R609" i="9"/>
  <c r="V609" i="9" s="1"/>
  <c r="Q609" i="9"/>
  <c r="U609" i="9" s="1"/>
  <c r="P609" i="9"/>
  <c r="T609" i="9" s="1"/>
  <c r="S625" i="9"/>
  <c r="W625" i="9" s="1"/>
  <c r="R625" i="9"/>
  <c r="V625" i="9" s="1"/>
  <c r="Q625" i="9"/>
  <c r="U625" i="9" s="1"/>
  <c r="P625" i="9"/>
  <c r="T625" i="9" s="1"/>
  <c r="S603" i="9"/>
  <c r="W603" i="9" s="1"/>
  <c r="R603" i="9"/>
  <c r="V603" i="9" s="1"/>
  <c r="Q603" i="9"/>
  <c r="U603" i="9" s="1"/>
  <c r="P603" i="9"/>
  <c r="T603" i="9" s="1"/>
  <c r="R629" i="9"/>
  <c r="V629" i="9" s="1"/>
  <c r="Q629" i="9"/>
  <c r="U629" i="9" s="1"/>
  <c r="P629" i="9"/>
  <c r="T629" i="9" s="1"/>
  <c r="S669" i="9"/>
  <c r="W669" i="9" s="1"/>
  <c r="R669" i="9"/>
  <c r="V669" i="9" s="1"/>
  <c r="Q669" i="9"/>
  <c r="U669" i="9" s="1"/>
  <c r="P669" i="9"/>
  <c r="T669" i="9" s="1"/>
  <c r="R677" i="9"/>
  <c r="V677" i="9" s="1"/>
  <c r="Q677" i="9"/>
  <c r="U677" i="9" s="1"/>
  <c r="P677" i="9"/>
  <c r="T677" i="9" s="1"/>
  <c r="S677" i="9"/>
  <c r="W677" i="9" s="1"/>
  <c r="R685" i="9"/>
  <c r="V685" i="9" s="1"/>
  <c r="Q685" i="9"/>
  <c r="U685" i="9" s="1"/>
  <c r="P685" i="9"/>
  <c r="T685" i="9" s="1"/>
  <c r="S685" i="9"/>
  <c r="W685" i="9" s="1"/>
  <c r="R694" i="9"/>
  <c r="V694" i="9" s="1"/>
  <c r="Q694" i="9"/>
  <c r="U694" i="9" s="1"/>
  <c r="P694" i="9"/>
  <c r="T694" i="9" s="1"/>
  <c r="R703" i="9"/>
  <c r="V703" i="9" s="1"/>
  <c r="Q703" i="9"/>
  <c r="U703" i="9" s="1"/>
  <c r="P703" i="9"/>
  <c r="T703" i="9" s="1"/>
  <c r="S703" i="9"/>
  <c r="W703" i="9" s="1"/>
  <c r="R710" i="9"/>
  <c r="V710" i="9" s="1"/>
  <c r="Q710" i="9"/>
  <c r="U710" i="9" s="1"/>
  <c r="P710" i="9"/>
  <c r="T710" i="9" s="1"/>
  <c r="S710" i="9"/>
  <c r="W710" i="9" s="1"/>
  <c r="R714" i="9"/>
  <c r="V714" i="9" s="1"/>
  <c r="Q714" i="9"/>
  <c r="U714" i="9" s="1"/>
  <c r="P714" i="9"/>
  <c r="T714" i="9" s="1"/>
  <c r="S714" i="9"/>
  <c r="W714" i="9" s="1"/>
  <c r="R715" i="9"/>
  <c r="V715" i="9" s="1"/>
  <c r="Q715" i="9"/>
  <c r="U715" i="9" s="1"/>
  <c r="P715" i="9"/>
  <c r="T715" i="9" s="1"/>
  <c r="R730" i="9"/>
  <c r="V730" i="9" s="1"/>
  <c r="Q730" i="9"/>
  <c r="U730" i="9" s="1"/>
  <c r="P730" i="9"/>
  <c r="T730" i="9" s="1"/>
  <c r="S730" i="9"/>
  <c r="W730" i="9" s="1"/>
  <c r="R722" i="9"/>
  <c r="V722" i="9" s="1"/>
  <c r="Q722" i="9"/>
  <c r="U722" i="9" s="1"/>
  <c r="P722" i="9"/>
  <c r="T722" i="9" s="1"/>
  <c r="S722" i="9"/>
  <c r="W722" i="9" s="1"/>
  <c r="R753" i="9"/>
  <c r="V753" i="9" s="1"/>
  <c r="Q753" i="9"/>
  <c r="U753" i="9" s="1"/>
  <c r="P753" i="9"/>
  <c r="T753" i="9" s="1"/>
  <c r="R742" i="9"/>
  <c r="V742" i="9" s="1"/>
  <c r="Q742" i="9"/>
  <c r="U742" i="9" s="1"/>
  <c r="P742" i="9"/>
  <c r="T742" i="9" s="1"/>
  <c r="S742" i="9"/>
  <c r="W742" i="9" s="1"/>
  <c r="R761" i="9"/>
  <c r="V761" i="9" s="1"/>
  <c r="Q761" i="9"/>
  <c r="U761" i="9" s="1"/>
  <c r="P761" i="9"/>
  <c r="T761" i="9" s="1"/>
  <c r="S761" i="9"/>
  <c r="W761" i="9" s="1"/>
  <c r="R767" i="9"/>
  <c r="V767" i="9" s="1"/>
  <c r="Q767" i="9"/>
  <c r="U767" i="9" s="1"/>
  <c r="P767" i="9"/>
  <c r="T767" i="9" s="1"/>
  <c r="S767" i="9"/>
  <c r="W767" i="9" s="1"/>
  <c r="R773" i="9"/>
  <c r="V773" i="9" s="1"/>
  <c r="Q773" i="9"/>
  <c r="U773" i="9" s="1"/>
  <c r="P773" i="9"/>
  <c r="T773" i="9" s="1"/>
  <c r="R784" i="9"/>
  <c r="V784" i="9" s="1"/>
  <c r="Q784" i="9"/>
  <c r="U784" i="9" s="1"/>
  <c r="P784" i="9"/>
  <c r="T784" i="9" s="1"/>
  <c r="S784" i="9"/>
  <c r="W784" i="9" s="1"/>
  <c r="R789" i="9"/>
  <c r="V789" i="9" s="1"/>
  <c r="Q789" i="9"/>
  <c r="U789" i="9" s="1"/>
  <c r="P789" i="9"/>
  <c r="T789" i="9" s="1"/>
  <c r="S789" i="9"/>
  <c r="W789" i="9" s="1"/>
  <c r="R797" i="9"/>
  <c r="V797" i="9" s="1"/>
  <c r="Q797" i="9"/>
  <c r="U797" i="9" s="1"/>
  <c r="P797" i="9"/>
  <c r="T797" i="9" s="1"/>
  <c r="S797" i="9"/>
  <c r="W797" i="9" s="1"/>
  <c r="R808" i="9"/>
  <c r="V808" i="9" s="1"/>
  <c r="Q808" i="9"/>
  <c r="U808" i="9" s="1"/>
  <c r="P808" i="9"/>
  <c r="T808" i="9" s="1"/>
  <c r="R814" i="9"/>
  <c r="V814" i="9" s="1"/>
  <c r="Q814" i="9"/>
  <c r="U814" i="9" s="1"/>
  <c r="P814" i="9"/>
  <c r="T814" i="9" s="1"/>
  <c r="S814" i="9"/>
  <c r="W814" i="9" s="1"/>
  <c r="R822" i="9"/>
  <c r="V822" i="9" s="1"/>
  <c r="Q822" i="9"/>
  <c r="U822" i="9" s="1"/>
  <c r="P822" i="9"/>
  <c r="T822" i="9" s="1"/>
  <c r="S822" i="9"/>
  <c r="W822" i="9" s="1"/>
  <c r="R830" i="9"/>
  <c r="V830" i="9" s="1"/>
  <c r="Q830" i="9"/>
  <c r="U830" i="9" s="1"/>
  <c r="P830" i="9"/>
  <c r="T830" i="9" s="1"/>
  <c r="S830" i="9"/>
  <c r="W830" i="9" s="1"/>
  <c r="R838" i="9"/>
  <c r="V838" i="9" s="1"/>
  <c r="Q838" i="9"/>
  <c r="U838" i="9" s="1"/>
  <c r="P838" i="9"/>
  <c r="T838" i="9" s="1"/>
  <c r="S846" i="9"/>
  <c r="W846" i="9" s="1"/>
  <c r="R846" i="9"/>
  <c r="V846" i="9" s="1"/>
  <c r="Q846" i="9"/>
  <c r="U846" i="9" s="1"/>
  <c r="P846" i="9"/>
  <c r="T846" i="9" s="1"/>
  <c r="S854" i="9"/>
  <c r="W854" i="9" s="1"/>
  <c r="R854" i="9"/>
  <c r="V854" i="9" s="1"/>
  <c r="Q854" i="9"/>
  <c r="U854" i="9" s="1"/>
  <c r="P854" i="9"/>
  <c r="T854" i="9" s="1"/>
  <c r="S862" i="9"/>
  <c r="W862" i="9" s="1"/>
  <c r="R862" i="9"/>
  <c r="V862" i="9" s="1"/>
  <c r="Q862" i="9"/>
  <c r="U862" i="9" s="1"/>
  <c r="P862" i="9"/>
  <c r="T862" i="9" s="1"/>
  <c r="S870" i="9"/>
  <c r="W870" i="9" s="1"/>
  <c r="R870" i="9"/>
  <c r="V870" i="9" s="1"/>
  <c r="Q870" i="9"/>
  <c r="U870" i="9" s="1"/>
  <c r="P870" i="9"/>
  <c r="T870" i="9" s="1"/>
  <c r="S878" i="9"/>
  <c r="W878" i="9" s="1"/>
  <c r="R878" i="9"/>
  <c r="V878" i="9" s="1"/>
  <c r="Q878" i="9"/>
  <c r="U878" i="9" s="1"/>
  <c r="P878" i="9"/>
  <c r="T878" i="9" s="1"/>
  <c r="S887" i="9"/>
  <c r="W887" i="9" s="1"/>
  <c r="R887" i="9"/>
  <c r="V887" i="9" s="1"/>
  <c r="Q887" i="9"/>
  <c r="U887" i="9" s="1"/>
  <c r="P887" i="9"/>
  <c r="T887" i="9" s="1"/>
  <c r="S897" i="9"/>
  <c r="W897" i="9" s="1"/>
  <c r="R897" i="9"/>
  <c r="V897" i="9" s="1"/>
  <c r="Q897" i="9"/>
  <c r="U897" i="9" s="1"/>
  <c r="P897" i="9"/>
  <c r="T897" i="9" s="1"/>
  <c r="S905" i="9"/>
  <c r="W905" i="9" s="1"/>
  <c r="R905" i="9"/>
  <c r="V905" i="9" s="1"/>
  <c r="Q905" i="9"/>
  <c r="U905" i="9" s="1"/>
  <c r="P905" i="9"/>
  <c r="T905" i="9" s="1"/>
  <c r="S925" i="9"/>
  <c r="W925" i="9" s="1"/>
  <c r="Q925" i="9"/>
  <c r="U925" i="9" s="1"/>
  <c r="P925" i="9"/>
  <c r="T925" i="9" s="1"/>
  <c r="S912" i="9"/>
  <c r="W912" i="9" s="1"/>
  <c r="R912" i="9"/>
  <c r="V912" i="9" s="1"/>
  <c r="Q912" i="9"/>
  <c r="U912" i="9" s="1"/>
  <c r="P912" i="9"/>
  <c r="T912" i="9" s="1"/>
  <c r="S929" i="9"/>
  <c r="W929" i="9" s="1"/>
  <c r="R929" i="9"/>
  <c r="V929" i="9" s="1"/>
  <c r="Q929" i="9"/>
  <c r="U929" i="9" s="1"/>
  <c r="P929" i="9"/>
  <c r="T929" i="9" s="1"/>
  <c r="S936" i="9"/>
  <c r="W936" i="9" s="1"/>
  <c r="R936" i="9"/>
  <c r="V936" i="9" s="1"/>
  <c r="Q936" i="9"/>
  <c r="U936" i="9" s="1"/>
  <c r="P936" i="9"/>
  <c r="T936" i="9" s="1"/>
  <c r="S942" i="9"/>
  <c r="W942" i="9" s="1"/>
  <c r="R942" i="9"/>
  <c r="V942" i="9" s="1"/>
  <c r="P942" i="9"/>
  <c r="T942" i="9" s="1"/>
  <c r="Q942" i="9"/>
  <c r="U942" i="9" s="1"/>
  <c r="S964" i="9"/>
  <c r="W964" i="9" s="1"/>
  <c r="R964" i="9"/>
  <c r="V964" i="9" s="1"/>
  <c r="Q964" i="9"/>
  <c r="U964" i="9" s="1"/>
  <c r="P964" i="9"/>
  <c r="T964" i="9" s="1"/>
  <c r="S990" i="9"/>
  <c r="W990" i="9" s="1"/>
  <c r="R990" i="9"/>
  <c r="V990" i="9" s="1"/>
  <c r="Q990" i="9"/>
  <c r="U990" i="9" s="1"/>
  <c r="P990" i="9"/>
  <c r="T990" i="9" s="1"/>
  <c r="P1011" i="9"/>
  <c r="T1011" i="9" s="1"/>
  <c r="R1011" i="9"/>
  <c r="V1011" i="9" s="1"/>
  <c r="S1011" i="9"/>
  <c r="W1011" i="9" s="1"/>
  <c r="P999" i="9"/>
  <c r="T999" i="9" s="1"/>
  <c r="R999" i="9"/>
  <c r="V999" i="9" s="1"/>
  <c r="S999" i="9"/>
  <c r="W999" i="9" s="1"/>
  <c r="P1054" i="9"/>
  <c r="T1054" i="9" s="1"/>
  <c r="R1054" i="9"/>
  <c r="V1054" i="9" s="1"/>
  <c r="S1054" i="9"/>
  <c r="W1054" i="9" s="1"/>
  <c r="P1059" i="9"/>
  <c r="T1059" i="9" s="1"/>
  <c r="R1059" i="9"/>
  <c r="V1059" i="9" s="1"/>
  <c r="S1059" i="9"/>
  <c r="W1059" i="9" s="1"/>
  <c r="P1074" i="9"/>
  <c r="T1074" i="9" s="1"/>
  <c r="R1074" i="9"/>
  <c r="V1074" i="9" s="1"/>
  <c r="S1074" i="9"/>
  <c r="W1074" i="9" s="1"/>
  <c r="P1070" i="9"/>
  <c r="T1070" i="9" s="1"/>
  <c r="R1070" i="9"/>
  <c r="V1070" i="9" s="1"/>
  <c r="S1070" i="9"/>
  <c r="W1070" i="9" s="1"/>
  <c r="P1019" i="9"/>
  <c r="T1019" i="9" s="1"/>
  <c r="R1019" i="9"/>
  <c r="V1019" i="9" s="1"/>
  <c r="S1019" i="9"/>
  <c r="W1019" i="9" s="1"/>
  <c r="P1028" i="9"/>
  <c r="T1028" i="9" s="1"/>
  <c r="R1028" i="9"/>
  <c r="V1028" i="9" s="1"/>
  <c r="S1028" i="9"/>
  <c r="W1028" i="9" s="1"/>
  <c r="P1043" i="9"/>
  <c r="T1043" i="9" s="1"/>
  <c r="R1043" i="9"/>
  <c r="V1043" i="9" s="1"/>
  <c r="S1043" i="9"/>
  <c r="W1043" i="9" s="1"/>
  <c r="P1087" i="9"/>
  <c r="T1087" i="9" s="1"/>
  <c r="R1087" i="9"/>
  <c r="V1087" i="9" s="1"/>
  <c r="S1087" i="9"/>
  <c r="W1087" i="9" s="1"/>
  <c r="P1096" i="9"/>
  <c r="T1096" i="9" s="1"/>
  <c r="R1096" i="9"/>
  <c r="V1096" i="9" s="1"/>
  <c r="S1096" i="9"/>
  <c r="W1096" i="9" s="1"/>
  <c r="P1103" i="9"/>
  <c r="T1103" i="9" s="1"/>
  <c r="R1103" i="9"/>
  <c r="V1103" i="9" s="1"/>
  <c r="S1103" i="9"/>
  <c r="W1103" i="9" s="1"/>
  <c r="P1111" i="9"/>
  <c r="T1111" i="9" s="1"/>
  <c r="R1111" i="9"/>
  <c r="V1111" i="9" s="1"/>
  <c r="S1111" i="9"/>
  <c r="W1111" i="9" s="1"/>
  <c r="P1117" i="9"/>
  <c r="T1117" i="9" s="1"/>
  <c r="R1117" i="9"/>
  <c r="V1117" i="9" s="1"/>
  <c r="S1117" i="9"/>
  <c r="W1117" i="9" s="1"/>
  <c r="Q1117" i="9"/>
  <c r="U1117" i="9" s="1"/>
  <c r="P1123" i="9"/>
  <c r="T1123" i="9" s="1"/>
  <c r="R1123" i="9"/>
  <c r="V1123" i="9" s="1"/>
  <c r="S1123" i="9"/>
  <c r="W1123" i="9" s="1"/>
  <c r="Q1123" i="9"/>
  <c r="U1123" i="9" s="1"/>
  <c r="P1128" i="9"/>
  <c r="T1128" i="9" s="1"/>
  <c r="R1128" i="9"/>
  <c r="V1128" i="9" s="1"/>
  <c r="S1128" i="9"/>
  <c r="W1128" i="9" s="1"/>
  <c r="Q1128" i="9"/>
  <c r="U1128" i="9" s="1"/>
  <c r="P1284" i="9"/>
  <c r="T1284" i="9" s="1"/>
  <c r="R1284" i="9"/>
  <c r="V1284" i="9" s="1"/>
  <c r="S1284" i="9"/>
  <c r="W1284" i="9" s="1"/>
  <c r="Q1284" i="9"/>
  <c r="U1284" i="9" s="1"/>
  <c r="P1885" i="9"/>
  <c r="T1885" i="9" s="1"/>
  <c r="R1885" i="9"/>
  <c r="V1885" i="9" s="1"/>
  <c r="S1885" i="9"/>
  <c r="W1885" i="9" s="1"/>
  <c r="Q1885" i="9"/>
  <c r="U1885" i="9" s="1"/>
  <c r="P1157" i="9"/>
  <c r="T1157" i="9" s="1"/>
  <c r="R1157" i="9"/>
  <c r="V1157" i="9" s="1"/>
  <c r="S1157" i="9"/>
  <c r="W1157" i="9" s="1"/>
  <c r="Q1157" i="9"/>
  <c r="U1157" i="9" s="1"/>
  <c r="P1293" i="9"/>
  <c r="T1293" i="9" s="1"/>
  <c r="R1293" i="9"/>
  <c r="V1293" i="9" s="1"/>
  <c r="S1293" i="9"/>
  <c r="W1293" i="9" s="1"/>
  <c r="Q1293" i="9"/>
  <c r="U1293" i="9" s="1"/>
  <c r="P1302" i="9"/>
  <c r="T1302" i="9" s="1"/>
  <c r="R1302" i="9"/>
  <c r="V1302" i="9" s="1"/>
  <c r="S1302" i="9"/>
  <c r="W1302" i="9" s="1"/>
  <c r="Q1302" i="9"/>
  <c r="U1302" i="9" s="1"/>
  <c r="P1310" i="9"/>
  <c r="T1310" i="9" s="1"/>
  <c r="R1310" i="9"/>
  <c r="V1310" i="9" s="1"/>
  <c r="S1310" i="9"/>
  <c r="W1310" i="9" s="1"/>
  <c r="Q1310" i="9"/>
  <c r="U1310" i="9" s="1"/>
  <c r="P1195" i="9"/>
  <c r="T1195" i="9" s="1"/>
  <c r="R1195" i="9"/>
  <c r="V1195" i="9" s="1"/>
  <c r="S1195" i="9"/>
  <c r="W1195" i="9" s="1"/>
  <c r="Q1195" i="9"/>
  <c r="U1195" i="9" s="1"/>
  <c r="P1210" i="9"/>
  <c r="T1210" i="9" s="1"/>
  <c r="R1210" i="9"/>
  <c r="V1210" i="9" s="1"/>
  <c r="S1210" i="9"/>
  <c r="W1210" i="9" s="1"/>
  <c r="Q1210" i="9"/>
  <c r="U1210" i="9" s="1"/>
  <c r="P1215" i="9"/>
  <c r="T1215" i="9" s="1"/>
  <c r="R1215" i="9"/>
  <c r="V1215" i="9" s="1"/>
  <c r="S1215" i="9"/>
  <c r="W1215" i="9" s="1"/>
  <c r="Q1215" i="9"/>
  <c r="U1215" i="9" s="1"/>
  <c r="P1230" i="9"/>
  <c r="T1230" i="9" s="1"/>
  <c r="R1230" i="9"/>
  <c r="V1230" i="9" s="1"/>
  <c r="S1230" i="9"/>
  <c r="W1230" i="9" s="1"/>
  <c r="Q1230" i="9"/>
  <c r="U1230" i="9" s="1"/>
  <c r="P1257" i="9"/>
  <c r="T1257" i="9" s="1"/>
  <c r="R1257" i="9"/>
  <c r="V1257" i="9" s="1"/>
  <c r="S1257" i="9"/>
  <c r="W1257" i="9" s="1"/>
  <c r="Q1257" i="9"/>
  <c r="U1257" i="9" s="1"/>
  <c r="P1232" i="9"/>
  <c r="T1232" i="9" s="1"/>
  <c r="R1232" i="9"/>
  <c r="V1232" i="9" s="1"/>
  <c r="S1232" i="9"/>
  <c r="W1232" i="9" s="1"/>
  <c r="Q1232" i="9"/>
  <c r="U1232" i="9" s="1"/>
  <c r="S1260" i="9"/>
  <c r="W1260" i="9" s="1"/>
  <c r="R1260" i="9"/>
  <c r="V1260" i="9" s="1"/>
  <c r="Q1260" i="9"/>
  <c r="U1260" i="9" s="1"/>
  <c r="P1260" i="9"/>
  <c r="T1260" i="9" s="1"/>
  <c r="S1265" i="9"/>
  <c r="W1265" i="9" s="1"/>
  <c r="R1265" i="9"/>
  <c r="V1265" i="9" s="1"/>
  <c r="Q1265" i="9"/>
  <c r="U1265" i="9" s="1"/>
  <c r="P1265" i="9"/>
  <c r="T1265" i="9" s="1"/>
  <c r="S1315" i="9"/>
  <c r="W1315" i="9" s="1"/>
  <c r="R1315" i="9"/>
  <c r="V1315" i="9" s="1"/>
  <c r="Q1315" i="9"/>
  <c r="U1315" i="9" s="1"/>
  <c r="P1315" i="9"/>
  <c r="T1315" i="9" s="1"/>
  <c r="S1329" i="9"/>
  <c r="W1329" i="9" s="1"/>
  <c r="R1329" i="9"/>
  <c r="V1329" i="9" s="1"/>
  <c r="Q1329" i="9"/>
  <c r="U1329" i="9" s="1"/>
  <c r="P1329" i="9"/>
  <c r="T1329" i="9" s="1"/>
  <c r="R1328" i="9"/>
  <c r="V1328" i="9" s="1"/>
  <c r="Q1328" i="9"/>
  <c r="U1328" i="9" s="1"/>
  <c r="P1328" i="9"/>
  <c r="T1328" i="9" s="1"/>
  <c r="S1328" i="9"/>
  <c r="W1328" i="9" s="1"/>
  <c r="S1336" i="9"/>
  <c r="W1336" i="9" s="1"/>
  <c r="R1336" i="9"/>
  <c r="V1336" i="9" s="1"/>
  <c r="P1336" i="9"/>
  <c r="T1336" i="9" s="1"/>
  <c r="Q1336" i="9"/>
  <c r="U1336" i="9" s="1"/>
  <c r="R1347" i="9"/>
  <c r="V1347" i="9" s="1"/>
  <c r="Q1347" i="9"/>
  <c r="U1347" i="9" s="1"/>
  <c r="P1347" i="9"/>
  <c r="T1347" i="9" s="1"/>
  <c r="S1347" i="9"/>
  <c r="W1347" i="9" s="1"/>
  <c r="R1352" i="9"/>
  <c r="V1352" i="9" s="1"/>
  <c r="Q1352" i="9"/>
  <c r="U1352" i="9" s="1"/>
  <c r="P1352" i="9"/>
  <c r="T1352" i="9" s="1"/>
  <c r="S1352" i="9"/>
  <c r="W1352" i="9" s="1"/>
  <c r="R1360" i="9"/>
  <c r="V1360" i="9" s="1"/>
  <c r="Q1360" i="9"/>
  <c r="U1360" i="9" s="1"/>
  <c r="P1360" i="9"/>
  <c r="T1360" i="9" s="1"/>
  <c r="S1360" i="9"/>
  <c r="W1360" i="9" s="1"/>
  <c r="R1373" i="9"/>
  <c r="V1373" i="9" s="1"/>
  <c r="Q1373" i="9"/>
  <c r="U1373" i="9" s="1"/>
  <c r="P1373" i="9"/>
  <c r="T1373" i="9" s="1"/>
  <c r="S1373" i="9"/>
  <c r="W1373" i="9" s="1"/>
  <c r="R1386" i="9"/>
  <c r="V1386" i="9" s="1"/>
  <c r="Q1386" i="9"/>
  <c r="U1386" i="9" s="1"/>
  <c r="P1386" i="9"/>
  <c r="T1386" i="9" s="1"/>
  <c r="S1386" i="9"/>
  <c r="W1386" i="9" s="1"/>
  <c r="R1379" i="9"/>
  <c r="V1379" i="9" s="1"/>
  <c r="Q1379" i="9"/>
  <c r="U1379" i="9" s="1"/>
  <c r="P1379" i="9"/>
  <c r="T1379" i="9" s="1"/>
  <c r="S1379" i="9"/>
  <c r="W1379" i="9" s="1"/>
  <c r="S1391" i="9"/>
  <c r="W1391" i="9" s="1"/>
  <c r="R1391" i="9"/>
  <c r="V1391" i="9" s="1"/>
  <c r="Q1391" i="9"/>
  <c r="U1391" i="9" s="1"/>
  <c r="P1391" i="9"/>
  <c r="T1391" i="9" s="1"/>
  <c r="Q1405" i="9"/>
  <c r="U1405" i="9" s="1"/>
  <c r="P1405" i="9"/>
  <c r="T1405" i="9" s="1"/>
  <c r="S1405" i="9"/>
  <c r="W1405" i="9" s="1"/>
  <c r="R1405" i="9"/>
  <c r="V1405" i="9" s="1"/>
  <c r="S1423" i="9"/>
  <c r="W1423" i="9" s="1"/>
  <c r="R1423" i="9"/>
  <c r="V1423" i="9" s="1"/>
  <c r="Q1423" i="9"/>
  <c r="U1423" i="9" s="1"/>
  <c r="P1423" i="9"/>
  <c r="T1423" i="9" s="1"/>
  <c r="Q1422" i="9"/>
  <c r="U1422" i="9" s="1"/>
  <c r="P1422" i="9"/>
  <c r="T1422" i="9" s="1"/>
  <c r="S1422" i="9"/>
  <c r="W1422" i="9" s="1"/>
  <c r="R1422" i="9"/>
  <c r="V1422" i="9" s="1"/>
  <c r="S1431" i="9"/>
  <c r="W1431" i="9" s="1"/>
  <c r="R1431" i="9"/>
  <c r="V1431" i="9" s="1"/>
  <c r="Q1431" i="9"/>
  <c r="U1431" i="9" s="1"/>
  <c r="P1431" i="9"/>
  <c r="T1431" i="9" s="1"/>
  <c r="Q1445" i="9"/>
  <c r="U1445" i="9" s="1"/>
  <c r="P1445" i="9"/>
  <c r="T1445" i="9" s="1"/>
  <c r="S1445" i="9"/>
  <c r="W1445" i="9" s="1"/>
  <c r="R1445" i="9"/>
  <c r="V1445" i="9" s="1"/>
  <c r="S1449" i="9"/>
  <c r="W1449" i="9" s="1"/>
  <c r="R1449" i="9"/>
  <c r="V1449" i="9" s="1"/>
  <c r="Q1449" i="9"/>
  <c r="U1449" i="9" s="1"/>
  <c r="P1449" i="9"/>
  <c r="T1449" i="9" s="1"/>
  <c r="Q1457" i="9"/>
  <c r="U1457" i="9" s="1"/>
  <c r="P1457" i="9"/>
  <c r="T1457" i="9" s="1"/>
  <c r="S1457" i="9"/>
  <c r="W1457" i="9" s="1"/>
  <c r="R1457" i="9"/>
  <c r="V1457" i="9" s="1"/>
  <c r="S1465" i="9"/>
  <c r="W1465" i="9" s="1"/>
  <c r="R1465" i="9"/>
  <c r="V1465" i="9" s="1"/>
  <c r="Q1465" i="9"/>
  <c r="U1465" i="9" s="1"/>
  <c r="P1465" i="9"/>
  <c r="T1465" i="9" s="1"/>
  <c r="Q1473" i="9"/>
  <c r="U1473" i="9" s="1"/>
  <c r="P1473" i="9"/>
  <c r="T1473" i="9" s="1"/>
  <c r="S1473" i="9"/>
  <c r="W1473" i="9" s="1"/>
  <c r="R1473" i="9"/>
  <c r="V1473" i="9" s="1"/>
  <c r="S1482" i="9"/>
  <c r="W1482" i="9" s="1"/>
  <c r="R1482" i="9"/>
  <c r="V1482" i="9" s="1"/>
  <c r="Q1482" i="9"/>
  <c r="U1482" i="9" s="1"/>
  <c r="P1482" i="9"/>
  <c r="T1482" i="9" s="1"/>
  <c r="Q1490" i="9"/>
  <c r="U1490" i="9" s="1"/>
  <c r="P1490" i="9"/>
  <c r="T1490" i="9" s="1"/>
  <c r="S1490" i="9"/>
  <c r="W1490" i="9" s="1"/>
  <c r="R1490" i="9"/>
  <c r="V1490" i="9" s="1"/>
  <c r="S1499" i="9"/>
  <c r="W1499" i="9" s="1"/>
  <c r="R1499" i="9"/>
  <c r="V1499" i="9" s="1"/>
  <c r="Q1499" i="9"/>
  <c r="U1499" i="9" s="1"/>
  <c r="P1499" i="9"/>
  <c r="T1499" i="9" s="1"/>
  <c r="Q1511" i="9"/>
  <c r="U1511" i="9" s="1"/>
  <c r="P1511" i="9"/>
  <c r="T1511" i="9" s="1"/>
  <c r="S1511" i="9"/>
  <c r="W1511" i="9" s="1"/>
  <c r="R1511" i="9"/>
  <c r="V1511" i="9" s="1"/>
  <c r="S1515" i="9"/>
  <c r="W1515" i="9" s="1"/>
  <c r="R1515" i="9"/>
  <c r="V1515" i="9" s="1"/>
  <c r="Q1515" i="9"/>
  <c r="U1515" i="9" s="1"/>
  <c r="P1515" i="9"/>
  <c r="T1515" i="9" s="1"/>
  <c r="S1523" i="9"/>
  <c r="W1523" i="9" s="1"/>
  <c r="Q1523" i="9"/>
  <c r="U1523" i="9" s="1"/>
  <c r="R1523" i="9"/>
  <c r="V1523" i="9" s="1"/>
  <c r="P1523" i="9"/>
  <c r="T1523" i="9" s="1"/>
  <c r="S1531" i="9"/>
  <c r="W1531" i="9" s="1"/>
  <c r="Q1531" i="9"/>
  <c r="U1531" i="9" s="1"/>
  <c r="R1531" i="9"/>
  <c r="V1531" i="9" s="1"/>
  <c r="P1531" i="9"/>
  <c r="T1531" i="9" s="1"/>
  <c r="S1536" i="9"/>
  <c r="W1536" i="9" s="1"/>
  <c r="Q1536" i="9"/>
  <c r="U1536" i="9" s="1"/>
  <c r="R1536" i="9"/>
  <c r="V1536" i="9" s="1"/>
  <c r="P1536" i="9"/>
  <c r="T1536" i="9" s="1"/>
  <c r="S1547" i="9"/>
  <c r="W1547" i="9" s="1"/>
  <c r="Q1547" i="9"/>
  <c r="U1547" i="9" s="1"/>
  <c r="P1547" i="9"/>
  <c r="T1547" i="9" s="1"/>
  <c r="S1556" i="9"/>
  <c r="W1556" i="9" s="1"/>
  <c r="Q1556" i="9"/>
  <c r="U1556" i="9" s="1"/>
  <c r="R1556" i="9"/>
  <c r="V1556" i="9" s="1"/>
  <c r="P1556" i="9"/>
  <c r="T1556" i="9" s="1"/>
  <c r="S1573" i="9"/>
  <c r="W1573" i="9" s="1"/>
  <c r="Q1573" i="9"/>
  <c r="U1573" i="9" s="1"/>
  <c r="R1573" i="9"/>
  <c r="V1573" i="9" s="1"/>
  <c r="P1573" i="9"/>
  <c r="T1573" i="9" s="1"/>
  <c r="S1578" i="9"/>
  <c r="W1578" i="9" s="1"/>
  <c r="Q1578" i="9"/>
  <c r="U1578" i="9" s="1"/>
  <c r="R1578" i="9"/>
  <c r="V1578" i="9" s="1"/>
  <c r="P1578" i="9"/>
  <c r="T1578" i="9" s="1"/>
  <c r="S1585" i="9"/>
  <c r="W1585" i="9" s="1"/>
  <c r="Q1585" i="9"/>
  <c r="U1585" i="9" s="1"/>
  <c r="R1585" i="9"/>
  <c r="V1585" i="9" s="1"/>
  <c r="P1585" i="9"/>
  <c r="T1585" i="9" s="1"/>
  <c r="R1593" i="9"/>
  <c r="V1593" i="9" s="1"/>
  <c r="Q1593" i="9"/>
  <c r="U1593" i="9" s="1"/>
  <c r="P1593" i="9"/>
  <c r="T1593" i="9" s="1"/>
  <c r="S1593" i="9"/>
  <c r="W1593" i="9" s="1"/>
  <c r="S1616" i="9"/>
  <c r="W1616" i="9" s="1"/>
  <c r="R1616" i="9"/>
  <c r="V1616" i="9" s="1"/>
  <c r="P1616" i="9"/>
  <c r="T1616" i="9" s="1"/>
  <c r="Q1616" i="9"/>
  <c r="U1616" i="9" s="1"/>
  <c r="S1624" i="9"/>
  <c r="W1624" i="9" s="1"/>
  <c r="R1624" i="9"/>
  <c r="V1624" i="9" s="1"/>
  <c r="Q1624" i="9"/>
  <c r="U1624" i="9" s="1"/>
  <c r="P1624" i="9"/>
  <c r="T1624" i="9" s="1"/>
  <c r="S1632" i="9"/>
  <c r="W1632" i="9" s="1"/>
  <c r="R1632" i="9"/>
  <c r="V1632" i="9" s="1"/>
  <c r="Q1632" i="9"/>
  <c r="U1632" i="9" s="1"/>
  <c r="P1632" i="9"/>
  <c r="T1632" i="9" s="1"/>
  <c r="R1638" i="9"/>
  <c r="V1638" i="9" s="1"/>
  <c r="Q1638" i="9"/>
  <c r="U1638" i="9" s="1"/>
  <c r="P1638" i="9"/>
  <c r="T1638" i="9" s="1"/>
  <c r="S1640" i="9"/>
  <c r="W1640" i="9" s="1"/>
  <c r="R1640" i="9"/>
  <c r="V1640" i="9" s="1"/>
  <c r="Q1640" i="9"/>
  <c r="U1640" i="9" s="1"/>
  <c r="P1640" i="9"/>
  <c r="T1640" i="9" s="1"/>
  <c r="S1657" i="9"/>
  <c r="W1657" i="9" s="1"/>
  <c r="R1657" i="9"/>
  <c r="V1657" i="9" s="1"/>
  <c r="Q1657" i="9"/>
  <c r="U1657" i="9" s="1"/>
  <c r="P1657" i="9"/>
  <c r="T1657" i="9" s="1"/>
  <c r="S1667" i="9"/>
  <c r="W1667" i="9" s="1"/>
  <c r="R1667" i="9"/>
  <c r="V1667" i="9" s="1"/>
  <c r="Q1667" i="9"/>
  <c r="U1667" i="9" s="1"/>
  <c r="P1667" i="9"/>
  <c r="T1667" i="9" s="1"/>
  <c r="S1687" i="9"/>
  <c r="W1687" i="9" s="1"/>
  <c r="R1687" i="9"/>
  <c r="V1687" i="9" s="1"/>
  <c r="Q1687" i="9"/>
  <c r="U1687" i="9" s="1"/>
  <c r="P1687" i="9"/>
  <c r="T1687" i="9" s="1"/>
  <c r="S1692" i="9"/>
  <c r="W1692" i="9" s="1"/>
  <c r="R1692" i="9"/>
  <c r="V1692" i="9" s="1"/>
  <c r="Q1692" i="9"/>
  <c r="U1692" i="9" s="1"/>
  <c r="P1692" i="9"/>
  <c r="T1692" i="9" s="1"/>
  <c r="S1697" i="9"/>
  <c r="W1697" i="9" s="1"/>
  <c r="R1697" i="9"/>
  <c r="V1697" i="9" s="1"/>
  <c r="Q1697" i="9"/>
  <c r="U1697" i="9" s="1"/>
  <c r="P1697" i="9"/>
  <c r="T1697" i="9" s="1"/>
  <c r="S1711" i="9"/>
  <c r="W1711" i="9" s="1"/>
  <c r="R1711" i="9"/>
  <c r="V1711" i="9" s="1"/>
  <c r="Q1711" i="9"/>
  <c r="U1711" i="9" s="1"/>
  <c r="P1711" i="9"/>
  <c r="T1711" i="9" s="1"/>
  <c r="R1719" i="9"/>
  <c r="V1719" i="9" s="1"/>
  <c r="Q1719" i="9"/>
  <c r="U1719" i="9" s="1"/>
  <c r="P1719" i="9"/>
  <c r="T1719" i="9" s="1"/>
  <c r="S1726" i="9"/>
  <c r="W1726" i="9" s="1"/>
  <c r="R1726" i="9"/>
  <c r="V1726" i="9" s="1"/>
  <c r="Q1726" i="9"/>
  <c r="U1726" i="9" s="1"/>
  <c r="P1726" i="9"/>
  <c r="T1726" i="9" s="1"/>
  <c r="S1752" i="9"/>
  <c r="W1752" i="9" s="1"/>
  <c r="R1752" i="9"/>
  <c r="V1752" i="9" s="1"/>
  <c r="Q1752" i="9"/>
  <c r="U1752" i="9" s="1"/>
  <c r="P1752" i="9"/>
  <c r="T1752" i="9" s="1"/>
  <c r="S1745" i="9"/>
  <c r="W1745" i="9" s="1"/>
  <c r="R1745" i="9"/>
  <c r="V1745" i="9" s="1"/>
  <c r="Q1745" i="9"/>
  <c r="U1745" i="9" s="1"/>
  <c r="P1745" i="9"/>
  <c r="T1745" i="9" s="1"/>
  <c r="Q1779" i="9"/>
  <c r="U1779" i="9" s="1"/>
  <c r="P1779" i="9"/>
  <c r="T1779" i="9" s="1"/>
  <c r="S1779" i="9"/>
  <c r="W1779" i="9" s="1"/>
  <c r="R1779" i="9"/>
  <c r="V1779" i="9" s="1"/>
  <c r="S1787" i="9"/>
  <c r="W1787" i="9" s="1"/>
  <c r="R1787" i="9"/>
  <c r="V1787" i="9" s="1"/>
  <c r="Q1787" i="9"/>
  <c r="U1787" i="9" s="1"/>
  <c r="P1787" i="9"/>
  <c r="T1787" i="9" s="1"/>
  <c r="Q1795" i="9"/>
  <c r="U1795" i="9" s="1"/>
  <c r="P1795" i="9"/>
  <c r="T1795" i="9" s="1"/>
  <c r="S1795" i="9"/>
  <c r="W1795" i="9" s="1"/>
  <c r="R1795" i="9"/>
  <c r="V1795" i="9" s="1"/>
  <c r="Q1817" i="9"/>
  <c r="U1817" i="9" s="1"/>
  <c r="P1817" i="9"/>
  <c r="T1817" i="9" s="1"/>
  <c r="S1817" i="9"/>
  <c r="W1817" i="9" s="1"/>
  <c r="R1817" i="9"/>
  <c r="V1817" i="9" s="1"/>
  <c r="S1834" i="9"/>
  <c r="W1834" i="9" s="1"/>
  <c r="R1834" i="9"/>
  <c r="V1834" i="9" s="1"/>
  <c r="Q1834" i="9"/>
  <c r="U1834" i="9" s="1"/>
  <c r="P1834" i="9"/>
  <c r="T1834" i="9" s="1"/>
  <c r="S1837" i="9"/>
  <c r="W1837" i="9" s="1"/>
  <c r="R1837" i="9"/>
  <c r="V1837" i="9" s="1"/>
  <c r="Q1837" i="9"/>
  <c r="U1837" i="9" s="1"/>
  <c r="P1837" i="9"/>
  <c r="T1837" i="9" s="1"/>
  <c r="R1845" i="9"/>
  <c r="V1845" i="9" s="1"/>
  <c r="Q1845" i="9"/>
  <c r="U1845" i="9" s="1"/>
  <c r="P1845" i="9"/>
  <c r="T1845" i="9" s="1"/>
  <c r="S1850" i="9"/>
  <c r="W1850" i="9" s="1"/>
  <c r="R1850" i="9"/>
  <c r="V1850" i="9" s="1"/>
  <c r="Q1850" i="9"/>
  <c r="U1850" i="9" s="1"/>
  <c r="P1850" i="9"/>
  <c r="T1850" i="9" s="1"/>
  <c r="S1857" i="9"/>
  <c r="W1857" i="9" s="1"/>
  <c r="R1857" i="9"/>
  <c r="V1857" i="9" s="1"/>
  <c r="Q1857" i="9"/>
  <c r="U1857" i="9" s="1"/>
  <c r="P1857" i="9"/>
  <c r="T1857" i="9" s="1"/>
  <c r="S1870" i="9"/>
  <c r="W1870" i="9" s="1"/>
  <c r="R1870" i="9"/>
  <c r="V1870" i="9" s="1"/>
  <c r="Q1870" i="9"/>
  <c r="U1870" i="9" s="1"/>
  <c r="P1870" i="9"/>
  <c r="T1870" i="9" s="1"/>
  <c r="S1909" i="9"/>
  <c r="W1909" i="9" s="1"/>
  <c r="R1909" i="9"/>
  <c r="V1909" i="9" s="1"/>
  <c r="Q1909" i="9"/>
  <c r="U1909" i="9" s="1"/>
  <c r="P1909" i="9"/>
  <c r="T1909" i="9" s="1"/>
  <c r="S1892" i="9"/>
  <c r="W1892" i="9" s="1"/>
  <c r="R1892" i="9"/>
  <c r="V1892" i="9" s="1"/>
  <c r="Q1892" i="9"/>
  <c r="U1892" i="9" s="1"/>
  <c r="P1892" i="9"/>
  <c r="T1892" i="9" s="1"/>
  <c r="S1934" i="9"/>
  <c r="W1934" i="9" s="1"/>
  <c r="R1934" i="9"/>
  <c r="V1934" i="9" s="1"/>
  <c r="Q1934" i="9"/>
  <c r="U1934" i="9" s="1"/>
  <c r="P1934" i="9"/>
  <c r="T1934" i="9" s="1"/>
  <c r="S1929" i="9"/>
  <c r="W1929" i="9" s="1"/>
  <c r="R1929" i="9"/>
  <c r="V1929" i="9" s="1"/>
  <c r="Q1929" i="9"/>
  <c r="U1929" i="9" s="1"/>
  <c r="P1929" i="9"/>
  <c r="T1929" i="9" s="1"/>
  <c r="R1985" i="9"/>
  <c r="V1985" i="9" s="1"/>
  <c r="Q1985" i="9"/>
  <c r="U1985" i="9" s="1"/>
  <c r="P1985" i="9"/>
  <c r="T1985" i="9" s="1"/>
  <c r="S1985" i="9"/>
  <c r="W1985" i="9" s="1"/>
  <c r="S1977" i="9"/>
  <c r="W1977" i="9" s="1"/>
  <c r="R1977" i="9"/>
  <c r="V1977" i="9" s="1"/>
  <c r="Q1977" i="9"/>
  <c r="U1977" i="9" s="1"/>
  <c r="P1977" i="9"/>
  <c r="T1977" i="9" s="1"/>
  <c r="R1980" i="9"/>
  <c r="V1980" i="9" s="1"/>
  <c r="Q1980" i="9"/>
  <c r="U1980" i="9" s="1"/>
  <c r="P1980" i="9"/>
  <c r="T1980" i="9" s="1"/>
  <c r="S1980" i="9"/>
  <c r="W1980" i="9" s="1"/>
  <c r="S2016" i="9"/>
  <c r="W2016" i="9" s="1"/>
  <c r="R2016" i="9"/>
  <c r="V2016" i="9" s="1"/>
  <c r="Q2016" i="9"/>
  <c r="U2016" i="9" s="1"/>
  <c r="P2016" i="9"/>
  <c r="T2016" i="9" s="1"/>
  <c r="R2020" i="9"/>
  <c r="V2020" i="9" s="1"/>
  <c r="Q2020" i="9"/>
  <c r="U2020" i="9" s="1"/>
  <c r="P2020" i="9"/>
  <c r="T2020" i="9" s="1"/>
  <c r="S2020" i="9"/>
  <c r="W2020" i="9" s="1"/>
  <c r="S2033" i="9"/>
  <c r="W2033" i="9" s="1"/>
  <c r="R2033" i="9"/>
  <c r="V2033" i="9" s="1"/>
  <c r="Q2033" i="9"/>
  <c r="U2033" i="9" s="1"/>
  <c r="P2033" i="9"/>
  <c r="T2033" i="9" s="1"/>
  <c r="S2039" i="9"/>
  <c r="W2039" i="9" s="1"/>
  <c r="R2039" i="9"/>
  <c r="V2039" i="9" s="1"/>
  <c r="Q2039" i="9"/>
  <c r="U2039" i="9" s="1"/>
  <c r="P2039" i="9"/>
  <c r="T2039" i="9" s="1"/>
  <c r="S2056" i="9"/>
  <c r="W2056" i="9" s="1"/>
  <c r="R2056" i="9"/>
  <c r="V2056" i="9" s="1"/>
  <c r="Q2056" i="9"/>
  <c r="U2056" i="9" s="1"/>
  <c r="P2056" i="9"/>
  <c r="T2056" i="9" s="1"/>
  <c r="S2072" i="9"/>
  <c r="W2072" i="9" s="1"/>
  <c r="R2072" i="9"/>
  <c r="V2072" i="9" s="1"/>
  <c r="Q2072" i="9"/>
  <c r="U2072" i="9" s="1"/>
  <c r="P2072" i="9"/>
  <c r="T2072" i="9" s="1"/>
  <c r="S2075" i="9"/>
  <c r="W2075" i="9" s="1"/>
  <c r="R2075" i="9"/>
  <c r="V2075" i="9" s="1"/>
  <c r="Q2075" i="9"/>
  <c r="U2075" i="9" s="1"/>
  <c r="P2075" i="9"/>
  <c r="T2075" i="9" s="1"/>
  <c r="S2083" i="9"/>
  <c r="W2083" i="9" s="1"/>
  <c r="R2083" i="9"/>
  <c r="V2083" i="9" s="1"/>
  <c r="Q2083" i="9"/>
  <c r="U2083" i="9" s="1"/>
  <c r="P2083" i="9"/>
  <c r="T2083" i="9" s="1"/>
  <c r="S2095" i="9"/>
  <c r="W2095" i="9" s="1"/>
  <c r="Q2095" i="9"/>
  <c r="U2095" i="9" s="1"/>
  <c r="P2095" i="9"/>
  <c r="T2095" i="9" s="1"/>
  <c r="S2102" i="9"/>
  <c r="W2102" i="9" s="1"/>
  <c r="R2102" i="9"/>
  <c r="V2102" i="9" s="1"/>
  <c r="Q2102" i="9"/>
  <c r="U2102" i="9" s="1"/>
  <c r="P2102" i="9"/>
  <c r="T2102" i="9" s="1"/>
  <c r="S2110" i="9"/>
  <c r="W2110" i="9" s="1"/>
  <c r="R2110" i="9"/>
  <c r="V2110" i="9" s="1"/>
  <c r="Q2110" i="9"/>
  <c r="U2110" i="9" s="1"/>
  <c r="P2110" i="9"/>
  <c r="T2110" i="9" s="1"/>
  <c r="S2118" i="9"/>
  <c r="W2118" i="9" s="1"/>
  <c r="R2118" i="9"/>
  <c r="V2118" i="9" s="1"/>
  <c r="Q2118" i="9"/>
  <c r="U2118" i="9" s="1"/>
  <c r="P2118" i="9"/>
  <c r="T2118" i="9" s="1"/>
  <c r="S2097" i="9"/>
  <c r="W2097" i="9" s="1"/>
  <c r="R2097" i="9"/>
  <c r="V2097" i="9" s="1"/>
  <c r="Q2097" i="9"/>
  <c r="U2097" i="9" s="1"/>
  <c r="P2097" i="9"/>
  <c r="T2097" i="9" s="1"/>
  <c r="S2142" i="9"/>
  <c r="W2142" i="9" s="1"/>
  <c r="R2142" i="9"/>
  <c r="V2142" i="9" s="1"/>
  <c r="Q2142" i="9"/>
  <c r="U2142" i="9" s="1"/>
  <c r="P2142" i="9"/>
  <c r="T2142" i="9" s="1"/>
  <c r="S2151" i="9"/>
  <c r="W2151" i="9" s="1"/>
  <c r="R2151" i="9"/>
  <c r="V2151" i="9" s="1"/>
  <c r="Q2151" i="9"/>
  <c r="U2151" i="9" s="1"/>
  <c r="P2151" i="9"/>
  <c r="T2151" i="9" s="1"/>
  <c r="Q2155" i="9"/>
  <c r="U2155" i="9" s="1"/>
  <c r="P2155" i="9"/>
  <c r="T2155" i="9" s="1"/>
  <c r="S2155" i="9"/>
  <c r="W2155" i="9" s="1"/>
  <c r="R2155" i="9"/>
  <c r="V2155" i="9" s="1"/>
  <c r="P2221" i="9"/>
  <c r="T2221" i="9" s="1"/>
  <c r="S2221" i="9"/>
  <c r="W2221" i="9" s="1"/>
  <c r="R2221" i="9"/>
  <c r="V2221" i="9" s="1"/>
  <c r="Q2221" i="9"/>
  <c r="U2221" i="9" s="1"/>
  <c r="S2159" i="9"/>
  <c r="W2159" i="9" s="1"/>
  <c r="R2159" i="9"/>
  <c r="V2159" i="9" s="1"/>
  <c r="Q2159" i="9"/>
  <c r="U2159" i="9" s="1"/>
  <c r="P2159" i="9"/>
  <c r="T2159" i="9" s="1"/>
  <c r="S2167" i="9"/>
  <c r="W2167" i="9" s="1"/>
  <c r="R2167" i="9"/>
  <c r="V2167" i="9" s="1"/>
  <c r="Q2167" i="9"/>
  <c r="U2167" i="9" s="1"/>
  <c r="P2167" i="9"/>
  <c r="T2167" i="9" s="1"/>
  <c r="S2178" i="9"/>
  <c r="W2178" i="9" s="1"/>
  <c r="R2178" i="9"/>
  <c r="V2178" i="9" s="1"/>
  <c r="Q2178" i="9"/>
  <c r="U2178" i="9" s="1"/>
  <c r="P2178" i="9"/>
  <c r="T2178" i="9" s="1"/>
  <c r="S2186" i="9"/>
  <c r="W2186" i="9" s="1"/>
  <c r="R2186" i="9"/>
  <c r="V2186" i="9" s="1"/>
  <c r="Q2186" i="9"/>
  <c r="U2186" i="9" s="1"/>
  <c r="P2186" i="9"/>
  <c r="T2186" i="9" s="1"/>
  <c r="S2202" i="9"/>
  <c r="W2202" i="9" s="1"/>
  <c r="R2202" i="9"/>
  <c r="V2202" i="9" s="1"/>
  <c r="Q2202" i="9"/>
  <c r="U2202" i="9" s="1"/>
  <c r="P2202" i="9"/>
  <c r="T2202" i="9" s="1"/>
  <c r="S2198" i="9"/>
  <c r="W2198" i="9" s="1"/>
  <c r="P2198" i="9"/>
  <c r="T2198" i="9" s="1"/>
  <c r="R2198" i="9"/>
  <c r="V2198" i="9" s="1"/>
  <c r="Q2198" i="9"/>
  <c r="U2198" i="9" s="1"/>
  <c r="S2214" i="9"/>
  <c r="W2214" i="9" s="1"/>
  <c r="P2214" i="9"/>
  <c r="T2214" i="9" s="1"/>
  <c r="R2214" i="9"/>
  <c r="V2214" i="9" s="1"/>
  <c r="Q2214" i="9"/>
  <c r="U2214" i="9" s="1"/>
  <c r="P2245" i="9"/>
  <c r="T2245" i="9" s="1"/>
  <c r="S2245" i="9"/>
  <c r="W2245" i="9" s="1"/>
  <c r="Q2245" i="9"/>
  <c r="U2245" i="9" s="1"/>
  <c r="R2245" i="9"/>
  <c r="V2245" i="9" s="1"/>
  <c r="S2250" i="9"/>
  <c r="W2250" i="9" s="1"/>
  <c r="P2250" i="9"/>
  <c r="T2250" i="9" s="1"/>
  <c r="R2250" i="9"/>
  <c r="V2250" i="9" s="1"/>
  <c r="Q2250" i="9"/>
  <c r="U2250" i="9" s="1"/>
  <c r="P2261" i="9"/>
  <c r="T2261" i="9" s="1"/>
  <c r="S2261" i="9"/>
  <c r="W2261" i="9" s="1"/>
  <c r="R2261" i="9"/>
  <c r="V2261" i="9" s="1"/>
  <c r="Q2261" i="9"/>
  <c r="U2261" i="9" s="1"/>
  <c r="S2272" i="9"/>
  <c r="W2272" i="9" s="1"/>
  <c r="P2272" i="9"/>
  <c r="T2272" i="9" s="1"/>
  <c r="R2272" i="9"/>
  <c r="V2272" i="9" s="1"/>
  <c r="Q2272" i="9"/>
  <c r="U2272" i="9" s="1"/>
  <c r="P2284" i="9"/>
  <c r="T2284" i="9" s="1"/>
  <c r="S2284" i="9"/>
  <c r="W2284" i="9" s="1"/>
  <c r="Q2284" i="9"/>
  <c r="U2284" i="9" s="1"/>
  <c r="R2284" i="9"/>
  <c r="V2284" i="9" s="1"/>
  <c r="S2283" i="9"/>
  <c r="W2283" i="9" s="1"/>
  <c r="P2283" i="9"/>
  <c r="T2283" i="9" s="1"/>
  <c r="R2283" i="9"/>
  <c r="V2283" i="9" s="1"/>
  <c r="Q2283" i="9"/>
  <c r="U2283" i="9" s="1"/>
  <c r="P2299" i="9"/>
  <c r="T2299" i="9" s="1"/>
  <c r="S2299" i="9"/>
  <c r="W2299" i="9" s="1"/>
  <c r="R2299" i="9"/>
  <c r="V2299" i="9" s="1"/>
  <c r="Q2299" i="9"/>
  <c r="U2299" i="9" s="1"/>
  <c r="R2306" i="9"/>
  <c r="V2306" i="9" s="1"/>
  <c r="Q2306" i="9"/>
  <c r="U2306" i="9" s="1"/>
  <c r="P2306" i="9"/>
  <c r="T2306" i="9" s="1"/>
  <c r="S2306" i="9"/>
  <c r="W2306" i="9" s="1"/>
  <c r="Q2315" i="9"/>
  <c r="U2315" i="9" s="1"/>
  <c r="P2315" i="9"/>
  <c r="T2315" i="9" s="1"/>
  <c r="S2315" i="9"/>
  <c r="W2315" i="9" s="1"/>
  <c r="R2315" i="9"/>
  <c r="V2315" i="9" s="1"/>
  <c r="P2325" i="9"/>
  <c r="T2325" i="9" s="1"/>
  <c r="S2325" i="9"/>
  <c r="W2325" i="9" s="1"/>
  <c r="R2325" i="9"/>
  <c r="V2325" i="9" s="1"/>
  <c r="Q2325" i="9"/>
  <c r="U2325" i="9" s="1"/>
  <c r="P2332" i="9"/>
  <c r="T2332" i="9" s="1"/>
  <c r="S2332" i="9"/>
  <c r="W2332" i="9" s="1"/>
  <c r="R2332" i="9"/>
  <c r="V2332" i="9" s="1"/>
  <c r="Q2332" i="9"/>
  <c r="U2332" i="9" s="1"/>
  <c r="P2347" i="9"/>
  <c r="T2347" i="9" s="1"/>
  <c r="S2347" i="9"/>
  <c r="W2347" i="9" s="1"/>
  <c r="R2347" i="9"/>
  <c r="V2347" i="9" s="1"/>
  <c r="Q2347" i="9"/>
  <c r="U2347" i="9" s="1"/>
  <c r="P2352" i="9"/>
  <c r="T2352" i="9" s="1"/>
  <c r="S2352" i="9"/>
  <c r="W2352" i="9" s="1"/>
  <c r="R2352" i="9"/>
  <c r="V2352" i="9" s="1"/>
  <c r="Q2352" i="9"/>
  <c r="U2352" i="9" s="1"/>
  <c r="S2358" i="9"/>
  <c r="W2358" i="9" s="1"/>
  <c r="R2358" i="9"/>
  <c r="V2358" i="9" s="1"/>
  <c r="Q2358" i="9"/>
  <c r="U2358" i="9" s="1"/>
  <c r="P2358" i="9"/>
  <c r="T2358" i="9" s="1"/>
  <c r="S2366" i="9"/>
  <c r="W2366" i="9" s="1"/>
  <c r="R2366" i="9"/>
  <c r="V2366" i="9" s="1"/>
  <c r="Q2366" i="9"/>
  <c r="U2366" i="9" s="1"/>
  <c r="P2366" i="9"/>
  <c r="T2366" i="9" s="1"/>
  <c r="R2374" i="9"/>
  <c r="V2374" i="9" s="1"/>
  <c r="Q2374" i="9"/>
  <c r="U2374" i="9" s="1"/>
  <c r="P2374" i="9"/>
  <c r="T2374" i="9" s="1"/>
  <c r="S2374" i="9"/>
  <c r="W2374" i="9" s="1"/>
  <c r="S2388" i="9"/>
  <c r="W2388" i="9" s="1"/>
  <c r="R2388" i="9"/>
  <c r="V2388" i="9" s="1"/>
  <c r="Q2388" i="9"/>
  <c r="U2388" i="9" s="1"/>
  <c r="P2388" i="9"/>
  <c r="T2388" i="9" s="1"/>
  <c r="R2392" i="9"/>
  <c r="V2392" i="9" s="1"/>
  <c r="Q2392" i="9"/>
  <c r="U2392" i="9" s="1"/>
  <c r="P2392" i="9"/>
  <c r="T2392" i="9" s="1"/>
  <c r="S2392" i="9"/>
  <c r="W2392" i="9" s="1"/>
  <c r="S2398" i="9"/>
  <c r="W2398" i="9" s="1"/>
  <c r="R2398" i="9"/>
  <c r="V2398" i="9" s="1"/>
  <c r="Q2398" i="9"/>
  <c r="U2398" i="9" s="1"/>
  <c r="P2398" i="9"/>
  <c r="T2398" i="9" s="1"/>
  <c r="R2407" i="9"/>
  <c r="V2407" i="9" s="1"/>
  <c r="Q2407" i="9"/>
  <c r="U2407" i="9" s="1"/>
  <c r="P2407" i="9"/>
  <c r="T2407" i="9" s="1"/>
  <c r="S2407" i="9"/>
  <c r="W2407" i="9" s="1"/>
  <c r="S2417" i="9"/>
  <c r="W2417" i="9" s="1"/>
  <c r="R2417" i="9"/>
  <c r="V2417" i="9" s="1"/>
  <c r="Q2417" i="9"/>
  <c r="U2417" i="9" s="1"/>
  <c r="P2417" i="9"/>
  <c r="T2417" i="9" s="1"/>
  <c r="R2425" i="9"/>
  <c r="V2425" i="9" s="1"/>
  <c r="Q2425" i="9"/>
  <c r="U2425" i="9" s="1"/>
  <c r="P2425" i="9"/>
  <c r="T2425" i="9" s="1"/>
  <c r="S2425" i="9"/>
  <c r="W2425" i="9" s="1"/>
  <c r="S2442" i="9"/>
  <c r="W2442" i="9" s="1"/>
  <c r="R2442" i="9"/>
  <c r="V2442" i="9" s="1"/>
  <c r="Q2442" i="9"/>
  <c r="U2442" i="9" s="1"/>
  <c r="P2442" i="9"/>
  <c r="T2442" i="9" s="1"/>
  <c r="R2438" i="9"/>
  <c r="V2438" i="9" s="1"/>
  <c r="Q2438" i="9"/>
  <c r="U2438" i="9" s="1"/>
  <c r="P2438" i="9"/>
  <c r="T2438" i="9" s="1"/>
  <c r="S2438" i="9"/>
  <c r="W2438" i="9" s="1"/>
  <c r="P2448" i="9"/>
  <c r="T2448" i="9" s="1"/>
  <c r="S2448" i="9"/>
  <c r="W2448" i="9" s="1"/>
  <c r="R2448" i="9"/>
  <c r="V2448" i="9" s="1"/>
  <c r="Q2448" i="9"/>
  <c r="U2448" i="9" s="1"/>
  <c r="S2464" i="9"/>
  <c r="W2464" i="9" s="1"/>
  <c r="R2464" i="9"/>
  <c r="V2464" i="9" s="1"/>
  <c r="Q2464" i="9"/>
  <c r="U2464" i="9" s="1"/>
  <c r="P2464" i="9"/>
  <c r="T2464" i="9" s="1"/>
  <c r="Q2468" i="9"/>
  <c r="U2468" i="9" s="1"/>
  <c r="P2468" i="9"/>
  <c r="T2468" i="9" s="1"/>
  <c r="S2468" i="9"/>
  <c r="W2468" i="9" s="1"/>
  <c r="R2468" i="9"/>
  <c r="V2468" i="9" s="1"/>
  <c r="S2481" i="9"/>
  <c r="W2481" i="9" s="1"/>
  <c r="R2481" i="9"/>
  <c r="V2481" i="9" s="1"/>
  <c r="Q2481" i="9"/>
  <c r="U2481" i="9" s="1"/>
  <c r="P2481" i="9"/>
  <c r="T2481" i="9" s="1"/>
  <c r="S2499" i="9"/>
  <c r="W2499" i="9" s="1"/>
  <c r="R2499" i="9"/>
  <c r="V2499" i="9" s="1"/>
  <c r="Q2499" i="9"/>
  <c r="U2499" i="9" s="1"/>
  <c r="P2499" i="9"/>
  <c r="T2499" i="9" s="1"/>
  <c r="S2490" i="9"/>
  <c r="W2490" i="9" s="1"/>
  <c r="R2490" i="9"/>
  <c r="V2490" i="9" s="1"/>
  <c r="Q2490" i="9"/>
  <c r="U2490" i="9" s="1"/>
  <c r="P2490" i="9"/>
  <c r="T2490" i="9" s="1"/>
  <c r="S2508" i="9"/>
  <c r="W2508" i="9" s="1"/>
  <c r="R2508" i="9"/>
  <c r="V2508" i="9" s="1"/>
  <c r="Q2508" i="9"/>
  <c r="U2508" i="9" s="1"/>
  <c r="P2508" i="9"/>
  <c r="T2508" i="9" s="1"/>
  <c r="P2513" i="9"/>
  <c r="T2513" i="9" s="1"/>
  <c r="S2513" i="9"/>
  <c r="W2513" i="9" s="1"/>
  <c r="R2513" i="9"/>
  <c r="V2513" i="9" s="1"/>
  <c r="Q2513" i="9"/>
  <c r="U2513" i="9" s="1"/>
  <c r="R2628" i="9"/>
  <c r="V2628" i="9" s="1"/>
  <c r="Q2628" i="9"/>
  <c r="U2628" i="9" s="1"/>
  <c r="P2628" i="9"/>
  <c r="T2628" i="9" s="1"/>
  <c r="S2628" i="9"/>
  <c r="W2628" i="9" s="1"/>
  <c r="S2633" i="9"/>
  <c r="W2633" i="9" s="1"/>
  <c r="R2633" i="9"/>
  <c r="V2633" i="9" s="1"/>
  <c r="Q2633" i="9"/>
  <c r="U2633" i="9" s="1"/>
  <c r="P2633" i="9"/>
  <c r="T2633" i="9" s="1"/>
  <c r="S2647" i="9"/>
  <c r="W2647" i="9" s="1"/>
  <c r="R2647" i="9"/>
  <c r="V2647" i="9" s="1"/>
  <c r="Q2647" i="9"/>
  <c r="U2647" i="9" s="1"/>
  <c r="P2647" i="9"/>
  <c r="T2647" i="9" s="1"/>
  <c r="P2623" i="9"/>
  <c r="T2623" i="9" s="1"/>
  <c r="S2623" i="9"/>
  <c r="W2623" i="9" s="1"/>
  <c r="R2623" i="9"/>
  <c r="V2623" i="9" s="1"/>
  <c r="Q2623" i="9"/>
  <c r="U2623" i="9" s="1"/>
  <c r="S2613" i="9"/>
  <c r="W2613" i="9" s="1"/>
  <c r="R2613" i="9"/>
  <c r="V2613" i="9" s="1"/>
  <c r="Q2613" i="9"/>
  <c r="U2613" i="9" s="1"/>
  <c r="P2613" i="9"/>
  <c r="T2613" i="9" s="1"/>
  <c r="S2675" i="9"/>
  <c r="W2675" i="9" s="1"/>
  <c r="R2675" i="9"/>
  <c r="V2675" i="9" s="1"/>
  <c r="Q2675" i="9"/>
  <c r="U2675" i="9" s="1"/>
  <c r="P2675" i="9"/>
  <c r="T2675" i="9" s="1"/>
  <c r="S2685" i="9"/>
  <c r="W2685" i="9" s="1"/>
  <c r="R2685" i="9"/>
  <c r="V2685" i="9" s="1"/>
  <c r="Q2685" i="9"/>
  <c r="U2685" i="9" s="1"/>
  <c r="P2685" i="9"/>
  <c r="T2685" i="9" s="1"/>
  <c r="S2528" i="9"/>
  <c r="W2528" i="9" s="1"/>
  <c r="R2528" i="9"/>
  <c r="V2528" i="9" s="1"/>
  <c r="Q2528" i="9"/>
  <c r="U2528" i="9" s="1"/>
  <c r="P2528" i="9"/>
  <c r="T2528" i="9" s="1"/>
  <c r="S2539" i="9"/>
  <c r="W2539" i="9" s="1"/>
  <c r="R2539" i="9"/>
  <c r="V2539" i="9" s="1"/>
  <c r="Q2539" i="9"/>
  <c r="U2539" i="9" s="1"/>
  <c r="P2539" i="9"/>
  <c r="T2539" i="9" s="1"/>
  <c r="R2660" i="9"/>
  <c r="V2660" i="9" s="1"/>
  <c r="S2660" i="9"/>
  <c r="W2660" i="9" s="1"/>
  <c r="Q2660" i="9"/>
  <c r="U2660" i="9" s="1"/>
  <c r="P2660" i="9"/>
  <c r="T2660" i="9" s="1"/>
  <c r="R2705" i="9"/>
  <c r="V2705" i="9" s="1"/>
  <c r="S2705" i="9"/>
  <c r="W2705" i="9" s="1"/>
  <c r="Q2705" i="9"/>
  <c r="U2705" i="9" s="1"/>
  <c r="P2705" i="9"/>
  <c r="T2705" i="9" s="1"/>
  <c r="S2708" i="9"/>
  <c r="W2708" i="9" s="1"/>
  <c r="Q2708" i="9"/>
  <c r="U2708" i="9" s="1"/>
  <c r="R2708" i="9"/>
  <c r="V2708" i="9" s="1"/>
  <c r="P2708" i="9"/>
  <c r="T2708" i="9" s="1"/>
  <c r="S2715" i="9"/>
  <c r="W2715" i="9" s="1"/>
  <c r="Q2715" i="9"/>
  <c r="U2715" i="9" s="1"/>
  <c r="R2715" i="9"/>
  <c r="V2715" i="9" s="1"/>
  <c r="P2715" i="9"/>
  <c r="T2715" i="9" s="1"/>
  <c r="S2852" i="9"/>
  <c r="W2852" i="9" s="1"/>
  <c r="Q2852" i="9"/>
  <c r="U2852" i="9" s="1"/>
  <c r="R2852" i="9"/>
  <c r="V2852" i="9" s="1"/>
  <c r="P2852" i="9"/>
  <c r="T2852" i="9" s="1"/>
  <c r="S2860" i="9"/>
  <c r="W2860" i="9" s="1"/>
  <c r="Q2860" i="9"/>
  <c r="U2860" i="9" s="1"/>
  <c r="R2860" i="9"/>
  <c r="V2860" i="9" s="1"/>
  <c r="P2860" i="9"/>
  <c r="T2860" i="9" s="1"/>
  <c r="S2871" i="9"/>
  <c r="W2871" i="9" s="1"/>
  <c r="Q2871" i="9"/>
  <c r="U2871" i="9" s="1"/>
  <c r="R2871" i="9"/>
  <c r="V2871" i="9" s="1"/>
  <c r="P2871" i="9"/>
  <c r="T2871" i="9" s="1"/>
  <c r="S2879" i="9"/>
  <c r="W2879" i="9" s="1"/>
  <c r="R2879" i="9"/>
  <c r="V2879" i="9" s="1"/>
  <c r="P2879" i="9"/>
  <c r="T2879" i="9" s="1"/>
  <c r="Q2879" i="9"/>
  <c r="U2879" i="9" s="1"/>
  <c r="S2893" i="9"/>
  <c r="W2893" i="9" s="1"/>
  <c r="R2893" i="9"/>
  <c r="V2893" i="9" s="1"/>
  <c r="P2893" i="9"/>
  <c r="T2893" i="9" s="1"/>
  <c r="Q2893" i="9"/>
  <c r="U2893" i="9" s="1"/>
  <c r="R2767" i="9"/>
  <c r="V2767" i="9" s="1"/>
  <c r="Q2767" i="9"/>
  <c r="U2767" i="9" s="1"/>
  <c r="P2767" i="9"/>
  <c r="T2767" i="9" s="1"/>
  <c r="S2767" i="9"/>
  <c r="W2767" i="9" s="1"/>
  <c r="S2786" i="9"/>
  <c r="W2786" i="9" s="1"/>
  <c r="R2786" i="9"/>
  <c r="V2786" i="9" s="1"/>
  <c r="P2786" i="9"/>
  <c r="T2786" i="9" s="1"/>
  <c r="Q2786" i="9"/>
  <c r="U2786" i="9" s="1"/>
  <c r="P2783" i="9"/>
  <c r="T2783" i="9" s="1"/>
  <c r="R2783" i="9"/>
  <c r="V2783" i="9" s="1"/>
  <c r="S2783" i="9"/>
  <c r="W2783" i="9" s="1"/>
  <c r="Q2783" i="9"/>
  <c r="U2783" i="9" s="1"/>
  <c r="Q2791" i="9"/>
  <c r="U2791" i="9" s="1"/>
  <c r="P2791" i="9"/>
  <c r="T2791" i="9" s="1"/>
  <c r="S2791" i="9"/>
  <c r="W2791" i="9" s="1"/>
  <c r="R2791" i="9"/>
  <c r="V2791" i="9" s="1"/>
  <c r="R2775" i="9"/>
  <c r="V2775" i="9" s="1"/>
  <c r="Q2775" i="9"/>
  <c r="U2775" i="9" s="1"/>
  <c r="P2775" i="9"/>
  <c r="T2775" i="9" s="1"/>
  <c r="S2775" i="9"/>
  <c r="W2775" i="9" s="1"/>
  <c r="S2801" i="9"/>
  <c r="W2801" i="9" s="1"/>
  <c r="R2801" i="9"/>
  <c r="V2801" i="9" s="1"/>
  <c r="Q2801" i="9"/>
  <c r="U2801" i="9" s="1"/>
  <c r="P2801" i="9"/>
  <c r="T2801" i="9" s="1"/>
  <c r="P2811" i="9"/>
  <c r="T2811" i="9" s="1"/>
  <c r="R2811" i="9"/>
  <c r="V2811" i="9" s="1"/>
  <c r="Q2811" i="9"/>
  <c r="U2811" i="9" s="1"/>
  <c r="S2811" i="9"/>
  <c r="W2811" i="9" s="1"/>
  <c r="Q2819" i="9"/>
  <c r="U2819" i="9" s="1"/>
  <c r="P2819" i="9"/>
  <c r="T2819" i="9" s="1"/>
  <c r="S2819" i="9"/>
  <c r="W2819" i="9" s="1"/>
  <c r="R2819" i="9"/>
  <c r="V2819" i="9" s="1"/>
  <c r="S2747" i="9"/>
  <c r="W2747" i="9" s="1"/>
  <c r="P2747" i="9"/>
  <c r="T2747" i="9" s="1"/>
  <c r="R2747" i="9"/>
  <c r="V2747" i="9" s="1"/>
  <c r="Q2747" i="9"/>
  <c r="U2747" i="9" s="1"/>
  <c r="S2751" i="9"/>
  <c r="W2751" i="9" s="1"/>
  <c r="R2751" i="9"/>
  <c r="V2751" i="9" s="1"/>
  <c r="Q2751" i="9"/>
  <c r="U2751" i="9" s="1"/>
  <c r="P2751" i="9"/>
  <c r="T2751" i="9" s="1"/>
  <c r="R2761" i="9"/>
  <c r="V2761" i="9" s="1"/>
  <c r="Q2761" i="9"/>
  <c r="U2761" i="9" s="1"/>
  <c r="P2761" i="9"/>
  <c r="T2761" i="9" s="1"/>
  <c r="S2761" i="9"/>
  <c r="W2761" i="9" s="1"/>
  <c r="S2717" i="9"/>
  <c r="W2717" i="9" s="1"/>
  <c r="P2717" i="9"/>
  <c r="T2717" i="9" s="1"/>
  <c r="R2717" i="9"/>
  <c r="V2717" i="9" s="1"/>
  <c r="Q2717" i="9"/>
  <c r="U2717" i="9" s="1"/>
  <c r="S2732" i="9"/>
  <c r="W2732" i="9" s="1"/>
  <c r="R2732" i="9"/>
  <c r="V2732" i="9" s="1"/>
  <c r="Q2732" i="9"/>
  <c r="U2732" i="9" s="1"/>
  <c r="P2732" i="9"/>
  <c r="T2732" i="9" s="1"/>
  <c r="Q2843" i="9"/>
  <c r="U2843" i="9" s="1"/>
  <c r="P2843" i="9"/>
  <c r="T2843" i="9" s="1"/>
  <c r="S2843" i="9"/>
  <c r="W2843" i="9" s="1"/>
  <c r="R2843" i="9"/>
  <c r="V2843" i="9" s="1"/>
  <c r="S3001" i="9"/>
  <c r="W3001" i="9" s="1"/>
  <c r="R3001" i="9"/>
  <c r="V3001" i="9" s="1"/>
  <c r="Q3001" i="9"/>
  <c r="U3001" i="9" s="1"/>
  <c r="P3001" i="9"/>
  <c r="T3001" i="9" s="1"/>
  <c r="Q3006" i="9"/>
  <c r="U3006" i="9" s="1"/>
  <c r="P3006" i="9"/>
  <c r="T3006" i="9" s="1"/>
  <c r="S3006" i="9"/>
  <c r="W3006" i="9" s="1"/>
  <c r="R3006" i="9"/>
  <c r="V3006" i="9" s="1"/>
  <c r="S3015" i="9"/>
  <c r="W3015" i="9" s="1"/>
  <c r="R3015" i="9"/>
  <c r="V3015" i="9" s="1"/>
  <c r="Q3015" i="9"/>
  <c r="U3015" i="9" s="1"/>
  <c r="P3015" i="9"/>
  <c r="T3015" i="9" s="1"/>
  <c r="Q3023" i="9"/>
  <c r="U3023" i="9" s="1"/>
  <c r="P3023" i="9"/>
  <c r="T3023" i="9" s="1"/>
  <c r="S3023" i="9"/>
  <c r="W3023" i="9" s="1"/>
  <c r="R3023" i="9"/>
  <c r="V3023" i="9" s="1"/>
  <c r="S2904" i="9"/>
  <c r="W2904" i="9" s="1"/>
  <c r="R2904" i="9"/>
  <c r="V2904" i="9" s="1"/>
  <c r="Q2904" i="9"/>
  <c r="U2904" i="9" s="1"/>
  <c r="P2904" i="9"/>
  <c r="T2904" i="9" s="1"/>
  <c r="P2912" i="9"/>
  <c r="T2912" i="9" s="1"/>
  <c r="S2912" i="9"/>
  <c r="W2912" i="9" s="1"/>
  <c r="R2912" i="9"/>
  <c r="V2912" i="9" s="1"/>
  <c r="Q2912" i="9"/>
  <c r="U2912" i="9" s="1"/>
  <c r="P2920" i="9"/>
  <c r="T2920" i="9" s="1"/>
  <c r="S2920" i="9"/>
  <c r="W2920" i="9" s="1"/>
  <c r="R2920" i="9"/>
  <c r="V2920" i="9" s="1"/>
  <c r="Q2920" i="9"/>
  <c r="U2920" i="9" s="1"/>
  <c r="S2931" i="9"/>
  <c r="W2931" i="9" s="1"/>
  <c r="R2931" i="9"/>
  <c r="V2931" i="9" s="1"/>
  <c r="Q2931" i="9"/>
  <c r="U2931" i="9" s="1"/>
  <c r="P2931" i="9"/>
  <c r="T2931" i="9" s="1"/>
  <c r="S2939" i="9"/>
  <c r="W2939" i="9" s="1"/>
  <c r="R2939" i="9"/>
  <c r="V2939" i="9" s="1"/>
  <c r="Q2939" i="9"/>
  <c r="U2939" i="9" s="1"/>
  <c r="P2939" i="9"/>
  <c r="T2939" i="9" s="1"/>
  <c r="S2947" i="9"/>
  <c r="W2947" i="9" s="1"/>
  <c r="R2947" i="9"/>
  <c r="V2947" i="9" s="1"/>
  <c r="Q2947" i="9"/>
  <c r="U2947" i="9" s="1"/>
  <c r="P2947" i="9"/>
  <c r="T2947" i="9" s="1"/>
  <c r="S3063" i="9"/>
  <c r="W3063" i="9" s="1"/>
  <c r="R3063" i="9"/>
  <c r="V3063" i="9" s="1"/>
  <c r="Q3063" i="9"/>
  <c r="U3063" i="9" s="1"/>
  <c r="P3063" i="9"/>
  <c r="T3063" i="9" s="1"/>
  <c r="P3048" i="9"/>
  <c r="T3048" i="9" s="1"/>
  <c r="S3048" i="9"/>
  <c r="W3048" i="9" s="1"/>
  <c r="R3048" i="9"/>
  <c r="V3048" i="9" s="1"/>
  <c r="Q3048" i="9"/>
  <c r="U3048" i="9" s="1"/>
  <c r="S3079" i="9"/>
  <c r="W3079" i="9" s="1"/>
  <c r="Q3079" i="9"/>
  <c r="U3079" i="9" s="1"/>
  <c r="P3079" i="9"/>
  <c r="T3079" i="9" s="1"/>
  <c r="R3079" i="9"/>
  <c r="V3079" i="9" s="1"/>
  <c r="R2956" i="9"/>
  <c r="V2956" i="9" s="1"/>
  <c r="Q2956" i="9"/>
  <c r="U2956" i="9" s="1"/>
  <c r="P2956" i="9"/>
  <c r="T2956" i="9" s="1"/>
  <c r="S2956" i="9"/>
  <c r="W2956" i="9" s="1"/>
  <c r="S2964" i="9"/>
  <c r="W2964" i="9" s="1"/>
  <c r="R2964" i="9"/>
  <c r="V2964" i="9" s="1"/>
  <c r="Q2964" i="9"/>
  <c r="U2964" i="9" s="1"/>
  <c r="P2964" i="9"/>
  <c r="T2964" i="9" s="1"/>
  <c r="S2972" i="9"/>
  <c r="W2972" i="9" s="1"/>
  <c r="R2972" i="9"/>
  <c r="V2972" i="9" s="1"/>
  <c r="Q2972" i="9"/>
  <c r="U2972" i="9" s="1"/>
  <c r="P2972" i="9"/>
  <c r="T2972" i="9" s="1"/>
  <c r="P2980" i="9"/>
  <c r="T2980" i="9" s="1"/>
  <c r="S2980" i="9"/>
  <c r="W2980" i="9" s="1"/>
  <c r="R2980" i="9"/>
  <c r="V2980" i="9" s="1"/>
  <c r="Q2980" i="9"/>
  <c r="U2980" i="9" s="1"/>
  <c r="S2989" i="9"/>
  <c r="W2989" i="9" s="1"/>
  <c r="R2989" i="9"/>
  <c r="V2989" i="9" s="1"/>
  <c r="Q2989" i="9"/>
  <c r="U2989" i="9" s="1"/>
  <c r="P2989" i="9"/>
  <c r="T2989" i="9" s="1"/>
  <c r="P3098" i="9"/>
  <c r="T3098" i="9" s="1"/>
  <c r="S3098" i="9"/>
  <c r="W3098" i="9" s="1"/>
  <c r="R3098" i="9"/>
  <c r="V3098" i="9" s="1"/>
  <c r="Q3098" i="9"/>
  <c r="U3098" i="9" s="1"/>
  <c r="P3137" i="9"/>
  <c r="T3137" i="9" s="1"/>
  <c r="S3137" i="9"/>
  <c r="W3137" i="9" s="1"/>
  <c r="R3137" i="9"/>
  <c r="V3137" i="9" s="1"/>
  <c r="Q3137" i="9"/>
  <c r="U3137" i="9" s="1"/>
  <c r="S3116" i="9"/>
  <c r="W3116" i="9" s="1"/>
  <c r="R3116" i="9"/>
  <c r="V3116" i="9" s="1"/>
  <c r="Q3116" i="9"/>
  <c r="U3116" i="9" s="1"/>
  <c r="P3116" i="9"/>
  <c r="T3116" i="9" s="1"/>
  <c r="P3124" i="9"/>
  <c r="T3124" i="9" s="1"/>
  <c r="S3124" i="9"/>
  <c r="W3124" i="9" s="1"/>
  <c r="R3124" i="9"/>
  <c r="V3124" i="9" s="1"/>
  <c r="Q3124" i="9"/>
  <c r="U3124" i="9" s="1"/>
  <c r="S3140" i="9"/>
  <c r="W3140" i="9" s="1"/>
  <c r="R3140" i="9"/>
  <c r="V3140" i="9" s="1"/>
  <c r="Q3140" i="9"/>
  <c r="U3140" i="9" s="1"/>
  <c r="P3140" i="9"/>
  <c r="T3140" i="9" s="1"/>
  <c r="R3147" i="9"/>
  <c r="V3147" i="9" s="1"/>
  <c r="Q3147" i="9"/>
  <c r="U3147" i="9" s="1"/>
  <c r="P3147" i="9"/>
  <c r="T3147" i="9" s="1"/>
  <c r="S3147" i="9"/>
  <c r="W3147" i="9" s="1"/>
  <c r="S3155" i="9"/>
  <c r="W3155" i="9" s="1"/>
  <c r="R3155" i="9"/>
  <c r="V3155" i="9" s="1"/>
  <c r="Q3155" i="9"/>
  <c r="U3155" i="9" s="1"/>
  <c r="P3155" i="9"/>
  <c r="T3155" i="9" s="1"/>
  <c r="S3170" i="9"/>
  <c r="W3170" i="9" s="1"/>
  <c r="R3170" i="9"/>
  <c r="V3170" i="9" s="1"/>
  <c r="Q3170" i="9"/>
  <c r="U3170" i="9" s="1"/>
  <c r="P3170" i="9"/>
  <c r="T3170" i="9" s="1"/>
  <c r="R3184" i="9"/>
  <c r="V3184" i="9" s="1"/>
  <c r="Q3184" i="9"/>
  <c r="U3184" i="9" s="1"/>
  <c r="P3184" i="9"/>
  <c r="T3184" i="9" s="1"/>
  <c r="S3184" i="9"/>
  <c r="W3184" i="9" s="1"/>
  <c r="R3201" i="9"/>
  <c r="V3201" i="9" s="1"/>
  <c r="Q3201" i="9"/>
  <c r="U3201" i="9" s="1"/>
  <c r="P3201" i="9"/>
  <c r="T3201" i="9" s="1"/>
  <c r="S3201" i="9"/>
  <c r="W3201" i="9" s="1"/>
  <c r="S3218" i="9"/>
  <c r="W3218" i="9" s="1"/>
  <c r="R3218" i="9"/>
  <c r="V3218" i="9" s="1"/>
  <c r="Q3218" i="9"/>
  <c r="U3218" i="9" s="1"/>
  <c r="P3218" i="9"/>
  <c r="T3218" i="9" s="1"/>
  <c r="S3214" i="9"/>
  <c r="W3214" i="9" s="1"/>
  <c r="R3214" i="9"/>
  <c r="V3214" i="9" s="1"/>
  <c r="Q3214" i="9"/>
  <c r="U3214" i="9" s="1"/>
  <c r="P3214" i="9"/>
  <c r="T3214" i="9" s="1"/>
  <c r="S3224" i="9"/>
  <c r="W3224" i="9" s="1"/>
  <c r="R3224" i="9"/>
  <c r="V3224" i="9" s="1"/>
  <c r="Q3224" i="9"/>
  <c r="U3224" i="9" s="1"/>
  <c r="P3224" i="9"/>
  <c r="T3224" i="9" s="1"/>
  <c r="S3236" i="9"/>
  <c r="W3236" i="9" s="1"/>
  <c r="R3236" i="9"/>
  <c r="V3236" i="9" s="1"/>
  <c r="Q3236" i="9"/>
  <c r="U3236" i="9" s="1"/>
  <c r="P3236" i="9"/>
  <c r="T3236" i="9" s="1"/>
  <c r="R3246" i="9"/>
  <c r="V3246" i="9" s="1"/>
  <c r="Q3246" i="9"/>
  <c r="U3246" i="9" s="1"/>
  <c r="P3246" i="9"/>
  <c r="T3246" i="9" s="1"/>
  <c r="S3246" i="9"/>
  <c r="W3246" i="9" s="1"/>
  <c r="S3256" i="9"/>
  <c r="W3256" i="9" s="1"/>
  <c r="R3256" i="9"/>
  <c r="V3256" i="9" s="1"/>
  <c r="Q3256" i="9"/>
  <c r="U3256" i="9" s="1"/>
  <c r="P3256" i="9"/>
  <c r="T3256" i="9" s="1"/>
  <c r="R3267" i="9"/>
  <c r="V3267" i="9" s="1"/>
  <c r="Q3267" i="9"/>
  <c r="U3267" i="9" s="1"/>
  <c r="P3267" i="9"/>
  <c r="T3267" i="9" s="1"/>
  <c r="S3267" i="9"/>
  <c r="W3267" i="9" s="1"/>
  <c r="P3271" i="9"/>
  <c r="T3271" i="9" s="1"/>
  <c r="S3271" i="9"/>
  <c r="W3271" i="9" s="1"/>
  <c r="R3271" i="9"/>
  <c r="V3271" i="9" s="1"/>
  <c r="Q3271" i="9"/>
  <c r="U3271" i="9" s="1"/>
  <c r="S3276" i="9"/>
  <c r="W3276" i="9" s="1"/>
  <c r="R3276" i="9"/>
  <c r="V3276" i="9" s="1"/>
  <c r="Q3276" i="9"/>
  <c r="U3276" i="9" s="1"/>
  <c r="P3276" i="9"/>
  <c r="T3276" i="9" s="1"/>
  <c r="S3281" i="9"/>
  <c r="W3281" i="9" s="1"/>
  <c r="R3281" i="9"/>
  <c r="V3281" i="9" s="1"/>
  <c r="Q3281" i="9"/>
  <c r="U3281" i="9" s="1"/>
  <c r="P3281" i="9"/>
  <c r="T3281" i="9" s="1"/>
  <c r="S3292" i="9"/>
  <c r="W3292" i="9" s="1"/>
  <c r="R3292" i="9"/>
  <c r="V3292" i="9" s="1"/>
  <c r="Q3292" i="9"/>
  <c r="U3292" i="9" s="1"/>
  <c r="P3292" i="9"/>
  <c r="T3292" i="9" s="1"/>
  <c r="P3318" i="9"/>
  <c r="T3318" i="9" s="1"/>
  <c r="Q12" i="9"/>
  <c r="U12" i="9" s="1"/>
  <c r="R32" i="9"/>
  <c r="V32" i="9" s="1"/>
  <c r="S81" i="9"/>
  <c r="W81" i="9" s="1"/>
  <c r="S118" i="9"/>
  <c r="W118" i="9" s="1"/>
  <c r="R192" i="9"/>
  <c r="V192" i="9" s="1"/>
  <c r="Q129" i="9"/>
  <c r="U129" i="9" s="1"/>
  <c r="Q274" i="9"/>
  <c r="U274" i="9" s="1"/>
  <c r="Q264" i="9"/>
  <c r="U264" i="9" s="1"/>
  <c r="R309" i="9"/>
  <c r="V309" i="9" s="1"/>
  <c r="R314" i="9"/>
  <c r="V314" i="9" s="1"/>
  <c r="Q348" i="9"/>
  <c r="U348" i="9" s="1"/>
  <c r="S353" i="9"/>
  <c r="W353" i="9" s="1"/>
  <c r="Q491" i="9"/>
  <c r="U491" i="9" s="1"/>
  <c r="R457" i="9"/>
  <c r="V457" i="9" s="1"/>
  <c r="P163" i="9"/>
  <c r="T163" i="9" s="1"/>
  <c r="R177" i="9"/>
  <c r="V177" i="9" s="1"/>
  <c r="S514" i="9"/>
  <c r="W514" i="9" s="1"/>
  <c r="P548" i="9"/>
  <c r="T548" i="9" s="1"/>
  <c r="R573" i="9"/>
  <c r="V573" i="9" s="1"/>
  <c r="S574" i="9"/>
  <c r="W574" i="9" s="1"/>
  <c r="P606" i="9"/>
  <c r="T606" i="9" s="1"/>
  <c r="R632" i="9"/>
  <c r="V632" i="9" s="1"/>
  <c r="S615" i="9"/>
  <c r="W615" i="9" s="1"/>
  <c r="S753" i="9"/>
  <c r="W753" i="9" s="1"/>
  <c r="Q1074" i="9"/>
  <c r="U1074" i="9" s="1"/>
  <c r="Q1096" i="9"/>
  <c r="U1096" i="9" s="1"/>
  <c r="S3350" i="9"/>
  <c r="W3350" i="9" s="1"/>
  <c r="R3350" i="9"/>
  <c r="V3350" i="9" s="1"/>
  <c r="Q3350" i="9"/>
  <c r="U3350" i="9" s="1"/>
  <c r="S21" i="9"/>
  <c r="W21" i="9" s="1"/>
  <c r="R21" i="9"/>
  <c r="V21" i="9" s="1"/>
  <c r="Q21" i="9"/>
  <c r="U21" i="9" s="1"/>
  <c r="P21" i="9"/>
  <c r="T21" i="9" s="1"/>
  <c r="S68" i="9"/>
  <c r="W68" i="9" s="1"/>
  <c r="R68" i="9"/>
  <c r="V68" i="9" s="1"/>
  <c r="Q68" i="9"/>
  <c r="U68" i="9" s="1"/>
  <c r="P68" i="9"/>
  <c r="T68" i="9" s="1"/>
  <c r="P236" i="9"/>
  <c r="T236" i="9" s="1"/>
  <c r="S236" i="9"/>
  <c r="W236" i="9" s="1"/>
  <c r="R236" i="9"/>
  <c r="V236" i="9" s="1"/>
  <c r="P252" i="9"/>
  <c r="T252" i="9" s="1"/>
  <c r="S252" i="9"/>
  <c r="W252" i="9" s="1"/>
  <c r="R252" i="9"/>
  <c r="V252" i="9" s="1"/>
  <c r="S273" i="9"/>
  <c r="W273" i="9" s="1"/>
  <c r="R273" i="9"/>
  <c r="V273" i="9" s="1"/>
  <c r="Q273" i="9"/>
  <c r="U273" i="9" s="1"/>
  <c r="P273" i="9"/>
  <c r="T273" i="9" s="1"/>
  <c r="S282" i="9"/>
  <c r="W282" i="9" s="1"/>
  <c r="R282" i="9"/>
  <c r="V282" i="9" s="1"/>
  <c r="Q282" i="9"/>
  <c r="U282" i="9" s="1"/>
  <c r="P282" i="9"/>
  <c r="T282" i="9" s="1"/>
  <c r="P323" i="9"/>
  <c r="T323" i="9" s="1"/>
  <c r="S323" i="9"/>
  <c r="W323" i="9" s="1"/>
  <c r="R323" i="9"/>
  <c r="V323" i="9" s="1"/>
  <c r="P328" i="9"/>
  <c r="T328" i="9" s="1"/>
  <c r="R328" i="9"/>
  <c r="V328" i="9" s="1"/>
  <c r="S347" i="9"/>
  <c r="W347" i="9" s="1"/>
  <c r="R347" i="9"/>
  <c r="V347" i="9" s="1"/>
  <c r="Q347" i="9"/>
  <c r="U347" i="9" s="1"/>
  <c r="P347" i="9"/>
  <c r="T347" i="9" s="1"/>
  <c r="Q684" i="9"/>
  <c r="U684" i="9" s="1"/>
  <c r="P684" i="9"/>
  <c r="T684" i="9" s="1"/>
  <c r="S684" i="9"/>
  <c r="W684" i="9" s="1"/>
  <c r="Q772" i="9"/>
  <c r="U772" i="9" s="1"/>
  <c r="P772" i="9"/>
  <c r="T772" i="9" s="1"/>
  <c r="S772" i="9"/>
  <c r="W772" i="9" s="1"/>
  <c r="R772" i="9"/>
  <c r="V772" i="9" s="1"/>
  <c r="Q837" i="9"/>
  <c r="U837" i="9" s="1"/>
  <c r="P837" i="9"/>
  <c r="T837" i="9" s="1"/>
  <c r="S837" i="9"/>
  <c r="W837" i="9" s="1"/>
  <c r="R837" i="9"/>
  <c r="V837" i="9" s="1"/>
  <c r="S1042" i="9"/>
  <c r="W1042" i="9" s="1"/>
  <c r="R1042" i="9"/>
  <c r="V1042" i="9" s="1"/>
  <c r="Q1042" i="9"/>
  <c r="U1042" i="9" s="1"/>
  <c r="P1042" i="9"/>
  <c r="T1042" i="9" s="1"/>
  <c r="S1110" i="9"/>
  <c r="W1110" i="9" s="1"/>
  <c r="R1110" i="9"/>
  <c r="V1110" i="9" s="1"/>
  <c r="Q1110" i="9"/>
  <c r="U1110" i="9" s="1"/>
  <c r="P1110" i="9"/>
  <c r="T1110" i="9" s="1"/>
  <c r="S1883" i="9"/>
  <c r="W1883" i="9" s="1"/>
  <c r="R1883" i="9"/>
  <c r="V1883" i="9" s="1"/>
  <c r="Q1883" i="9"/>
  <c r="U1883" i="9" s="1"/>
  <c r="P1883" i="9"/>
  <c r="T1883" i="9" s="1"/>
  <c r="S1444" i="9"/>
  <c r="W1444" i="9" s="1"/>
  <c r="R1444" i="9"/>
  <c r="V1444" i="9" s="1"/>
  <c r="Q1444" i="9"/>
  <c r="U1444" i="9" s="1"/>
  <c r="P1444" i="9"/>
  <c r="T1444" i="9" s="1"/>
  <c r="Q1498" i="9"/>
  <c r="U1498" i="9" s="1"/>
  <c r="P1498" i="9"/>
  <c r="T1498" i="9" s="1"/>
  <c r="S1498" i="9"/>
  <c r="W1498" i="9" s="1"/>
  <c r="R1498" i="9"/>
  <c r="V1498" i="9" s="1"/>
  <c r="S1526" i="9"/>
  <c r="W1526" i="9" s="1"/>
  <c r="R1526" i="9"/>
  <c r="V1526" i="9" s="1"/>
  <c r="Q1526" i="9"/>
  <c r="U1526" i="9" s="1"/>
  <c r="P1526" i="9"/>
  <c r="T1526" i="9" s="1"/>
  <c r="R1691" i="9"/>
  <c r="V1691" i="9" s="1"/>
  <c r="Q1691" i="9"/>
  <c r="U1691" i="9" s="1"/>
  <c r="P1691" i="9"/>
  <c r="T1691" i="9" s="1"/>
  <c r="S1691" i="9"/>
  <c r="W1691" i="9" s="1"/>
  <c r="R1718" i="9"/>
  <c r="V1718" i="9" s="1"/>
  <c r="Q1718" i="9"/>
  <c r="U1718" i="9" s="1"/>
  <c r="P1718" i="9"/>
  <c r="T1718" i="9" s="1"/>
  <c r="S1778" i="9"/>
  <c r="W1778" i="9" s="1"/>
  <c r="Q1778" i="9"/>
  <c r="U1778" i="9" s="1"/>
  <c r="R1778" i="9"/>
  <c r="V1778" i="9" s="1"/>
  <c r="P1778" i="9"/>
  <c r="T1778" i="9" s="1"/>
  <c r="S1816" i="9"/>
  <c r="W1816" i="9" s="1"/>
  <c r="Q1816" i="9"/>
  <c r="U1816" i="9" s="1"/>
  <c r="R1816" i="9"/>
  <c r="V1816" i="9" s="1"/>
  <c r="P1816" i="9"/>
  <c r="T1816" i="9" s="1"/>
  <c r="S1856" i="9"/>
  <c r="W1856" i="9" s="1"/>
  <c r="R1856" i="9"/>
  <c r="V1856" i="9" s="1"/>
  <c r="Q1856" i="9"/>
  <c r="U1856" i="9" s="1"/>
  <c r="P1856" i="9"/>
  <c r="T1856" i="9" s="1"/>
  <c r="S2133" i="9"/>
  <c r="W2133" i="9" s="1"/>
  <c r="R2133" i="9"/>
  <c r="V2133" i="9" s="1"/>
  <c r="Q2133" i="9"/>
  <c r="U2133" i="9" s="1"/>
  <c r="P2133" i="9"/>
  <c r="T2133" i="9" s="1"/>
  <c r="S2177" i="9"/>
  <c r="W2177" i="9" s="1"/>
  <c r="R2177" i="9"/>
  <c r="V2177" i="9" s="1"/>
  <c r="Q2177" i="9"/>
  <c r="U2177" i="9" s="1"/>
  <c r="P2177" i="9"/>
  <c r="T2177" i="9" s="1"/>
  <c r="S2197" i="9"/>
  <c r="W2197" i="9" s="1"/>
  <c r="Q2197" i="9"/>
  <c r="U2197" i="9" s="1"/>
  <c r="P2197" i="9"/>
  <c r="T2197" i="9" s="1"/>
  <c r="R2197" i="9"/>
  <c r="V2197" i="9" s="1"/>
  <c r="S2331" i="9"/>
  <c r="W2331" i="9" s="1"/>
  <c r="R2331" i="9"/>
  <c r="V2331" i="9" s="1"/>
  <c r="Q2331" i="9"/>
  <c r="U2331" i="9" s="1"/>
  <c r="P2331" i="9"/>
  <c r="T2331" i="9" s="1"/>
  <c r="S2351" i="9"/>
  <c r="W2351" i="9" s="1"/>
  <c r="R2351" i="9"/>
  <c r="V2351" i="9" s="1"/>
  <c r="Q2351" i="9"/>
  <c r="U2351" i="9" s="1"/>
  <c r="P2351" i="9"/>
  <c r="T2351" i="9" s="1"/>
  <c r="S2384" i="9"/>
  <c r="W2384" i="9" s="1"/>
  <c r="R2384" i="9"/>
  <c r="V2384" i="9" s="1"/>
  <c r="Q2384" i="9"/>
  <c r="U2384" i="9" s="1"/>
  <c r="P2384" i="9"/>
  <c r="T2384" i="9" s="1"/>
  <c r="P2431" i="9"/>
  <c r="T2431" i="9" s="1"/>
  <c r="S2431" i="9"/>
  <c r="W2431" i="9" s="1"/>
  <c r="R2431" i="9"/>
  <c r="V2431" i="9" s="1"/>
  <c r="Q2431" i="9"/>
  <c r="U2431" i="9" s="1"/>
  <c r="S2498" i="9"/>
  <c r="W2498" i="9" s="1"/>
  <c r="R2498" i="9"/>
  <c r="V2498" i="9" s="1"/>
  <c r="Q2498" i="9"/>
  <c r="U2498" i="9" s="1"/>
  <c r="P2498" i="9"/>
  <c r="T2498" i="9" s="1"/>
  <c r="R2646" i="9"/>
  <c r="V2646" i="9" s="1"/>
  <c r="Q2646" i="9"/>
  <c r="U2646" i="9" s="1"/>
  <c r="P2646" i="9"/>
  <c r="T2646" i="9" s="1"/>
  <c r="S2646" i="9"/>
  <c r="W2646" i="9" s="1"/>
  <c r="S3005" i="9"/>
  <c r="W3005" i="9" s="1"/>
  <c r="R3005" i="9"/>
  <c r="V3005" i="9" s="1"/>
  <c r="Q3005" i="9"/>
  <c r="U3005" i="9" s="1"/>
  <c r="P3005" i="9"/>
  <c r="T3005" i="9" s="1"/>
  <c r="S2911" i="9"/>
  <c r="W2911" i="9" s="1"/>
  <c r="R2911" i="9"/>
  <c r="V2911" i="9" s="1"/>
  <c r="Q2911" i="9"/>
  <c r="U2911" i="9" s="1"/>
  <c r="P2911" i="9"/>
  <c r="T2911" i="9" s="1"/>
  <c r="S3360" i="9"/>
  <c r="W3360" i="9" s="1"/>
  <c r="R3360" i="9"/>
  <c r="V3360" i="9" s="1"/>
  <c r="Q3360" i="9"/>
  <c r="U3360" i="9" s="1"/>
  <c r="R37" i="9"/>
  <c r="V37" i="9" s="1"/>
  <c r="Q37" i="9"/>
  <c r="U37" i="9" s="1"/>
  <c r="S61" i="9"/>
  <c r="W61" i="9" s="1"/>
  <c r="R61" i="9"/>
  <c r="V61" i="9" s="1"/>
  <c r="Q61" i="9"/>
  <c r="U61" i="9" s="1"/>
  <c r="P61" i="9"/>
  <c r="T61" i="9" s="1"/>
  <c r="R3355" i="9"/>
  <c r="V3355" i="9" s="1"/>
  <c r="Q3355" i="9"/>
  <c r="U3355" i="9" s="1"/>
  <c r="P3355" i="9"/>
  <c r="T3355" i="9" s="1"/>
  <c r="S19" i="9"/>
  <c r="W19" i="9" s="1"/>
  <c r="R19" i="9"/>
  <c r="V19" i="9" s="1"/>
  <c r="Q19" i="9"/>
  <c r="U19" i="9" s="1"/>
  <c r="P19" i="9"/>
  <c r="T19" i="9" s="1"/>
  <c r="S74" i="9"/>
  <c r="W74" i="9" s="1"/>
  <c r="R74" i="9"/>
  <c r="V74" i="9" s="1"/>
  <c r="Q74" i="9"/>
  <c r="U74" i="9" s="1"/>
  <c r="S92" i="9"/>
  <c r="W92" i="9" s="1"/>
  <c r="R92" i="9"/>
  <c r="V92" i="9" s="1"/>
  <c r="Q92" i="9"/>
  <c r="U92" i="9" s="1"/>
  <c r="P92" i="9"/>
  <c r="T92" i="9" s="1"/>
  <c r="S110" i="9"/>
  <c r="W110" i="9" s="1"/>
  <c r="R110" i="9"/>
  <c r="V110" i="9" s="1"/>
  <c r="Q110" i="9"/>
  <c r="U110" i="9" s="1"/>
  <c r="P110" i="9"/>
  <c r="T110" i="9" s="1"/>
  <c r="S246" i="9"/>
  <c r="W246" i="9" s="1"/>
  <c r="R246" i="9"/>
  <c r="V246" i="9" s="1"/>
  <c r="Q246" i="9"/>
  <c r="U246" i="9" s="1"/>
  <c r="S239" i="9"/>
  <c r="W239" i="9" s="1"/>
  <c r="R239" i="9"/>
  <c r="V239" i="9" s="1"/>
  <c r="Q239" i="9"/>
  <c r="U239" i="9" s="1"/>
  <c r="P239" i="9"/>
  <c r="T239" i="9" s="1"/>
  <c r="S258" i="9"/>
  <c r="W258" i="9" s="1"/>
  <c r="R258" i="9"/>
  <c r="V258" i="9" s="1"/>
  <c r="Q258" i="9"/>
  <c r="U258" i="9" s="1"/>
  <c r="S125" i="9"/>
  <c r="W125" i="9" s="1"/>
  <c r="R125" i="9"/>
  <c r="V125" i="9" s="1"/>
  <c r="Q125" i="9"/>
  <c r="U125" i="9" s="1"/>
  <c r="P125" i="9"/>
  <c r="T125" i="9" s="1"/>
  <c r="S270" i="9"/>
  <c r="W270" i="9" s="1"/>
  <c r="R270" i="9"/>
  <c r="V270" i="9" s="1"/>
  <c r="Q270" i="9"/>
  <c r="U270" i="9" s="1"/>
  <c r="S311" i="9"/>
  <c r="W311" i="9" s="1"/>
  <c r="R311" i="9"/>
  <c r="V311" i="9" s="1"/>
  <c r="Q311" i="9"/>
  <c r="U311" i="9" s="1"/>
  <c r="P311" i="9"/>
  <c r="T311" i="9" s="1"/>
  <c r="R305" i="9"/>
  <c r="V305" i="9" s="1"/>
  <c r="Q305" i="9"/>
  <c r="U305" i="9" s="1"/>
  <c r="S343" i="9"/>
  <c r="W343" i="9" s="1"/>
  <c r="R343" i="9"/>
  <c r="V343" i="9" s="1"/>
  <c r="Q343" i="9"/>
  <c r="U343" i="9" s="1"/>
  <c r="S386" i="9"/>
  <c r="W386" i="9" s="1"/>
  <c r="R386" i="9"/>
  <c r="V386" i="9" s="1"/>
  <c r="Q386" i="9"/>
  <c r="U386" i="9" s="1"/>
  <c r="S354" i="9"/>
  <c r="W354" i="9" s="1"/>
  <c r="R354" i="9"/>
  <c r="V354" i="9" s="1"/>
  <c r="Q354" i="9"/>
  <c r="U354" i="9" s="1"/>
  <c r="P354" i="9"/>
  <c r="T354" i="9" s="1"/>
  <c r="S496" i="9"/>
  <c r="W496" i="9" s="1"/>
  <c r="R496" i="9"/>
  <c r="V496" i="9" s="1"/>
  <c r="Q496" i="9"/>
  <c r="U496" i="9" s="1"/>
  <c r="P496" i="9"/>
  <c r="T496" i="9" s="1"/>
  <c r="S505" i="9"/>
  <c r="W505" i="9" s="1"/>
  <c r="R505" i="9"/>
  <c r="V505" i="9" s="1"/>
  <c r="Q505" i="9"/>
  <c r="U505" i="9" s="1"/>
  <c r="S433" i="9"/>
  <c r="W433" i="9" s="1"/>
  <c r="R433" i="9"/>
  <c r="V433" i="9" s="1"/>
  <c r="Q433" i="9"/>
  <c r="U433" i="9" s="1"/>
  <c r="P433" i="9"/>
  <c r="T433" i="9" s="1"/>
  <c r="S446" i="9"/>
  <c r="W446" i="9" s="1"/>
  <c r="R446" i="9"/>
  <c r="V446" i="9" s="1"/>
  <c r="Q446" i="9"/>
  <c r="U446" i="9" s="1"/>
  <c r="P446" i="9"/>
  <c r="T446" i="9" s="1"/>
  <c r="S471" i="9"/>
  <c r="W471" i="9" s="1"/>
  <c r="R471" i="9"/>
  <c r="V471" i="9" s="1"/>
  <c r="Q471" i="9"/>
  <c r="U471" i="9" s="1"/>
  <c r="S449" i="9"/>
  <c r="W449" i="9" s="1"/>
  <c r="R449" i="9"/>
  <c r="V449" i="9" s="1"/>
  <c r="Q449" i="9"/>
  <c r="U449" i="9" s="1"/>
  <c r="S460" i="9"/>
  <c r="W460" i="9" s="1"/>
  <c r="R460" i="9"/>
  <c r="V460" i="9" s="1"/>
  <c r="Q460" i="9"/>
  <c r="U460" i="9" s="1"/>
  <c r="P460" i="9"/>
  <c r="T460" i="9" s="1"/>
  <c r="S166" i="9"/>
  <c r="W166" i="9" s="1"/>
  <c r="R166" i="9"/>
  <c r="V166" i="9" s="1"/>
  <c r="Q166" i="9"/>
  <c r="U166" i="9" s="1"/>
  <c r="P166" i="9"/>
  <c r="T166" i="9" s="1"/>
  <c r="S142" i="9"/>
  <c r="W142" i="9" s="1"/>
  <c r="R142" i="9"/>
  <c r="V142" i="9" s="1"/>
  <c r="Q142" i="9"/>
  <c r="U142" i="9" s="1"/>
  <c r="P142" i="9"/>
  <c r="T142" i="9" s="1"/>
  <c r="S159" i="9"/>
  <c r="W159" i="9" s="1"/>
  <c r="R159" i="9"/>
  <c r="V159" i="9" s="1"/>
  <c r="Q159" i="9"/>
  <c r="U159" i="9" s="1"/>
  <c r="P159" i="9"/>
  <c r="T159" i="9" s="1"/>
  <c r="S153" i="9"/>
  <c r="W153" i="9" s="1"/>
  <c r="R153" i="9"/>
  <c r="V153" i="9" s="1"/>
  <c r="Q153" i="9"/>
  <c r="U153" i="9" s="1"/>
  <c r="P153" i="9"/>
  <c r="T153" i="9" s="1"/>
  <c r="S179" i="9"/>
  <c r="W179" i="9" s="1"/>
  <c r="R179" i="9"/>
  <c r="V179" i="9" s="1"/>
  <c r="Q179" i="9"/>
  <c r="U179" i="9" s="1"/>
  <c r="P179" i="9"/>
  <c r="T179" i="9" s="1"/>
  <c r="S515" i="9"/>
  <c r="W515" i="9" s="1"/>
  <c r="R515" i="9"/>
  <c r="V515" i="9" s="1"/>
  <c r="Q515" i="9"/>
  <c r="U515" i="9" s="1"/>
  <c r="P515" i="9"/>
  <c r="T515" i="9" s="1"/>
  <c r="S523" i="9"/>
  <c r="W523" i="9" s="1"/>
  <c r="R523" i="9"/>
  <c r="V523" i="9" s="1"/>
  <c r="Q523" i="9"/>
  <c r="U523" i="9" s="1"/>
  <c r="P523" i="9"/>
  <c r="T523" i="9" s="1"/>
  <c r="S531" i="9"/>
  <c r="W531" i="9" s="1"/>
  <c r="R531" i="9"/>
  <c r="V531" i="9" s="1"/>
  <c r="Q531" i="9"/>
  <c r="U531" i="9" s="1"/>
  <c r="P531" i="9"/>
  <c r="T531" i="9" s="1"/>
  <c r="S539" i="9"/>
  <c r="W539" i="9" s="1"/>
  <c r="R539" i="9"/>
  <c r="V539" i="9" s="1"/>
  <c r="Q539" i="9"/>
  <c r="U539" i="9" s="1"/>
  <c r="P539" i="9"/>
  <c r="T539" i="9" s="1"/>
  <c r="S552" i="9"/>
  <c r="W552" i="9" s="1"/>
  <c r="R552" i="9"/>
  <c r="V552" i="9" s="1"/>
  <c r="Q552" i="9"/>
  <c r="U552" i="9" s="1"/>
  <c r="P552" i="9"/>
  <c r="T552" i="9" s="1"/>
  <c r="S557" i="9"/>
  <c r="W557" i="9" s="1"/>
  <c r="R557" i="9"/>
  <c r="V557" i="9" s="1"/>
  <c r="Q557" i="9"/>
  <c r="U557" i="9" s="1"/>
  <c r="P557" i="9"/>
  <c r="T557" i="9" s="1"/>
  <c r="S575" i="9"/>
  <c r="W575" i="9" s="1"/>
  <c r="R575" i="9"/>
  <c r="V575" i="9" s="1"/>
  <c r="Q575" i="9"/>
  <c r="U575" i="9" s="1"/>
  <c r="P575" i="9"/>
  <c r="T575" i="9" s="1"/>
  <c r="S591" i="9"/>
  <c r="W591" i="9" s="1"/>
  <c r="R591" i="9"/>
  <c r="V591" i="9" s="1"/>
  <c r="Q591" i="9"/>
  <c r="U591" i="9" s="1"/>
  <c r="P591" i="9"/>
  <c r="T591" i="9" s="1"/>
  <c r="S647" i="9"/>
  <c r="W647" i="9" s="1"/>
  <c r="R647" i="9"/>
  <c r="V647" i="9" s="1"/>
  <c r="Q647" i="9"/>
  <c r="U647" i="9" s="1"/>
  <c r="P647" i="9"/>
  <c r="T647" i="9" s="1"/>
  <c r="S652" i="9"/>
  <c r="W652" i="9" s="1"/>
  <c r="R652" i="9"/>
  <c r="V652" i="9" s="1"/>
  <c r="Q652" i="9"/>
  <c r="U652" i="9" s="1"/>
  <c r="P652" i="9"/>
  <c r="T652" i="9" s="1"/>
  <c r="S597" i="9"/>
  <c r="W597" i="9" s="1"/>
  <c r="R597" i="9"/>
  <c r="V597" i="9" s="1"/>
  <c r="Q597" i="9"/>
  <c r="U597" i="9" s="1"/>
  <c r="P597" i="9"/>
  <c r="T597" i="9" s="1"/>
  <c r="S622" i="9"/>
  <c r="W622" i="9" s="1"/>
  <c r="R622" i="9"/>
  <c r="V622" i="9" s="1"/>
  <c r="Q622" i="9"/>
  <c r="U622" i="9" s="1"/>
  <c r="P622" i="9"/>
  <c r="T622" i="9" s="1"/>
  <c r="S604" i="9"/>
  <c r="W604" i="9" s="1"/>
  <c r="R604" i="9"/>
  <c r="V604" i="9" s="1"/>
  <c r="Q604" i="9"/>
  <c r="U604" i="9" s="1"/>
  <c r="P604" i="9"/>
  <c r="T604" i="9" s="1"/>
  <c r="S616" i="9"/>
  <c r="W616" i="9" s="1"/>
  <c r="R616" i="9"/>
  <c r="V616" i="9" s="1"/>
  <c r="Q616" i="9"/>
  <c r="U616" i="9" s="1"/>
  <c r="P616" i="9"/>
  <c r="T616" i="9" s="1"/>
  <c r="S636" i="9"/>
  <c r="W636" i="9" s="1"/>
  <c r="R636" i="9"/>
  <c r="V636" i="9" s="1"/>
  <c r="Q636" i="9"/>
  <c r="U636" i="9" s="1"/>
  <c r="P636" i="9"/>
  <c r="T636" i="9" s="1"/>
  <c r="S674" i="9"/>
  <c r="W674" i="9" s="1"/>
  <c r="Q674" i="9"/>
  <c r="U674" i="9" s="1"/>
  <c r="R674" i="9"/>
  <c r="V674" i="9" s="1"/>
  <c r="P674" i="9"/>
  <c r="T674" i="9" s="1"/>
  <c r="S682" i="9"/>
  <c r="W682" i="9" s="1"/>
  <c r="Q682" i="9"/>
  <c r="U682" i="9" s="1"/>
  <c r="R682" i="9"/>
  <c r="V682" i="9" s="1"/>
  <c r="P682" i="9"/>
  <c r="T682" i="9" s="1"/>
  <c r="S691" i="9"/>
  <c r="W691" i="9" s="1"/>
  <c r="Q691" i="9"/>
  <c r="U691" i="9" s="1"/>
  <c r="R691" i="9"/>
  <c r="V691" i="9" s="1"/>
  <c r="P691" i="9"/>
  <c r="T691" i="9" s="1"/>
  <c r="S699" i="9"/>
  <c r="W699" i="9" s="1"/>
  <c r="Q699" i="9"/>
  <c r="U699" i="9" s="1"/>
  <c r="R699" i="9"/>
  <c r="V699" i="9" s="1"/>
  <c r="S708" i="9"/>
  <c r="W708" i="9" s="1"/>
  <c r="Q708" i="9"/>
  <c r="U708" i="9" s="1"/>
  <c r="R708" i="9"/>
  <c r="V708" i="9" s="1"/>
  <c r="P708" i="9"/>
  <c r="T708" i="9" s="1"/>
  <c r="S733" i="9"/>
  <c r="W733" i="9" s="1"/>
  <c r="Q733" i="9"/>
  <c r="U733" i="9" s="1"/>
  <c r="R733" i="9"/>
  <c r="V733" i="9" s="1"/>
  <c r="P733" i="9"/>
  <c r="T733" i="9" s="1"/>
  <c r="S725" i="9"/>
  <c r="W725" i="9" s="1"/>
  <c r="Q725" i="9"/>
  <c r="U725" i="9" s="1"/>
  <c r="R725" i="9"/>
  <c r="V725" i="9" s="1"/>
  <c r="S737" i="9"/>
  <c r="W737" i="9" s="1"/>
  <c r="Q737" i="9"/>
  <c r="U737" i="9" s="1"/>
  <c r="R737" i="9"/>
  <c r="V737" i="9" s="1"/>
  <c r="P737" i="9"/>
  <c r="T737" i="9" s="1"/>
  <c r="S749" i="9"/>
  <c r="W749" i="9" s="1"/>
  <c r="Q749" i="9"/>
  <c r="U749" i="9" s="1"/>
  <c r="R749" i="9"/>
  <c r="V749" i="9" s="1"/>
  <c r="S758" i="9"/>
  <c r="W758" i="9" s="1"/>
  <c r="Q758" i="9"/>
  <c r="U758" i="9" s="1"/>
  <c r="R758" i="9"/>
  <c r="V758" i="9" s="1"/>
  <c r="P758" i="9"/>
  <c r="T758" i="9" s="1"/>
  <c r="S766" i="9"/>
  <c r="W766" i="9" s="1"/>
  <c r="Q766" i="9"/>
  <c r="U766" i="9" s="1"/>
  <c r="R766" i="9"/>
  <c r="V766" i="9" s="1"/>
  <c r="P766" i="9"/>
  <c r="T766" i="9" s="1"/>
  <c r="S770" i="9"/>
  <c r="W770" i="9" s="1"/>
  <c r="Q770" i="9"/>
  <c r="U770" i="9" s="1"/>
  <c r="R770" i="9"/>
  <c r="V770" i="9" s="1"/>
  <c r="P770" i="9"/>
  <c r="T770" i="9" s="1"/>
  <c r="S781" i="9"/>
  <c r="W781" i="9" s="1"/>
  <c r="Q781" i="9"/>
  <c r="U781" i="9" s="1"/>
  <c r="R781" i="9"/>
  <c r="V781" i="9" s="1"/>
  <c r="S786" i="9"/>
  <c r="W786" i="9" s="1"/>
  <c r="Q786" i="9"/>
  <c r="U786" i="9" s="1"/>
  <c r="R786" i="9"/>
  <c r="V786" i="9" s="1"/>
  <c r="P786" i="9"/>
  <c r="T786" i="9" s="1"/>
  <c r="S794" i="9"/>
  <c r="W794" i="9" s="1"/>
  <c r="Q794" i="9"/>
  <c r="U794" i="9" s="1"/>
  <c r="R794" i="9"/>
  <c r="V794" i="9" s="1"/>
  <c r="P794" i="9"/>
  <c r="T794" i="9" s="1"/>
  <c r="S802" i="9"/>
  <c r="W802" i="9" s="1"/>
  <c r="Q802" i="9"/>
  <c r="U802" i="9" s="1"/>
  <c r="R802" i="9"/>
  <c r="V802" i="9" s="1"/>
  <c r="P802" i="9"/>
  <c r="T802" i="9" s="1"/>
  <c r="S811" i="9"/>
  <c r="W811" i="9" s="1"/>
  <c r="Q811" i="9"/>
  <c r="U811" i="9" s="1"/>
  <c r="R811" i="9"/>
  <c r="V811" i="9" s="1"/>
  <c r="S819" i="9"/>
  <c r="W819" i="9" s="1"/>
  <c r="Q819" i="9"/>
  <c r="U819" i="9" s="1"/>
  <c r="R819" i="9"/>
  <c r="V819" i="9" s="1"/>
  <c r="P819" i="9"/>
  <c r="T819" i="9" s="1"/>
  <c r="S827" i="9"/>
  <c r="W827" i="9" s="1"/>
  <c r="Q827" i="9"/>
  <c r="U827" i="9" s="1"/>
  <c r="R827" i="9"/>
  <c r="V827" i="9" s="1"/>
  <c r="P827" i="9"/>
  <c r="T827" i="9" s="1"/>
  <c r="S835" i="9"/>
  <c r="W835" i="9" s="1"/>
  <c r="Q835" i="9"/>
  <c r="U835" i="9" s="1"/>
  <c r="R835" i="9"/>
  <c r="V835" i="9" s="1"/>
  <c r="P835" i="9"/>
  <c r="T835" i="9" s="1"/>
  <c r="S843" i="9"/>
  <c r="W843" i="9" s="1"/>
  <c r="R843" i="9"/>
  <c r="V843" i="9" s="1"/>
  <c r="Q843" i="9"/>
  <c r="U843" i="9" s="1"/>
  <c r="P843" i="9"/>
  <c r="T843" i="9" s="1"/>
  <c r="S851" i="9"/>
  <c r="W851" i="9" s="1"/>
  <c r="R851" i="9"/>
  <c r="V851" i="9" s="1"/>
  <c r="Q851" i="9"/>
  <c r="U851" i="9" s="1"/>
  <c r="P851" i="9"/>
  <c r="T851" i="9" s="1"/>
  <c r="S859" i="9"/>
  <c r="W859" i="9" s="1"/>
  <c r="R859" i="9"/>
  <c r="V859" i="9" s="1"/>
  <c r="Q859" i="9"/>
  <c r="U859" i="9" s="1"/>
  <c r="P859" i="9"/>
  <c r="T859" i="9" s="1"/>
  <c r="S867" i="9"/>
  <c r="W867" i="9" s="1"/>
  <c r="R867" i="9"/>
  <c r="V867" i="9" s="1"/>
  <c r="Q867" i="9"/>
  <c r="U867" i="9" s="1"/>
  <c r="P867" i="9"/>
  <c r="T867" i="9" s="1"/>
  <c r="S875" i="9"/>
  <c r="W875" i="9" s="1"/>
  <c r="R875" i="9"/>
  <c r="V875" i="9" s="1"/>
  <c r="Q875" i="9"/>
  <c r="U875" i="9" s="1"/>
  <c r="P875" i="9"/>
  <c r="T875" i="9" s="1"/>
  <c r="S884" i="9"/>
  <c r="W884" i="9" s="1"/>
  <c r="R884" i="9"/>
  <c r="V884" i="9" s="1"/>
  <c r="Q884" i="9"/>
  <c r="U884" i="9" s="1"/>
  <c r="P884" i="9"/>
  <c r="T884" i="9" s="1"/>
  <c r="S894" i="9"/>
  <c r="W894" i="9" s="1"/>
  <c r="R894" i="9"/>
  <c r="V894" i="9" s="1"/>
  <c r="Q894" i="9"/>
  <c r="U894" i="9" s="1"/>
  <c r="P894" i="9"/>
  <c r="T894" i="9" s="1"/>
  <c r="S902" i="9"/>
  <c r="W902" i="9" s="1"/>
  <c r="R902" i="9"/>
  <c r="V902" i="9" s="1"/>
  <c r="Q902" i="9"/>
  <c r="U902" i="9" s="1"/>
  <c r="P902" i="9"/>
  <c r="T902" i="9" s="1"/>
  <c r="S924" i="9"/>
  <c r="W924" i="9" s="1"/>
  <c r="R924" i="9"/>
  <c r="V924" i="9" s="1"/>
  <c r="Q924" i="9"/>
  <c r="U924" i="9" s="1"/>
  <c r="P924" i="9"/>
  <c r="T924" i="9" s="1"/>
  <c r="S909" i="9"/>
  <c r="W909" i="9" s="1"/>
  <c r="R909" i="9"/>
  <c r="V909" i="9" s="1"/>
  <c r="Q909" i="9"/>
  <c r="U909" i="9" s="1"/>
  <c r="P909" i="9"/>
  <c r="T909" i="9" s="1"/>
  <c r="S917" i="9"/>
  <c r="W917" i="9" s="1"/>
  <c r="R917" i="9"/>
  <c r="V917" i="9" s="1"/>
  <c r="Q917" i="9"/>
  <c r="U917" i="9" s="1"/>
  <c r="P917" i="9"/>
  <c r="T917" i="9" s="1"/>
  <c r="S935" i="9"/>
  <c r="W935" i="9" s="1"/>
  <c r="R935" i="9"/>
  <c r="V935" i="9" s="1"/>
  <c r="Q935" i="9"/>
  <c r="U935" i="9" s="1"/>
  <c r="P935" i="9"/>
  <c r="T935" i="9" s="1"/>
  <c r="P961" i="9"/>
  <c r="T961" i="9" s="1"/>
  <c r="R961" i="9"/>
  <c r="V961" i="9" s="1"/>
  <c r="S961" i="9"/>
  <c r="W961" i="9" s="1"/>
  <c r="Q961" i="9"/>
  <c r="U961" i="9" s="1"/>
  <c r="R988" i="9"/>
  <c r="V988" i="9" s="1"/>
  <c r="Q988" i="9"/>
  <c r="U988" i="9" s="1"/>
  <c r="P988" i="9"/>
  <c r="T988" i="9" s="1"/>
  <c r="S988" i="9"/>
  <c r="W988" i="9" s="1"/>
  <c r="S986" i="9"/>
  <c r="W986" i="9" s="1"/>
  <c r="Q986" i="9"/>
  <c r="U986" i="9" s="1"/>
  <c r="R986" i="9"/>
  <c r="V986" i="9" s="1"/>
  <c r="P986" i="9"/>
  <c r="T986" i="9" s="1"/>
  <c r="S1008" i="9"/>
  <c r="W1008" i="9" s="1"/>
  <c r="R1008" i="9"/>
  <c r="V1008" i="9" s="1"/>
  <c r="Q1008" i="9"/>
  <c r="U1008" i="9" s="1"/>
  <c r="P1008" i="9"/>
  <c r="T1008" i="9" s="1"/>
  <c r="S1015" i="9"/>
  <c r="W1015" i="9" s="1"/>
  <c r="R1015" i="9"/>
  <c r="V1015" i="9" s="1"/>
  <c r="Q1015" i="9"/>
  <c r="U1015" i="9" s="1"/>
  <c r="P1015" i="9"/>
  <c r="T1015" i="9" s="1"/>
  <c r="S1051" i="9"/>
  <c r="W1051" i="9" s="1"/>
  <c r="R1051" i="9"/>
  <c r="V1051" i="9" s="1"/>
  <c r="Q1051" i="9"/>
  <c r="U1051" i="9" s="1"/>
  <c r="P1051" i="9"/>
  <c r="T1051" i="9" s="1"/>
  <c r="S1062" i="9"/>
  <c r="W1062" i="9" s="1"/>
  <c r="R1062" i="9"/>
  <c r="V1062" i="9" s="1"/>
  <c r="Q1062" i="9"/>
  <c r="U1062" i="9" s="1"/>
  <c r="P1062" i="9"/>
  <c r="T1062" i="9" s="1"/>
  <c r="S1071" i="9"/>
  <c r="W1071" i="9" s="1"/>
  <c r="R1071" i="9"/>
  <c r="V1071" i="9" s="1"/>
  <c r="Q1071" i="9"/>
  <c r="U1071" i="9" s="1"/>
  <c r="P1071" i="9"/>
  <c r="T1071" i="9" s="1"/>
  <c r="S1067" i="9"/>
  <c r="W1067" i="9" s="1"/>
  <c r="R1067" i="9"/>
  <c r="V1067" i="9" s="1"/>
  <c r="Q1067" i="9"/>
  <c r="U1067" i="9" s="1"/>
  <c r="P1067" i="9"/>
  <c r="T1067" i="9" s="1"/>
  <c r="S1078" i="9"/>
  <c r="W1078" i="9" s="1"/>
  <c r="R1078" i="9"/>
  <c r="V1078" i="9" s="1"/>
  <c r="Q1078" i="9"/>
  <c r="U1078" i="9" s="1"/>
  <c r="P1078" i="9"/>
  <c r="T1078" i="9" s="1"/>
  <c r="S1026" i="9"/>
  <c r="W1026" i="9" s="1"/>
  <c r="R1026" i="9"/>
  <c r="V1026" i="9" s="1"/>
  <c r="Q1026" i="9"/>
  <c r="U1026" i="9" s="1"/>
  <c r="P1026" i="9"/>
  <c r="T1026" i="9" s="1"/>
  <c r="S1040" i="9"/>
  <c r="W1040" i="9" s="1"/>
  <c r="R1040" i="9"/>
  <c r="V1040" i="9" s="1"/>
  <c r="Q1040" i="9"/>
  <c r="U1040" i="9" s="1"/>
  <c r="P1040" i="9"/>
  <c r="T1040" i="9" s="1"/>
  <c r="S1084" i="9"/>
  <c r="W1084" i="9" s="1"/>
  <c r="R1084" i="9"/>
  <c r="V1084" i="9" s="1"/>
  <c r="Q1084" i="9"/>
  <c r="U1084" i="9" s="1"/>
  <c r="P1084" i="9"/>
  <c r="T1084" i="9" s="1"/>
  <c r="S1093" i="9"/>
  <c r="W1093" i="9" s="1"/>
  <c r="R1093" i="9"/>
  <c r="V1093" i="9" s="1"/>
  <c r="Q1093" i="9"/>
  <c r="U1093" i="9" s="1"/>
  <c r="P1093" i="9"/>
  <c r="T1093" i="9" s="1"/>
  <c r="S1101" i="9"/>
  <c r="W1101" i="9" s="1"/>
  <c r="R1101" i="9"/>
  <c r="V1101" i="9" s="1"/>
  <c r="Q1101" i="9"/>
  <c r="U1101" i="9" s="1"/>
  <c r="P1101" i="9"/>
  <c r="T1101" i="9" s="1"/>
  <c r="S1109" i="9"/>
  <c r="W1109" i="9" s="1"/>
  <c r="R1109" i="9"/>
  <c r="V1109" i="9" s="1"/>
  <c r="Q1109" i="9"/>
  <c r="U1109" i="9" s="1"/>
  <c r="P1109" i="9"/>
  <c r="T1109" i="9" s="1"/>
  <c r="S1126" i="9"/>
  <c r="W1126" i="9" s="1"/>
  <c r="R1126" i="9"/>
  <c r="V1126" i="9" s="1"/>
  <c r="Q1126" i="9"/>
  <c r="U1126" i="9" s="1"/>
  <c r="P1126" i="9"/>
  <c r="T1126" i="9" s="1"/>
  <c r="S1134" i="9"/>
  <c r="W1134" i="9" s="1"/>
  <c r="R1134" i="9"/>
  <c r="V1134" i="9" s="1"/>
  <c r="Q1134" i="9"/>
  <c r="U1134" i="9" s="1"/>
  <c r="P1134" i="9"/>
  <c r="T1134" i="9" s="1"/>
  <c r="S1148" i="9"/>
  <c r="W1148" i="9" s="1"/>
  <c r="R1148" i="9"/>
  <c r="V1148" i="9" s="1"/>
  <c r="Q1148" i="9"/>
  <c r="U1148" i="9" s="1"/>
  <c r="P1148" i="9"/>
  <c r="T1148" i="9" s="1"/>
  <c r="S1145" i="9"/>
  <c r="W1145" i="9" s="1"/>
  <c r="R1145" i="9"/>
  <c r="V1145" i="9" s="1"/>
  <c r="Q1145" i="9"/>
  <c r="U1145" i="9" s="1"/>
  <c r="P1145" i="9"/>
  <c r="T1145" i="9" s="1"/>
  <c r="S1154" i="9"/>
  <c r="W1154" i="9" s="1"/>
  <c r="R1154" i="9"/>
  <c r="V1154" i="9" s="1"/>
  <c r="Q1154" i="9"/>
  <c r="U1154" i="9" s="1"/>
  <c r="P1154" i="9"/>
  <c r="T1154" i="9" s="1"/>
  <c r="S1290" i="9"/>
  <c r="W1290" i="9" s="1"/>
  <c r="R1290" i="9"/>
  <c r="V1290" i="9" s="1"/>
  <c r="Q1290" i="9"/>
  <c r="U1290" i="9" s="1"/>
  <c r="P1290" i="9"/>
  <c r="T1290" i="9" s="1"/>
  <c r="S1298" i="9"/>
  <c r="W1298" i="9" s="1"/>
  <c r="R1298" i="9"/>
  <c r="V1298" i="9" s="1"/>
  <c r="Q1298" i="9"/>
  <c r="U1298" i="9" s="1"/>
  <c r="P1298" i="9"/>
  <c r="T1298" i="9" s="1"/>
  <c r="S1307" i="9"/>
  <c r="W1307" i="9" s="1"/>
  <c r="R1307" i="9"/>
  <c r="V1307" i="9" s="1"/>
  <c r="Q1307" i="9"/>
  <c r="U1307" i="9" s="1"/>
  <c r="P1307" i="9"/>
  <c r="T1307" i="9" s="1"/>
  <c r="S1200" i="9"/>
  <c r="W1200" i="9" s="1"/>
  <c r="R1200" i="9"/>
  <c r="V1200" i="9" s="1"/>
  <c r="Q1200" i="9"/>
  <c r="U1200" i="9" s="1"/>
  <c r="P1200" i="9"/>
  <c r="T1200" i="9" s="1"/>
  <c r="S1205" i="9"/>
  <c r="W1205" i="9" s="1"/>
  <c r="R1205" i="9"/>
  <c r="V1205" i="9" s="1"/>
  <c r="Q1205" i="9"/>
  <c r="U1205" i="9" s="1"/>
  <c r="P1205" i="9"/>
  <c r="T1205" i="9" s="1"/>
  <c r="S1208" i="9"/>
  <c r="W1208" i="9" s="1"/>
  <c r="R1208" i="9"/>
  <c r="V1208" i="9" s="1"/>
  <c r="Q1208" i="9"/>
  <c r="U1208" i="9" s="1"/>
  <c r="P1208" i="9"/>
  <c r="T1208" i="9" s="1"/>
  <c r="S1220" i="9"/>
  <c r="W1220" i="9" s="1"/>
  <c r="R1220" i="9"/>
  <c r="V1220" i="9" s="1"/>
  <c r="Q1220" i="9"/>
  <c r="U1220" i="9" s="1"/>
  <c r="P1220" i="9"/>
  <c r="T1220" i="9" s="1"/>
  <c r="S1253" i="9"/>
  <c r="W1253" i="9" s="1"/>
  <c r="R1253" i="9"/>
  <c r="V1253" i="9" s="1"/>
  <c r="Q1253" i="9"/>
  <c r="U1253" i="9" s="1"/>
  <c r="P1253" i="9"/>
  <c r="T1253" i="9" s="1"/>
  <c r="S1250" i="9"/>
  <c r="W1250" i="9" s="1"/>
  <c r="R1250" i="9"/>
  <c r="V1250" i="9" s="1"/>
  <c r="Q1250" i="9"/>
  <c r="U1250" i="9" s="1"/>
  <c r="P1250" i="9"/>
  <c r="T1250" i="9" s="1"/>
  <c r="S1261" i="9"/>
  <c r="W1261" i="9" s="1"/>
  <c r="R1261" i="9"/>
  <c r="V1261" i="9" s="1"/>
  <c r="Q1261" i="9"/>
  <c r="U1261" i="9" s="1"/>
  <c r="P1261" i="9"/>
  <c r="T1261" i="9" s="1"/>
  <c r="S1246" i="9"/>
  <c r="W1246" i="9" s="1"/>
  <c r="R1246" i="9"/>
  <c r="V1246" i="9" s="1"/>
  <c r="Q1246" i="9"/>
  <c r="U1246" i="9" s="1"/>
  <c r="P1246" i="9"/>
  <c r="T1246" i="9" s="1"/>
  <c r="S1248" i="9"/>
  <c r="W1248" i="9" s="1"/>
  <c r="R1248" i="9"/>
  <c r="V1248" i="9" s="1"/>
  <c r="Q1248" i="9"/>
  <c r="U1248" i="9" s="1"/>
  <c r="P1248" i="9"/>
  <c r="T1248" i="9" s="1"/>
  <c r="S1273" i="9"/>
  <c r="W1273" i="9" s="1"/>
  <c r="R1273" i="9"/>
  <c r="V1273" i="9" s="1"/>
  <c r="Q1273" i="9"/>
  <c r="U1273" i="9" s="1"/>
  <c r="P1273" i="9"/>
  <c r="T1273" i="9" s="1"/>
  <c r="S1278" i="9"/>
  <c r="W1278" i="9" s="1"/>
  <c r="R1278" i="9"/>
  <c r="V1278" i="9" s="1"/>
  <c r="Q1278" i="9"/>
  <c r="U1278" i="9" s="1"/>
  <c r="P1278" i="9"/>
  <c r="T1278" i="9" s="1"/>
  <c r="S1320" i="9"/>
  <c r="W1320" i="9" s="1"/>
  <c r="R1320" i="9"/>
  <c r="V1320" i="9" s="1"/>
  <c r="Q1320" i="9"/>
  <c r="U1320" i="9" s="1"/>
  <c r="P1320" i="9"/>
  <c r="T1320" i="9" s="1"/>
  <c r="S1325" i="9"/>
  <c r="W1325" i="9" s="1"/>
  <c r="R1325" i="9"/>
  <c r="V1325" i="9" s="1"/>
  <c r="Q1325" i="9"/>
  <c r="U1325" i="9" s="1"/>
  <c r="P1325" i="9"/>
  <c r="T1325" i="9" s="1"/>
  <c r="S1341" i="9"/>
  <c r="W1341" i="9" s="1"/>
  <c r="Q1341" i="9"/>
  <c r="U1341" i="9" s="1"/>
  <c r="R1341" i="9"/>
  <c r="V1341" i="9" s="1"/>
  <c r="P1341" i="9"/>
  <c r="T1341" i="9" s="1"/>
  <c r="S1338" i="9"/>
  <c r="W1338" i="9" s="1"/>
  <c r="R1338" i="9"/>
  <c r="V1338" i="9" s="1"/>
  <c r="Q1338" i="9"/>
  <c r="U1338" i="9" s="1"/>
  <c r="P1338" i="9"/>
  <c r="T1338" i="9" s="1"/>
  <c r="S1349" i="9"/>
  <c r="W1349" i="9" s="1"/>
  <c r="R1349" i="9"/>
  <c r="V1349" i="9" s="1"/>
  <c r="Q1349" i="9"/>
  <c r="U1349" i="9" s="1"/>
  <c r="P1349" i="9"/>
  <c r="T1349" i="9" s="1"/>
  <c r="S1357" i="9"/>
  <c r="W1357" i="9" s="1"/>
  <c r="R1357" i="9"/>
  <c r="V1357" i="9" s="1"/>
  <c r="Q1357" i="9"/>
  <c r="U1357" i="9" s="1"/>
  <c r="P1357" i="9"/>
  <c r="T1357" i="9" s="1"/>
  <c r="S1370" i="9"/>
  <c r="W1370" i="9" s="1"/>
  <c r="R1370" i="9"/>
  <c r="V1370" i="9" s="1"/>
  <c r="Q1370" i="9"/>
  <c r="U1370" i="9" s="1"/>
  <c r="P1370" i="9"/>
  <c r="T1370" i="9" s="1"/>
  <c r="S1378" i="9"/>
  <c r="W1378" i="9" s="1"/>
  <c r="R1378" i="9"/>
  <c r="V1378" i="9" s="1"/>
  <c r="Q1378" i="9"/>
  <c r="U1378" i="9" s="1"/>
  <c r="P1378" i="9"/>
  <c r="T1378" i="9" s="1"/>
  <c r="S1399" i="9"/>
  <c r="W1399" i="9" s="1"/>
  <c r="R1399" i="9"/>
  <c r="V1399" i="9" s="1"/>
  <c r="Q1399" i="9"/>
  <c r="U1399" i="9" s="1"/>
  <c r="P1399" i="9"/>
  <c r="T1399" i="9" s="1"/>
  <c r="S1408" i="9"/>
  <c r="W1408" i="9" s="1"/>
  <c r="R1408" i="9"/>
  <c r="V1408" i="9" s="1"/>
  <c r="Q1408" i="9"/>
  <c r="U1408" i="9" s="1"/>
  <c r="P1408" i="9"/>
  <c r="T1408" i="9" s="1"/>
  <c r="P1396" i="9"/>
  <c r="T1396" i="9" s="1"/>
  <c r="R1396" i="9"/>
  <c r="V1396" i="9" s="1"/>
  <c r="S1396" i="9"/>
  <c r="W1396" i="9" s="1"/>
  <c r="Q1396" i="9"/>
  <c r="U1396" i="9" s="1"/>
  <c r="S1404" i="9"/>
  <c r="W1404" i="9" s="1"/>
  <c r="R1404" i="9"/>
  <c r="V1404" i="9" s="1"/>
  <c r="Q1404" i="9"/>
  <c r="U1404" i="9" s="1"/>
  <c r="P1404" i="9"/>
  <c r="T1404" i="9" s="1"/>
  <c r="P1419" i="9"/>
  <c r="T1419" i="9" s="1"/>
  <c r="R1419" i="9"/>
  <c r="V1419" i="9" s="1"/>
  <c r="S1419" i="9"/>
  <c r="W1419" i="9" s="1"/>
  <c r="Q1419" i="9"/>
  <c r="U1419" i="9" s="1"/>
  <c r="S1415" i="9"/>
  <c r="W1415" i="9" s="1"/>
  <c r="R1415" i="9"/>
  <c r="V1415" i="9" s="1"/>
  <c r="Q1415" i="9"/>
  <c r="U1415" i="9" s="1"/>
  <c r="P1415" i="9"/>
  <c r="T1415" i="9" s="1"/>
  <c r="P1442" i="9"/>
  <c r="T1442" i="9" s="1"/>
  <c r="R1442" i="9"/>
  <c r="V1442" i="9" s="1"/>
  <c r="S1442" i="9"/>
  <c r="W1442" i="9" s="1"/>
  <c r="Q1442" i="9"/>
  <c r="U1442" i="9" s="1"/>
  <c r="S1436" i="9"/>
  <c r="W1436" i="9" s="1"/>
  <c r="R1436" i="9"/>
  <c r="V1436" i="9" s="1"/>
  <c r="Q1436" i="9"/>
  <c r="U1436" i="9" s="1"/>
  <c r="P1436" i="9"/>
  <c r="T1436" i="9" s="1"/>
  <c r="P1454" i="9"/>
  <c r="T1454" i="9" s="1"/>
  <c r="R1454" i="9"/>
  <c r="V1454" i="9" s="1"/>
  <c r="S1454" i="9"/>
  <c r="W1454" i="9" s="1"/>
  <c r="Q1454" i="9"/>
  <c r="U1454" i="9" s="1"/>
  <c r="S1462" i="9"/>
  <c r="W1462" i="9" s="1"/>
  <c r="R1462" i="9"/>
  <c r="V1462" i="9" s="1"/>
  <c r="Q1462" i="9"/>
  <c r="U1462" i="9" s="1"/>
  <c r="P1462" i="9"/>
  <c r="T1462" i="9" s="1"/>
  <c r="P1470" i="9"/>
  <c r="T1470" i="9" s="1"/>
  <c r="R1470" i="9"/>
  <c r="V1470" i="9" s="1"/>
  <c r="S1470" i="9"/>
  <c r="W1470" i="9" s="1"/>
  <c r="Q1470" i="9"/>
  <c r="U1470" i="9" s="1"/>
  <c r="S1479" i="9"/>
  <c r="W1479" i="9" s="1"/>
  <c r="R1479" i="9"/>
  <c r="V1479" i="9" s="1"/>
  <c r="Q1479" i="9"/>
  <c r="U1479" i="9" s="1"/>
  <c r="P1479" i="9"/>
  <c r="T1479" i="9" s="1"/>
  <c r="P1487" i="9"/>
  <c r="T1487" i="9" s="1"/>
  <c r="R1487" i="9"/>
  <c r="V1487" i="9" s="1"/>
  <c r="S1487" i="9"/>
  <c r="W1487" i="9" s="1"/>
  <c r="Q1487" i="9"/>
  <c r="U1487" i="9" s="1"/>
  <c r="S1495" i="9"/>
  <c r="W1495" i="9" s="1"/>
  <c r="Q1495" i="9"/>
  <c r="U1495" i="9" s="1"/>
  <c r="P1495" i="9"/>
  <c r="T1495" i="9" s="1"/>
  <c r="P1508" i="9"/>
  <c r="T1508" i="9" s="1"/>
  <c r="R1508" i="9"/>
  <c r="V1508" i="9" s="1"/>
  <c r="Q1508" i="9"/>
  <c r="U1508" i="9" s="1"/>
  <c r="S1503" i="9"/>
  <c r="W1503" i="9" s="1"/>
  <c r="R1503" i="9"/>
  <c r="V1503" i="9" s="1"/>
  <c r="Q1503" i="9"/>
  <c r="U1503" i="9" s="1"/>
  <c r="P1503" i="9"/>
  <c r="T1503" i="9" s="1"/>
  <c r="P1520" i="9"/>
  <c r="T1520" i="9" s="1"/>
  <c r="R1520" i="9"/>
  <c r="V1520" i="9" s="1"/>
  <c r="S1520" i="9"/>
  <c r="W1520" i="9" s="1"/>
  <c r="Q1520" i="9"/>
  <c r="U1520" i="9" s="1"/>
  <c r="P1524" i="9"/>
  <c r="T1524" i="9" s="1"/>
  <c r="R1524" i="9"/>
  <c r="V1524" i="9" s="1"/>
  <c r="S1524" i="9"/>
  <c r="W1524" i="9" s="1"/>
  <c r="Q1524" i="9"/>
  <c r="U1524" i="9" s="1"/>
  <c r="P1540" i="9"/>
  <c r="T1540" i="9" s="1"/>
  <c r="R1540" i="9"/>
  <c r="V1540" i="9" s="1"/>
  <c r="S1540" i="9"/>
  <c r="W1540" i="9" s="1"/>
  <c r="Q1540" i="9"/>
  <c r="U1540" i="9" s="1"/>
  <c r="R1544" i="9"/>
  <c r="V1544" i="9" s="1"/>
  <c r="S1544" i="9"/>
  <c r="W1544" i="9" s="1"/>
  <c r="P1544" i="9"/>
  <c r="T1544" i="9" s="1"/>
  <c r="Q1544" i="9"/>
  <c r="U1544" i="9" s="1"/>
  <c r="P1553" i="9"/>
  <c r="T1553" i="9" s="1"/>
  <c r="R1553" i="9"/>
  <c r="V1553" i="9" s="1"/>
  <c r="S1553" i="9"/>
  <c r="W1553" i="9" s="1"/>
  <c r="Q1553" i="9"/>
  <c r="U1553" i="9" s="1"/>
  <c r="P1570" i="9"/>
  <c r="T1570" i="9" s="1"/>
  <c r="R1570" i="9"/>
  <c r="V1570" i="9" s="1"/>
  <c r="S1570" i="9"/>
  <c r="W1570" i="9" s="1"/>
  <c r="Q1570" i="9"/>
  <c r="U1570" i="9" s="1"/>
  <c r="P1558" i="9"/>
  <c r="T1558" i="9" s="1"/>
  <c r="R1558" i="9"/>
  <c r="V1558" i="9" s="1"/>
  <c r="S1558" i="9"/>
  <c r="W1558" i="9" s="1"/>
  <c r="Q1558" i="9"/>
  <c r="U1558" i="9" s="1"/>
  <c r="P1583" i="9"/>
  <c r="T1583" i="9" s="1"/>
  <c r="R1583" i="9"/>
  <c r="V1583" i="9" s="1"/>
  <c r="S1583" i="9"/>
  <c r="W1583" i="9" s="1"/>
  <c r="Q1583" i="9"/>
  <c r="U1583" i="9" s="1"/>
  <c r="R1590" i="9"/>
  <c r="V1590" i="9" s="1"/>
  <c r="Q1590" i="9"/>
  <c r="U1590" i="9" s="1"/>
  <c r="P1590" i="9"/>
  <c r="T1590" i="9" s="1"/>
  <c r="S1590" i="9"/>
  <c r="W1590" i="9" s="1"/>
  <c r="S1613" i="9"/>
  <c r="W1613" i="9" s="1"/>
  <c r="R1613" i="9"/>
  <c r="V1613" i="9" s="1"/>
  <c r="P1613" i="9"/>
  <c r="T1613" i="9" s="1"/>
  <c r="Q1613" i="9"/>
  <c r="U1613" i="9" s="1"/>
  <c r="S1621" i="9"/>
  <c r="W1621" i="9" s="1"/>
  <c r="R1621" i="9"/>
  <c r="V1621" i="9" s="1"/>
  <c r="Q1621" i="9"/>
  <c r="U1621" i="9" s="1"/>
  <c r="P1621" i="9"/>
  <c r="T1621" i="9" s="1"/>
  <c r="S1629" i="9"/>
  <c r="W1629" i="9" s="1"/>
  <c r="R1629" i="9"/>
  <c r="V1629" i="9" s="1"/>
  <c r="Q1629" i="9"/>
  <c r="U1629" i="9" s="1"/>
  <c r="P1629" i="9"/>
  <c r="T1629" i="9" s="1"/>
  <c r="S1643" i="9"/>
  <c r="W1643" i="9" s="1"/>
  <c r="R1643" i="9"/>
  <c r="V1643" i="9" s="1"/>
  <c r="Q1643" i="9"/>
  <c r="U1643" i="9" s="1"/>
  <c r="P1643" i="9"/>
  <c r="T1643" i="9" s="1"/>
  <c r="S1600" i="9"/>
  <c r="W1600" i="9" s="1"/>
  <c r="R1600" i="9"/>
  <c r="V1600" i="9" s="1"/>
  <c r="Q1600" i="9"/>
  <c r="U1600" i="9" s="1"/>
  <c r="P1600" i="9"/>
  <c r="T1600" i="9" s="1"/>
  <c r="S1654" i="9"/>
  <c r="W1654" i="9" s="1"/>
  <c r="R1654" i="9"/>
  <c r="V1654" i="9" s="1"/>
  <c r="Q1654" i="9"/>
  <c r="U1654" i="9" s="1"/>
  <c r="P1654" i="9"/>
  <c r="T1654" i="9" s="1"/>
  <c r="S1670" i="9"/>
  <c r="W1670" i="9" s="1"/>
  <c r="R1670" i="9"/>
  <c r="V1670" i="9" s="1"/>
  <c r="Q1670" i="9"/>
  <c r="U1670" i="9" s="1"/>
  <c r="P1670" i="9"/>
  <c r="T1670" i="9" s="1"/>
  <c r="S1664" i="9"/>
  <c r="W1664" i="9" s="1"/>
  <c r="R1664" i="9"/>
  <c r="V1664" i="9" s="1"/>
  <c r="Q1664" i="9"/>
  <c r="U1664" i="9" s="1"/>
  <c r="P1664" i="9"/>
  <c r="T1664" i="9" s="1"/>
  <c r="S1680" i="9"/>
  <c r="W1680" i="9" s="1"/>
  <c r="R1680" i="9"/>
  <c r="V1680" i="9" s="1"/>
  <c r="Q1680" i="9"/>
  <c r="U1680" i="9" s="1"/>
  <c r="P1680" i="9"/>
  <c r="T1680" i="9" s="1"/>
  <c r="S1662" i="9"/>
  <c r="W1662" i="9" s="1"/>
  <c r="R1662" i="9"/>
  <c r="V1662" i="9" s="1"/>
  <c r="Q1662" i="9"/>
  <c r="U1662" i="9" s="1"/>
  <c r="P1662" i="9"/>
  <c r="T1662" i="9" s="1"/>
  <c r="S1698" i="9"/>
  <c r="W1698" i="9" s="1"/>
  <c r="R1698" i="9"/>
  <c r="V1698" i="9" s="1"/>
  <c r="Q1698" i="9"/>
  <c r="U1698" i="9" s="1"/>
  <c r="P1698" i="9"/>
  <c r="T1698" i="9" s="1"/>
  <c r="S1709" i="9"/>
  <c r="W1709" i="9" s="1"/>
  <c r="R1709" i="9"/>
  <c r="V1709" i="9" s="1"/>
  <c r="Q1709" i="9"/>
  <c r="U1709" i="9" s="1"/>
  <c r="P1709" i="9"/>
  <c r="T1709" i="9" s="1"/>
  <c r="S1704" i="9"/>
  <c r="W1704" i="9" s="1"/>
  <c r="R1704" i="9"/>
  <c r="V1704" i="9" s="1"/>
  <c r="Q1704" i="9"/>
  <c r="U1704" i="9" s="1"/>
  <c r="P1704" i="9"/>
  <c r="T1704" i="9" s="1"/>
  <c r="S1716" i="9"/>
  <c r="W1716" i="9" s="1"/>
  <c r="R1716" i="9"/>
  <c r="V1716" i="9" s="1"/>
  <c r="Q1716" i="9"/>
  <c r="U1716" i="9" s="1"/>
  <c r="P1716" i="9"/>
  <c r="T1716" i="9" s="1"/>
  <c r="S1735" i="9"/>
  <c r="W1735" i="9" s="1"/>
  <c r="R1735" i="9"/>
  <c r="V1735" i="9" s="1"/>
  <c r="Q1735" i="9"/>
  <c r="U1735" i="9" s="1"/>
  <c r="P1735" i="9"/>
  <c r="T1735" i="9" s="1"/>
  <c r="S1742" i="9"/>
  <c r="W1742" i="9" s="1"/>
  <c r="R1742" i="9"/>
  <c r="V1742" i="9" s="1"/>
  <c r="Q1742" i="9"/>
  <c r="U1742" i="9" s="1"/>
  <c r="P1742" i="9"/>
  <c r="T1742" i="9" s="1"/>
  <c r="Q1776" i="9"/>
  <c r="U1776" i="9" s="1"/>
  <c r="P1776" i="9"/>
  <c r="T1776" i="9" s="1"/>
  <c r="S1776" i="9"/>
  <c r="W1776" i="9" s="1"/>
  <c r="R1776" i="9"/>
  <c r="V1776" i="9" s="1"/>
  <c r="S1784" i="9"/>
  <c r="W1784" i="9" s="1"/>
  <c r="R1784" i="9"/>
  <c r="V1784" i="9" s="1"/>
  <c r="Q1784" i="9"/>
  <c r="U1784" i="9" s="1"/>
  <c r="P1784" i="9"/>
  <c r="T1784" i="9" s="1"/>
  <c r="Q1792" i="9"/>
  <c r="U1792" i="9" s="1"/>
  <c r="P1792" i="9"/>
  <c r="T1792" i="9" s="1"/>
  <c r="S1792" i="9"/>
  <c r="W1792" i="9" s="1"/>
  <c r="R1792" i="9"/>
  <c r="V1792" i="9" s="1"/>
  <c r="Q1814" i="9"/>
  <c r="U1814" i="9" s="1"/>
  <c r="P1814" i="9"/>
  <c r="T1814" i="9" s="1"/>
  <c r="S1814" i="9"/>
  <c r="W1814" i="9" s="1"/>
  <c r="R1814" i="9"/>
  <c r="V1814" i="9" s="1"/>
  <c r="S1831" i="9"/>
  <c r="W1831" i="9" s="1"/>
  <c r="R1831" i="9"/>
  <c r="V1831" i="9" s="1"/>
  <c r="Q1831" i="9"/>
  <c r="U1831" i="9" s="1"/>
  <c r="P1831" i="9"/>
  <c r="T1831" i="9" s="1"/>
  <c r="S1861" i="9"/>
  <c r="W1861" i="9" s="1"/>
  <c r="Q1861" i="9"/>
  <c r="U1861" i="9" s="1"/>
  <c r="R1861" i="9"/>
  <c r="V1861" i="9" s="1"/>
  <c r="P1861" i="9"/>
  <c r="T1861" i="9" s="1"/>
  <c r="S1842" i="9"/>
  <c r="W1842" i="9" s="1"/>
  <c r="Q1842" i="9"/>
  <c r="U1842" i="9" s="1"/>
  <c r="R1842" i="9"/>
  <c r="V1842" i="9" s="1"/>
  <c r="P1842" i="9"/>
  <c r="T1842" i="9" s="1"/>
  <c r="S1863" i="9"/>
  <c r="W1863" i="9" s="1"/>
  <c r="Q1863" i="9"/>
  <c r="U1863" i="9" s="1"/>
  <c r="R1863" i="9"/>
  <c r="V1863" i="9" s="1"/>
  <c r="P1863" i="9"/>
  <c r="T1863" i="9" s="1"/>
  <c r="S1854" i="9"/>
  <c r="W1854" i="9" s="1"/>
  <c r="Q1854" i="9"/>
  <c r="U1854" i="9" s="1"/>
  <c r="R1854" i="9"/>
  <c r="V1854" i="9" s="1"/>
  <c r="P1854" i="9"/>
  <c r="T1854" i="9" s="1"/>
  <c r="S1866" i="9"/>
  <c r="W1866" i="9" s="1"/>
  <c r="Q1866" i="9"/>
  <c r="U1866" i="9" s="1"/>
  <c r="R1866" i="9"/>
  <c r="V1866" i="9" s="1"/>
  <c r="P1866" i="9"/>
  <c r="T1866" i="9" s="1"/>
  <c r="S1876" i="9"/>
  <c r="W1876" i="9" s="1"/>
  <c r="Q1876" i="9"/>
  <c r="U1876" i="9" s="1"/>
  <c r="R1876" i="9"/>
  <c r="V1876" i="9" s="1"/>
  <c r="P1876" i="9"/>
  <c r="T1876" i="9" s="1"/>
  <c r="S1912" i="9"/>
  <c r="W1912" i="9" s="1"/>
  <c r="Q1912" i="9"/>
  <c r="U1912" i="9" s="1"/>
  <c r="R1912" i="9"/>
  <c r="V1912" i="9" s="1"/>
  <c r="P1912" i="9"/>
  <c r="T1912" i="9" s="1"/>
  <c r="S1905" i="9"/>
  <c r="W1905" i="9" s="1"/>
  <c r="Q1905" i="9"/>
  <c r="U1905" i="9" s="1"/>
  <c r="R1905" i="9"/>
  <c r="V1905" i="9" s="1"/>
  <c r="P1905" i="9"/>
  <c r="T1905" i="9" s="1"/>
  <c r="S1895" i="9"/>
  <c r="W1895" i="9" s="1"/>
  <c r="Q1895" i="9"/>
  <c r="U1895" i="9" s="1"/>
  <c r="R1895" i="9"/>
  <c r="V1895" i="9" s="1"/>
  <c r="P1895" i="9"/>
  <c r="T1895" i="9" s="1"/>
  <c r="S1924" i="9"/>
  <c r="W1924" i="9" s="1"/>
  <c r="Q1924" i="9"/>
  <c r="U1924" i="9" s="1"/>
  <c r="R1924" i="9"/>
  <c r="V1924" i="9" s="1"/>
  <c r="P1924" i="9"/>
  <c r="T1924" i="9" s="1"/>
  <c r="S1937" i="9"/>
  <c r="W1937" i="9" s="1"/>
  <c r="Q1937" i="9"/>
  <c r="U1937" i="9" s="1"/>
  <c r="R1937" i="9"/>
  <c r="V1937" i="9" s="1"/>
  <c r="P1937" i="9"/>
  <c r="T1937" i="9" s="1"/>
  <c r="S1967" i="9"/>
  <c r="W1967" i="9" s="1"/>
  <c r="Q1967" i="9"/>
  <c r="U1967" i="9" s="1"/>
  <c r="R1967" i="9"/>
  <c r="V1967" i="9" s="1"/>
  <c r="P1967" i="9"/>
  <c r="T1967" i="9" s="1"/>
  <c r="Q1948" i="9"/>
  <c r="U1948" i="9" s="1"/>
  <c r="P1948" i="9"/>
  <c r="T1948" i="9" s="1"/>
  <c r="S1948" i="9"/>
  <c r="W1948" i="9" s="1"/>
  <c r="R1948" i="9"/>
  <c r="V1948" i="9" s="1"/>
  <c r="S1952" i="9"/>
  <c r="W1952" i="9" s="1"/>
  <c r="R1952" i="9"/>
  <c r="V1952" i="9" s="1"/>
  <c r="Q1952" i="9"/>
  <c r="U1952" i="9" s="1"/>
  <c r="P1952" i="9"/>
  <c r="T1952" i="9" s="1"/>
  <c r="S1989" i="9"/>
  <c r="W1989" i="9" s="1"/>
  <c r="R1989" i="9"/>
  <c r="V1989" i="9" s="1"/>
  <c r="Q1989" i="9"/>
  <c r="U1989" i="9" s="1"/>
  <c r="P1989" i="9"/>
  <c r="T1989" i="9" s="1"/>
  <c r="S1975" i="9"/>
  <c r="W1975" i="9" s="1"/>
  <c r="R1975" i="9"/>
  <c r="V1975" i="9" s="1"/>
  <c r="Q1975" i="9"/>
  <c r="U1975" i="9" s="1"/>
  <c r="P1975" i="9"/>
  <c r="T1975" i="9" s="1"/>
  <c r="R2009" i="9"/>
  <c r="V2009" i="9" s="1"/>
  <c r="Q2009" i="9"/>
  <c r="U2009" i="9" s="1"/>
  <c r="P2009" i="9"/>
  <c r="T2009" i="9" s="1"/>
  <c r="S2009" i="9"/>
  <c r="W2009" i="9" s="1"/>
  <c r="R2026" i="9"/>
  <c r="V2026" i="9" s="1"/>
  <c r="Q2026" i="9"/>
  <c r="U2026" i="9" s="1"/>
  <c r="P2026" i="9"/>
  <c r="T2026" i="9" s="1"/>
  <c r="S2026" i="9"/>
  <c r="W2026" i="9" s="1"/>
  <c r="S2030" i="9"/>
  <c r="W2030" i="9" s="1"/>
  <c r="R2030" i="9"/>
  <c r="V2030" i="9" s="1"/>
  <c r="Q2030" i="9"/>
  <c r="U2030" i="9" s="1"/>
  <c r="P2030" i="9"/>
  <c r="T2030" i="9" s="1"/>
  <c r="P2044" i="9"/>
  <c r="T2044" i="9" s="1"/>
  <c r="S2044" i="9"/>
  <c r="W2044" i="9" s="1"/>
  <c r="R2044" i="9"/>
  <c r="V2044" i="9" s="1"/>
  <c r="Q2044" i="9"/>
  <c r="U2044" i="9" s="1"/>
  <c r="P2052" i="9"/>
  <c r="T2052" i="9" s="1"/>
  <c r="S2052" i="9"/>
  <c r="W2052" i="9" s="1"/>
  <c r="R2052" i="9"/>
  <c r="V2052" i="9" s="1"/>
  <c r="Q2052" i="9"/>
  <c r="U2052" i="9" s="1"/>
  <c r="P2060" i="9"/>
  <c r="T2060" i="9" s="1"/>
  <c r="S2060" i="9"/>
  <c r="W2060" i="9" s="1"/>
  <c r="R2060" i="9"/>
  <c r="V2060" i="9" s="1"/>
  <c r="Q2060" i="9"/>
  <c r="U2060" i="9" s="1"/>
  <c r="P2065" i="9"/>
  <c r="T2065" i="9" s="1"/>
  <c r="S2065" i="9"/>
  <c r="W2065" i="9" s="1"/>
  <c r="R2065" i="9"/>
  <c r="V2065" i="9" s="1"/>
  <c r="Q2065" i="9"/>
  <c r="U2065" i="9" s="1"/>
  <c r="P2069" i="9"/>
  <c r="T2069" i="9" s="1"/>
  <c r="S2069" i="9"/>
  <c r="W2069" i="9" s="1"/>
  <c r="R2069" i="9"/>
  <c r="V2069" i="9" s="1"/>
  <c r="Q2069" i="9"/>
  <c r="U2069" i="9" s="1"/>
  <c r="P2080" i="9"/>
  <c r="T2080" i="9" s="1"/>
  <c r="S2080" i="9"/>
  <c r="W2080" i="9" s="1"/>
  <c r="R2080" i="9"/>
  <c r="V2080" i="9" s="1"/>
  <c r="Q2080" i="9"/>
  <c r="U2080" i="9" s="1"/>
  <c r="P2084" i="9"/>
  <c r="T2084" i="9" s="1"/>
  <c r="S2084" i="9"/>
  <c r="W2084" i="9" s="1"/>
  <c r="R2084" i="9"/>
  <c r="V2084" i="9" s="1"/>
  <c r="Q2084" i="9"/>
  <c r="U2084" i="9" s="1"/>
  <c r="P2092" i="9"/>
  <c r="T2092" i="9" s="1"/>
  <c r="S2092" i="9"/>
  <c r="W2092" i="9" s="1"/>
  <c r="Q2092" i="9"/>
  <c r="U2092" i="9" s="1"/>
  <c r="P2127" i="9"/>
  <c r="T2127" i="9" s="1"/>
  <c r="S2127" i="9"/>
  <c r="W2127" i="9" s="1"/>
  <c r="R2127" i="9"/>
  <c r="V2127" i="9" s="1"/>
  <c r="Q2127" i="9"/>
  <c r="U2127" i="9" s="1"/>
  <c r="P2107" i="9"/>
  <c r="T2107" i="9" s="1"/>
  <c r="S2107" i="9"/>
  <c r="W2107" i="9" s="1"/>
  <c r="R2107" i="9"/>
  <c r="V2107" i="9" s="1"/>
  <c r="Q2107" i="9"/>
  <c r="U2107" i="9" s="1"/>
  <c r="P2115" i="9"/>
  <c r="T2115" i="9" s="1"/>
  <c r="S2115" i="9"/>
  <c r="W2115" i="9" s="1"/>
  <c r="R2115" i="9"/>
  <c r="V2115" i="9" s="1"/>
  <c r="Q2115" i="9"/>
  <c r="U2115" i="9" s="1"/>
  <c r="S2123" i="9"/>
  <c r="W2123" i="9" s="1"/>
  <c r="R2123" i="9"/>
  <c r="V2123" i="9" s="1"/>
  <c r="Q2123" i="9"/>
  <c r="U2123" i="9" s="1"/>
  <c r="P2123" i="9"/>
  <c r="T2123" i="9" s="1"/>
  <c r="S2131" i="9"/>
  <c r="W2131" i="9" s="1"/>
  <c r="R2131" i="9"/>
  <c r="V2131" i="9" s="1"/>
  <c r="Q2131" i="9"/>
  <c r="U2131" i="9" s="1"/>
  <c r="P2131" i="9"/>
  <c r="T2131" i="9" s="1"/>
  <c r="S2139" i="9"/>
  <c r="W2139" i="9" s="1"/>
  <c r="R2139" i="9"/>
  <c r="V2139" i="9" s="1"/>
  <c r="Q2139" i="9"/>
  <c r="U2139" i="9" s="1"/>
  <c r="P2139" i="9"/>
  <c r="T2139" i="9" s="1"/>
  <c r="S2152" i="9"/>
  <c r="W2152" i="9" s="1"/>
  <c r="R2152" i="9"/>
  <c r="V2152" i="9" s="1"/>
  <c r="Q2152" i="9"/>
  <c r="U2152" i="9" s="1"/>
  <c r="P2152" i="9"/>
  <c r="T2152" i="9" s="1"/>
  <c r="Q2223" i="9"/>
  <c r="U2223" i="9" s="1"/>
  <c r="P2223" i="9"/>
  <c r="T2223" i="9" s="1"/>
  <c r="S2223" i="9"/>
  <c r="W2223" i="9" s="1"/>
  <c r="R2223" i="9"/>
  <c r="V2223" i="9" s="1"/>
  <c r="P2227" i="9"/>
  <c r="T2227" i="9" s="1"/>
  <c r="S2227" i="9"/>
  <c r="W2227" i="9" s="1"/>
  <c r="R2227" i="9"/>
  <c r="V2227" i="9" s="1"/>
  <c r="Q2227" i="9"/>
  <c r="U2227" i="9" s="1"/>
  <c r="S2164" i="9"/>
  <c r="W2164" i="9" s="1"/>
  <c r="R2164" i="9"/>
  <c r="V2164" i="9" s="1"/>
  <c r="Q2164" i="9"/>
  <c r="U2164" i="9" s="1"/>
  <c r="P2164" i="9"/>
  <c r="T2164" i="9" s="1"/>
  <c r="P2173" i="9"/>
  <c r="T2173" i="9" s="1"/>
  <c r="S2173" i="9"/>
  <c r="W2173" i="9" s="1"/>
  <c r="R2173" i="9"/>
  <c r="V2173" i="9" s="1"/>
  <c r="Q2173" i="9"/>
  <c r="U2173" i="9" s="1"/>
  <c r="S2175" i="9"/>
  <c r="W2175" i="9" s="1"/>
  <c r="R2175" i="9"/>
  <c r="V2175" i="9" s="1"/>
  <c r="Q2175" i="9"/>
  <c r="U2175" i="9" s="1"/>
  <c r="P2175" i="9"/>
  <c r="T2175" i="9" s="1"/>
  <c r="P2183" i="9"/>
  <c r="T2183" i="9" s="1"/>
  <c r="S2183" i="9"/>
  <c r="W2183" i="9" s="1"/>
  <c r="R2183" i="9"/>
  <c r="V2183" i="9" s="1"/>
  <c r="Q2183" i="9"/>
  <c r="U2183" i="9" s="1"/>
  <c r="Q2191" i="9"/>
  <c r="U2191" i="9" s="1"/>
  <c r="P2191" i="9"/>
  <c r="T2191" i="9" s="1"/>
  <c r="S2191" i="9"/>
  <c r="W2191" i="9" s="1"/>
  <c r="R2191" i="9"/>
  <c r="V2191" i="9" s="1"/>
  <c r="P2195" i="9"/>
  <c r="T2195" i="9" s="1"/>
  <c r="S2195" i="9"/>
  <c r="W2195" i="9" s="1"/>
  <c r="R2195" i="9"/>
  <c r="V2195" i="9" s="1"/>
  <c r="Q2195" i="9"/>
  <c r="U2195" i="9" s="1"/>
  <c r="Q2199" i="9"/>
  <c r="U2199" i="9" s="1"/>
  <c r="P2199" i="9"/>
  <c r="T2199" i="9" s="1"/>
  <c r="S2199" i="9"/>
  <c r="W2199" i="9" s="1"/>
  <c r="R2199" i="9"/>
  <c r="V2199" i="9" s="1"/>
  <c r="Q2211" i="9"/>
  <c r="U2211" i="9" s="1"/>
  <c r="P2211" i="9"/>
  <c r="T2211" i="9" s="1"/>
  <c r="R2211" i="9"/>
  <c r="V2211" i="9" s="1"/>
  <c r="S2211" i="9"/>
  <c r="W2211" i="9" s="1"/>
  <c r="Q2242" i="9"/>
  <c r="U2242" i="9" s="1"/>
  <c r="P2242" i="9"/>
  <c r="T2242" i="9" s="1"/>
  <c r="S2242" i="9"/>
  <c r="W2242" i="9" s="1"/>
  <c r="R2242" i="9"/>
  <c r="V2242" i="9" s="1"/>
  <c r="Q2254" i="9"/>
  <c r="U2254" i="9" s="1"/>
  <c r="P2254" i="9"/>
  <c r="T2254" i="9" s="1"/>
  <c r="S2254" i="9"/>
  <c r="W2254" i="9" s="1"/>
  <c r="R2254" i="9"/>
  <c r="V2254" i="9" s="1"/>
  <c r="Q2258" i="9"/>
  <c r="U2258" i="9" s="1"/>
  <c r="P2258" i="9"/>
  <c r="T2258" i="9" s="1"/>
  <c r="S2258" i="9"/>
  <c r="W2258" i="9" s="1"/>
  <c r="R2258" i="9"/>
  <c r="V2258" i="9" s="1"/>
  <c r="Q2270" i="9"/>
  <c r="U2270" i="9" s="1"/>
  <c r="P2270" i="9"/>
  <c r="T2270" i="9" s="1"/>
  <c r="R2270" i="9"/>
  <c r="V2270" i="9" s="1"/>
  <c r="S2270" i="9"/>
  <c r="W2270" i="9" s="1"/>
  <c r="Q2277" i="9"/>
  <c r="U2277" i="9" s="1"/>
  <c r="P2277" i="9"/>
  <c r="T2277" i="9" s="1"/>
  <c r="S2277" i="9"/>
  <c r="W2277" i="9" s="1"/>
  <c r="R2277" i="9"/>
  <c r="V2277" i="9" s="1"/>
  <c r="Q2280" i="9"/>
  <c r="U2280" i="9" s="1"/>
  <c r="P2280" i="9"/>
  <c r="T2280" i="9" s="1"/>
  <c r="S2280" i="9"/>
  <c r="W2280" i="9" s="1"/>
  <c r="R2280" i="9"/>
  <c r="V2280" i="9" s="1"/>
  <c r="Q2291" i="9"/>
  <c r="U2291" i="9" s="1"/>
  <c r="P2291" i="9"/>
  <c r="T2291" i="9" s="1"/>
  <c r="S2291" i="9"/>
  <c r="W2291" i="9" s="1"/>
  <c r="R2291" i="9"/>
  <c r="V2291" i="9" s="1"/>
  <c r="Q2296" i="9"/>
  <c r="U2296" i="9" s="1"/>
  <c r="P2296" i="9"/>
  <c r="T2296" i="9" s="1"/>
  <c r="S2296" i="9"/>
  <c r="W2296" i="9" s="1"/>
  <c r="R2296" i="9"/>
  <c r="V2296" i="9" s="1"/>
  <c r="Q2311" i="9"/>
  <c r="U2311" i="9" s="1"/>
  <c r="P2311" i="9"/>
  <c r="T2311" i="9" s="1"/>
  <c r="S2311" i="9"/>
  <c r="W2311" i="9" s="1"/>
  <c r="R2311" i="9"/>
  <c r="V2311" i="9" s="1"/>
  <c r="S2322" i="9"/>
  <c r="W2322" i="9" s="1"/>
  <c r="R2322" i="9"/>
  <c r="V2322" i="9" s="1"/>
  <c r="Q2322" i="9"/>
  <c r="U2322" i="9" s="1"/>
  <c r="P2322" i="9"/>
  <c r="T2322" i="9" s="1"/>
  <c r="S2338" i="9"/>
  <c r="W2338" i="9" s="1"/>
  <c r="R2338" i="9"/>
  <c r="V2338" i="9" s="1"/>
  <c r="Q2338" i="9"/>
  <c r="U2338" i="9" s="1"/>
  <c r="P2338" i="9"/>
  <c r="T2338" i="9" s="1"/>
  <c r="S2349" i="9"/>
  <c r="W2349" i="9" s="1"/>
  <c r="R2349" i="9"/>
  <c r="V2349" i="9" s="1"/>
  <c r="Q2349" i="9"/>
  <c r="U2349" i="9" s="1"/>
  <c r="P2349" i="9"/>
  <c r="T2349" i="9" s="1"/>
  <c r="S2343" i="9"/>
  <c r="W2343" i="9" s="1"/>
  <c r="R2343" i="9"/>
  <c r="V2343" i="9" s="1"/>
  <c r="Q2343" i="9"/>
  <c r="U2343" i="9" s="1"/>
  <c r="P2343" i="9"/>
  <c r="T2343" i="9" s="1"/>
  <c r="R2363" i="9"/>
  <c r="V2363" i="9" s="1"/>
  <c r="Q2363" i="9"/>
  <c r="U2363" i="9" s="1"/>
  <c r="P2363" i="9"/>
  <c r="T2363" i="9" s="1"/>
  <c r="S2363" i="9"/>
  <c r="W2363" i="9" s="1"/>
  <c r="S2232" i="9"/>
  <c r="W2232" i="9" s="1"/>
  <c r="R2232" i="9"/>
  <c r="V2232" i="9" s="1"/>
  <c r="Q2232" i="9"/>
  <c r="U2232" i="9" s="1"/>
  <c r="P2232" i="9"/>
  <c r="T2232" i="9" s="1"/>
  <c r="R2240" i="9"/>
  <c r="V2240" i="9" s="1"/>
  <c r="Q2240" i="9"/>
  <c r="U2240" i="9" s="1"/>
  <c r="P2240" i="9"/>
  <c r="T2240" i="9" s="1"/>
  <c r="S2240" i="9"/>
  <c r="W2240" i="9" s="1"/>
  <c r="S2376" i="9"/>
  <c r="W2376" i="9" s="1"/>
  <c r="R2376" i="9"/>
  <c r="V2376" i="9" s="1"/>
  <c r="Q2376" i="9"/>
  <c r="U2376" i="9" s="1"/>
  <c r="P2376" i="9"/>
  <c r="T2376" i="9" s="1"/>
  <c r="R2385" i="9"/>
  <c r="V2385" i="9" s="1"/>
  <c r="Q2385" i="9"/>
  <c r="U2385" i="9" s="1"/>
  <c r="P2385" i="9"/>
  <c r="T2385" i="9" s="1"/>
  <c r="S2385" i="9"/>
  <c r="W2385" i="9" s="1"/>
  <c r="S2396" i="9"/>
  <c r="W2396" i="9" s="1"/>
  <c r="R2396" i="9"/>
  <c r="V2396" i="9" s="1"/>
  <c r="Q2396" i="9"/>
  <c r="U2396" i="9" s="1"/>
  <c r="P2396" i="9"/>
  <c r="T2396" i="9" s="1"/>
  <c r="R2404" i="9"/>
  <c r="V2404" i="9" s="1"/>
  <c r="Q2404" i="9"/>
  <c r="U2404" i="9" s="1"/>
  <c r="P2404" i="9"/>
  <c r="T2404" i="9" s="1"/>
  <c r="S2404" i="9"/>
  <c r="W2404" i="9" s="1"/>
  <c r="S2414" i="9"/>
  <c r="W2414" i="9" s="1"/>
  <c r="R2414" i="9"/>
  <c r="V2414" i="9" s="1"/>
  <c r="Q2414" i="9"/>
  <c r="U2414" i="9" s="1"/>
  <c r="P2414" i="9"/>
  <c r="T2414" i="9" s="1"/>
  <c r="R2422" i="9"/>
  <c r="V2422" i="9" s="1"/>
  <c r="Q2422" i="9"/>
  <c r="U2422" i="9" s="1"/>
  <c r="P2422" i="9"/>
  <c r="T2422" i="9" s="1"/>
  <c r="S2422" i="9"/>
  <c r="W2422" i="9" s="1"/>
  <c r="S2430" i="9"/>
  <c r="W2430" i="9" s="1"/>
  <c r="R2430" i="9"/>
  <c r="V2430" i="9" s="1"/>
  <c r="Q2430" i="9"/>
  <c r="U2430" i="9" s="1"/>
  <c r="P2430" i="9"/>
  <c r="T2430" i="9" s="1"/>
  <c r="S2434" i="9"/>
  <c r="W2434" i="9" s="1"/>
  <c r="R2434" i="9"/>
  <c r="V2434" i="9" s="1"/>
  <c r="Q2434" i="9"/>
  <c r="U2434" i="9" s="1"/>
  <c r="P2434" i="9"/>
  <c r="T2434" i="9" s="1"/>
  <c r="Q2446" i="9"/>
  <c r="U2446" i="9" s="1"/>
  <c r="P2446" i="9"/>
  <c r="T2446" i="9" s="1"/>
  <c r="S2446" i="9"/>
  <c r="W2446" i="9" s="1"/>
  <c r="R2446" i="9"/>
  <c r="V2446" i="9" s="1"/>
  <c r="S2453" i="9"/>
  <c r="W2453" i="9" s="1"/>
  <c r="R2453" i="9"/>
  <c r="V2453" i="9" s="1"/>
  <c r="Q2453" i="9"/>
  <c r="U2453" i="9" s="1"/>
  <c r="P2453" i="9"/>
  <c r="T2453" i="9" s="1"/>
  <c r="Q2472" i="9"/>
  <c r="U2472" i="9" s="1"/>
  <c r="P2472" i="9"/>
  <c r="T2472" i="9" s="1"/>
  <c r="S2472" i="9"/>
  <c r="W2472" i="9" s="1"/>
  <c r="R2472" i="9"/>
  <c r="V2472" i="9" s="1"/>
  <c r="P2474" i="9"/>
  <c r="T2474" i="9" s="1"/>
  <c r="S2474" i="9"/>
  <c r="W2474" i="9" s="1"/>
  <c r="R2474" i="9"/>
  <c r="V2474" i="9" s="1"/>
  <c r="Q2474" i="9"/>
  <c r="U2474" i="9" s="1"/>
  <c r="P2477" i="9"/>
  <c r="T2477" i="9" s="1"/>
  <c r="S2477" i="9"/>
  <c r="W2477" i="9" s="1"/>
  <c r="R2477" i="9"/>
  <c r="V2477" i="9" s="1"/>
  <c r="Q2477" i="9"/>
  <c r="U2477" i="9" s="1"/>
  <c r="P2486" i="9"/>
  <c r="T2486" i="9" s="1"/>
  <c r="S2486" i="9"/>
  <c r="W2486" i="9" s="1"/>
  <c r="R2486" i="9"/>
  <c r="V2486" i="9" s="1"/>
  <c r="Q2486" i="9"/>
  <c r="U2486" i="9" s="1"/>
  <c r="P2487" i="9"/>
  <c r="T2487" i="9" s="1"/>
  <c r="S2487" i="9"/>
  <c r="W2487" i="9" s="1"/>
  <c r="R2487" i="9"/>
  <c r="V2487" i="9" s="1"/>
  <c r="Q2487" i="9"/>
  <c r="U2487" i="9" s="1"/>
  <c r="S2505" i="9"/>
  <c r="W2505" i="9" s="1"/>
  <c r="R2505" i="9"/>
  <c r="V2505" i="9" s="1"/>
  <c r="Q2505" i="9"/>
  <c r="U2505" i="9" s="1"/>
  <c r="P2505" i="9"/>
  <c r="T2505" i="9" s="1"/>
  <c r="S2510" i="9"/>
  <c r="W2510" i="9" s="1"/>
  <c r="R2510" i="9"/>
  <c r="V2510" i="9" s="1"/>
  <c r="Q2510" i="9"/>
  <c r="U2510" i="9" s="1"/>
  <c r="P2510" i="9"/>
  <c r="T2510" i="9" s="1"/>
  <c r="Q2517" i="9"/>
  <c r="U2517" i="9" s="1"/>
  <c r="P2517" i="9"/>
  <c r="T2517" i="9" s="1"/>
  <c r="S2517" i="9"/>
  <c r="W2517" i="9" s="1"/>
  <c r="R2517" i="9"/>
  <c r="V2517" i="9" s="1"/>
  <c r="S2621" i="9"/>
  <c r="W2621" i="9" s="1"/>
  <c r="R2621" i="9"/>
  <c r="V2621" i="9" s="1"/>
  <c r="Q2621" i="9"/>
  <c r="U2621" i="9" s="1"/>
  <c r="P2621" i="9"/>
  <c r="T2621" i="9" s="1"/>
  <c r="S2619" i="9"/>
  <c r="W2619" i="9" s="1"/>
  <c r="R2619" i="9"/>
  <c r="V2619" i="9" s="1"/>
  <c r="Q2619" i="9"/>
  <c r="U2619" i="9" s="1"/>
  <c r="P2619" i="9"/>
  <c r="T2619" i="9" s="1"/>
  <c r="S2614" i="9"/>
  <c r="W2614" i="9" s="1"/>
  <c r="R2614" i="9"/>
  <c r="V2614" i="9" s="1"/>
  <c r="Q2614" i="9"/>
  <c r="U2614" i="9" s="1"/>
  <c r="P2614" i="9"/>
  <c r="T2614" i="9" s="1"/>
  <c r="Q2640" i="9"/>
  <c r="U2640" i="9" s="1"/>
  <c r="P2640" i="9"/>
  <c r="T2640" i="9" s="1"/>
  <c r="S2640" i="9"/>
  <c r="W2640" i="9" s="1"/>
  <c r="R2640" i="9"/>
  <c r="V2640" i="9" s="1"/>
  <c r="R2649" i="9"/>
  <c r="V2649" i="9" s="1"/>
  <c r="Q2649" i="9"/>
  <c r="U2649" i="9" s="1"/>
  <c r="P2649" i="9"/>
  <c r="T2649" i="9" s="1"/>
  <c r="S2636" i="9"/>
  <c r="W2636" i="9" s="1"/>
  <c r="R2636" i="9"/>
  <c r="V2636" i="9" s="1"/>
  <c r="Q2636" i="9"/>
  <c r="U2636" i="9" s="1"/>
  <c r="P2636" i="9"/>
  <c r="T2636" i="9" s="1"/>
  <c r="S2610" i="9"/>
  <c r="W2610" i="9" s="1"/>
  <c r="R2610" i="9"/>
  <c r="V2610" i="9" s="1"/>
  <c r="Q2610" i="9"/>
  <c r="U2610" i="9" s="1"/>
  <c r="P2610" i="9"/>
  <c r="T2610" i="9" s="1"/>
  <c r="S2678" i="9"/>
  <c r="W2678" i="9" s="1"/>
  <c r="R2678" i="9"/>
  <c r="V2678" i="9" s="1"/>
  <c r="Q2678" i="9"/>
  <c r="U2678" i="9" s="1"/>
  <c r="P2678" i="9"/>
  <c r="T2678" i="9" s="1"/>
  <c r="S2682" i="9"/>
  <c r="W2682" i="9" s="1"/>
  <c r="R2682" i="9"/>
  <c r="V2682" i="9" s="1"/>
  <c r="Q2682" i="9"/>
  <c r="U2682" i="9" s="1"/>
  <c r="P2682" i="9"/>
  <c r="T2682" i="9" s="1"/>
  <c r="S2525" i="9"/>
  <c r="W2525" i="9" s="1"/>
  <c r="R2525" i="9"/>
  <c r="V2525" i="9" s="1"/>
  <c r="Q2525" i="9"/>
  <c r="U2525" i="9" s="1"/>
  <c r="P2525" i="9"/>
  <c r="T2525" i="9" s="1"/>
  <c r="S2536" i="9"/>
  <c r="W2536" i="9" s="1"/>
  <c r="R2536" i="9"/>
  <c r="V2536" i="9" s="1"/>
  <c r="Q2536" i="9"/>
  <c r="U2536" i="9" s="1"/>
  <c r="P2536" i="9"/>
  <c r="T2536" i="9" s="1"/>
  <c r="S2657" i="9"/>
  <c r="W2657" i="9" s="1"/>
  <c r="R2657" i="9"/>
  <c r="V2657" i="9" s="1"/>
  <c r="Q2657" i="9"/>
  <c r="U2657" i="9" s="1"/>
  <c r="P2657" i="9"/>
  <c r="T2657" i="9" s="1"/>
  <c r="P2690" i="9"/>
  <c r="T2690" i="9" s="1"/>
  <c r="S2690" i="9"/>
  <c r="W2690" i="9" s="1"/>
  <c r="R2690" i="9"/>
  <c r="V2690" i="9" s="1"/>
  <c r="Q2690" i="9"/>
  <c r="U2690" i="9" s="1"/>
  <c r="P2696" i="9"/>
  <c r="T2696" i="9" s="1"/>
  <c r="S2696" i="9"/>
  <c r="W2696" i="9" s="1"/>
  <c r="R2696" i="9"/>
  <c r="V2696" i="9" s="1"/>
  <c r="Q2696" i="9"/>
  <c r="U2696" i="9" s="1"/>
  <c r="S2702" i="9"/>
  <c r="W2702" i="9" s="1"/>
  <c r="R2702" i="9"/>
  <c r="V2702" i="9" s="1"/>
  <c r="Q2702" i="9"/>
  <c r="U2702" i="9" s="1"/>
  <c r="P2702" i="9"/>
  <c r="T2702" i="9" s="1"/>
  <c r="S2711" i="9"/>
  <c r="W2711" i="9" s="1"/>
  <c r="R2711" i="9"/>
  <c r="V2711" i="9" s="1"/>
  <c r="Q2711" i="9"/>
  <c r="U2711" i="9" s="1"/>
  <c r="P2711" i="9"/>
  <c r="T2711" i="9" s="1"/>
  <c r="S2857" i="9"/>
  <c r="W2857" i="9" s="1"/>
  <c r="R2857" i="9"/>
  <c r="V2857" i="9" s="1"/>
  <c r="Q2857" i="9"/>
  <c r="U2857" i="9" s="1"/>
  <c r="P2857" i="9"/>
  <c r="T2857" i="9" s="1"/>
  <c r="S2865" i="9"/>
  <c r="W2865" i="9" s="1"/>
  <c r="R2865" i="9"/>
  <c r="V2865" i="9" s="1"/>
  <c r="Q2865" i="9"/>
  <c r="U2865" i="9" s="1"/>
  <c r="P2865" i="9"/>
  <c r="T2865" i="9" s="1"/>
  <c r="S2895" i="9"/>
  <c r="W2895" i="9" s="1"/>
  <c r="R2895" i="9"/>
  <c r="V2895" i="9" s="1"/>
  <c r="Q2895" i="9"/>
  <c r="U2895" i="9" s="1"/>
  <c r="P2895" i="9"/>
  <c r="T2895" i="9" s="1"/>
  <c r="Q2883" i="9"/>
  <c r="U2883" i="9" s="1"/>
  <c r="P2883" i="9"/>
  <c r="T2883" i="9" s="1"/>
  <c r="S2883" i="9"/>
  <c r="W2883" i="9" s="1"/>
  <c r="R2883" i="9"/>
  <c r="V2883" i="9" s="1"/>
  <c r="S2890" i="9"/>
  <c r="W2890" i="9" s="1"/>
  <c r="R2890" i="9"/>
  <c r="V2890" i="9" s="1"/>
  <c r="Q2890" i="9"/>
  <c r="U2890" i="9" s="1"/>
  <c r="P2890" i="9"/>
  <c r="T2890" i="9" s="1"/>
  <c r="Q2764" i="9"/>
  <c r="U2764" i="9" s="1"/>
  <c r="P2764" i="9"/>
  <c r="T2764" i="9" s="1"/>
  <c r="S2764" i="9"/>
  <c r="W2764" i="9" s="1"/>
  <c r="R2764" i="9"/>
  <c r="V2764" i="9" s="1"/>
  <c r="S2772" i="9"/>
  <c r="W2772" i="9" s="1"/>
  <c r="R2772" i="9"/>
  <c r="V2772" i="9" s="1"/>
  <c r="Q2772" i="9"/>
  <c r="U2772" i="9" s="1"/>
  <c r="P2772" i="9"/>
  <c r="T2772" i="9" s="1"/>
  <c r="S2780" i="9"/>
  <c r="W2780" i="9" s="1"/>
  <c r="Q2780" i="9"/>
  <c r="U2780" i="9" s="1"/>
  <c r="R2780" i="9"/>
  <c r="V2780" i="9" s="1"/>
  <c r="P2780" i="9"/>
  <c r="T2780" i="9" s="1"/>
  <c r="P2816" i="9"/>
  <c r="T2816" i="9" s="1"/>
  <c r="R2816" i="9"/>
  <c r="V2816" i="9" s="1"/>
  <c r="S2816" i="9"/>
  <c r="W2816" i="9" s="1"/>
  <c r="Q2816" i="9"/>
  <c r="U2816" i="9" s="1"/>
  <c r="Q2796" i="9"/>
  <c r="U2796" i="9" s="1"/>
  <c r="P2796" i="9"/>
  <c r="T2796" i="9" s="1"/>
  <c r="S2796" i="9"/>
  <c r="W2796" i="9" s="1"/>
  <c r="R2796" i="9"/>
  <c r="V2796" i="9" s="1"/>
  <c r="R2803" i="9"/>
  <c r="V2803" i="9" s="1"/>
  <c r="Q2803" i="9"/>
  <c r="U2803" i="9" s="1"/>
  <c r="P2803" i="9"/>
  <c r="T2803" i="9" s="1"/>
  <c r="S2803" i="9"/>
  <c r="W2803" i="9" s="1"/>
  <c r="Q2808" i="9"/>
  <c r="U2808" i="9" s="1"/>
  <c r="P2808" i="9"/>
  <c r="T2808" i="9" s="1"/>
  <c r="S2808" i="9"/>
  <c r="W2808" i="9" s="1"/>
  <c r="R2808" i="9"/>
  <c r="V2808" i="9" s="1"/>
  <c r="Q2823" i="9"/>
  <c r="U2823" i="9" s="1"/>
  <c r="P2823" i="9"/>
  <c r="T2823" i="9" s="1"/>
  <c r="S2823" i="9"/>
  <c r="W2823" i="9" s="1"/>
  <c r="R2823" i="9"/>
  <c r="V2823" i="9" s="1"/>
  <c r="S2749" i="9"/>
  <c r="W2749" i="9" s="1"/>
  <c r="R2749" i="9"/>
  <c r="V2749" i="9" s="1"/>
  <c r="Q2749" i="9"/>
  <c r="U2749" i="9" s="1"/>
  <c r="P2749" i="9"/>
  <c r="T2749" i="9" s="1"/>
  <c r="S2756" i="9"/>
  <c r="W2756" i="9" s="1"/>
  <c r="R2756" i="9"/>
  <c r="V2756" i="9" s="1"/>
  <c r="Q2756" i="9"/>
  <c r="U2756" i="9" s="1"/>
  <c r="P2756" i="9"/>
  <c r="T2756" i="9" s="1"/>
  <c r="S2760" i="9"/>
  <c r="W2760" i="9" s="1"/>
  <c r="R2760" i="9"/>
  <c r="V2760" i="9" s="1"/>
  <c r="Q2760" i="9"/>
  <c r="U2760" i="9" s="1"/>
  <c r="P2760" i="9"/>
  <c r="T2760" i="9" s="1"/>
  <c r="Q2724" i="9"/>
  <c r="U2724" i="9" s="1"/>
  <c r="P2724" i="9"/>
  <c r="T2724" i="9" s="1"/>
  <c r="S2724" i="9"/>
  <c r="W2724" i="9" s="1"/>
  <c r="R2724" i="9"/>
  <c r="V2724" i="9" s="1"/>
  <c r="S2729" i="9"/>
  <c r="W2729" i="9" s="1"/>
  <c r="R2729" i="9"/>
  <c r="V2729" i="9" s="1"/>
  <c r="Q2729" i="9"/>
  <c r="U2729" i="9" s="1"/>
  <c r="P2729" i="9"/>
  <c r="T2729" i="9" s="1"/>
  <c r="S2840" i="9"/>
  <c r="W2840" i="9" s="1"/>
  <c r="R2840" i="9"/>
  <c r="V2840" i="9" s="1"/>
  <c r="Q2840" i="9"/>
  <c r="U2840" i="9" s="1"/>
  <c r="P2840" i="9"/>
  <c r="T2840" i="9" s="1"/>
  <c r="S2848" i="9"/>
  <c r="W2848" i="9" s="1"/>
  <c r="R2848" i="9"/>
  <c r="V2848" i="9" s="1"/>
  <c r="Q2848" i="9"/>
  <c r="U2848" i="9" s="1"/>
  <c r="P2848" i="9"/>
  <c r="T2848" i="9" s="1"/>
  <c r="S3004" i="9"/>
  <c r="W3004" i="9" s="1"/>
  <c r="R3004" i="9"/>
  <c r="V3004" i="9" s="1"/>
  <c r="Q3004" i="9"/>
  <c r="U3004" i="9" s="1"/>
  <c r="P3004" i="9"/>
  <c r="T3004" i="9" s="1"/>
  <c r="S3012" i="9"/>
  <c r="W3012" i="9" s="1"/>
  <c r="R3012" i="9"/>
  <c r="V3012" i="9" s="1"/>
  <c r="Q3012" i="9"/>
  <c r="U3012" i="9" s="1"/>
  <c r="P3012" i="9"/>
  <c r="T3012" i="9" s="1"/>
  <c r="S3020" i="9"/>
  <c r="W3020" i="9" s="1"/>
  <c r="R3020" i="9"/>
  <c r="V3020" i="9" s="1"/>
  <c r="Q3020" i="9"/>
  <c r="U3020" i="9" s="1"/>
  <c r="P3020" i="9"/>
  <c r="T3020" i="9" s="1"/>
  <c r="S2901" i="9"/>
  <c r="W2901" i="9" s="1"/>
  <c r="R2901" i="9"/>
  <c r="V2901" i="9" s="1"/>
  <c r="Q2901" i="9"/>
  <c r="U2901" i="9" s="1"/>
  <c r="P2901" i="9"/>
  <c r="T2901" i="9" s="1"/>
  <c r="S2909" i="9"/>
  <c r="W2909" i="9" s="1"/>
  <c r="R2909" i="9"/>
  <c r="V2909" i="9" s="1"/>
  <c r="Q2909" i="9"/>
  <c r="U2909" i="9" s="1"/>
  <c r="P2909" i="9"/>
  <c r="T2909" i="9" s="1"/>
  <c r="S2917" i="9"/>
  <c r="W2917" i="9" s="1"/>
  <c r="R2917" i="9"/>
  <c r="V2917" i="9" s="1"/>
  <c r="Q2917" i="9"/>
  <c r="U2917" i="9" s="1"/>
  <c r="P2917" i="9"/>
  <c r="T2917" i="9" s="1"/>
  <c r="S2925" i="9"/>
  <c r="W2925" i="9" s="1"/>
  <c r="R2925" i="9"/>
  <c r="V2925" i="9" s="1"/>
  <c r="Q2925" i="9"/>
  <c r="U2925" i="9" s="1"/>
  <c r="P2925" i="9"/>
  <c r="T2925" i="9" s="1"/>
  <c r="S2929" i="9"/>
  <c r="W2929" i="9" s="1"/>
  <c r="R2929" i="9"/>
  <c r="V2929" i="9" s="1"/>
  <c r="P2929" i="9"/>
  <c r="T2929" i="9" s="1"/>
  <c r="Q2929" i="9"/>
  <c r="U2929" i="9" s="1"/>
  <c r="S2936" i="9"/>
  <c r="W2936" i="9" s="1"/>
  <c r="R2936" i="9"/>
  <c r="V2936" i="9" s="1"/>
  <c r="P2936" i="9"/>
  <c r="T2936" i="9" s="1"/>
  <c r="Q2936" i="9"/>
  <c r="U2936" i="9" s="1"/>
  <c r="S2944" i="9"/>
  <c r="W2944" i="9" s="1"/>
  <c r="R2944" i="9"/>
  <c r="V2944" i="9" s="1"/>
  <c r="P2944" i="9"/>
  <c r="T2944" i="9" s="1"/>
  <c r="Q2944" i="9"/>
  <c r="U2944" i="9" s="1"/>
  <c r="S2952" i="9"/>
  <c r="W2952" i="9" s="1"/>
  <c r="R2952" i="9"/>
  <c r="V2952" i="9" s="1"/>
  <c r="P2952" i="9"/>
  <c r="T2952" i="9" s="1"/>
  <c r="Q2952" i="9"/>
  <c r="U2952" i="9" s="1"/>
  <c r="S3045" i="9"/>
  <c r="W3045" i="9" s="1"/>
  <c r="R3045" i="9"/>
  <c r="V3045" i="9" s="1"/>
  <c r="Q3045" i="9"/>
  <c r="U3045" i="9" s="1"/>
  <c r="P3045" i="9"/>
  <c r="T3045" i="9" s="1"/>
  <c r="P3074" i="9"/>
  <c r="T3074" i="9" s="1"/>
  <c r="S3074" i="9"/>
  <c r="W3074" i="9" s="1"/>
  <c r="R3074" i="9"/>
  <c r="V3074" i="9" s="1"/>
  <c r="Q3074" i="9"/>
  <c r="U3074" i="9" s="1"/>
  <c r="R2961" i="9"/>
  <c r="V2961" i="9" s="1"/>
  <c r="Q2961" i="9"/>
  <c r="U2961" i="9" s="1"/>
  <c r="P2961" i="9"/>
  <c r="T2961" i="9" s="1"/>
  <c r="S2961" i="9"/>
  <c r="W2961" i="9" s="1"/>
  <c r="S2969" i="9"/>
  <c r="W2969" i="9" s="1"/>
  <c r="R2969" i="9"/>
  <c r="V2969" i="9" s="1"/>
  <c r="Q2969" i="9"/>
  <c r="U2969" i="9" s="1"/>
  <c r="P2969" i="9"/>
  <c r="T2969" i="9" s="1"/>
  <c r="S2977" i="9"/>
  <c r="W2977" i="9" s="1"/>
  <c r="R2977" i="9"/>
  <c r="V2977" i="9" s="1"/>
  <c r="Q2977" i="9"/>
  <c r="U2977" i="9" s="1"/>
  <c r="P2977" i="9"/>
  <c r="T2977" i="9" s="1"/>
  <c r="S2986" i="9"/>
  <c r="W2986" i="9" s="1"/>
  <c r="R2986" i="9"/>
  <c r="V2986" i="9" s="1"/>
  <c r="Q2986" i="9"/>
  <c r="U2986" i="9" s="1"/>
  <c r="P2986" i="9"/>
  <c r="T2986" i="9" s="1"/>
  <c r="S3094" i="9"/>
  <c r="W3094" i="9" s="1"/>
  <c r="R3094" i="9"/>
  <c r="V3094" i="9" s="1"/>
  <c r="Q3094" i="9"/>
  <c r="U3094" i="9" s="1"/>
  <c r="P3094" i="9"/>
  <c r="T3094" i="9" s="1"/>
  <c r="S3101" i="9"/>
  <c r="W3101" i="9" s="1"/>
  <c r="R3101" i="9"/>
  <c r="V3101" i="9" s="1"/>
  <c r="Q3101" i="9"/>
  <c r="U3101" i="9" s="1"/>
  <c r="P3101" i="9"/>
  <c r="T3101" i="9" s="1"/>
  <c r="S3134" i="9"/>
  <c r="W3134" i="9" s="1"/>
  <c r="R3134" i="9"/>
  <c r="V3134" i="9" s="1"/>
  <c r="Q3134" i="9"/>
  <c r="U3134" i="9" s="1"/>
  <c r="P3134" i="9"/>
  <c r="T3134" i="9" s="1"/>
  <c r="S3143" i="9"/>
  <c r="W3143" i="9" s="1"/>
  <c r="R3143" i="9"/>
  <c r="V3143" i="9" s="1"/>
  <c r="Q3143" i="9"/>
  <c r="U3143" i="9" s="1"/>
  <c r="P3143" i="9"/>
  <c r="T3143" i="9" s="1"/>
  <c r="S3121" i="9"/>
  <c r="W3121" i="9" s="1"/>
  <c r="R3121" i="9"/>
  <c r="V3121" i="9" s="1"/>
  <c r="Q3121" i="9"/>
  <c r="U3121" i="9" s="1"/>
  <c r="P3121" i="9"/>
  <c r="T3121" i="9" s="1"/>
  <c r="S3129" i="9"/>
  <c r="W3129" i="9" s="1"/>
  <c r="R3129" i="9"/>
  <c r="V3129" i="9" s="1"/>
  <c r="Q3129" i="9"/>
  <c r="U3129" i="9" s="1"/>
  <c r="P3129" i="9"/>
  <c r="T3129" i="9" s="1"/>
  <c r="S3133" i="9"/>
  <c r="W3133" i="9" s="1"/>
  <c r="R3133" i="9"/>
  <c r="V3133" i="9" s="1"/>
  <c r="Q3133" i="9"/>
  <c r="U3133" i="9" s="1"/>
  <c r="P3133" i="9"/>
  <c r="T3133" i="9" s="1"/>
  <c r="S3152" i="9"/>
  <c r="W3152" i="9" s="1"/>
  <c r="R3152" i="9"/>
  <c r="V3152" i="9" s="1"/>
  <c r="Q3152" i="9"/>
  <c r="U3152" i="9" s="1"/>
  <c r="P3152" i="9"/>
  <c r="T3152" i="9" s="1"/>
  <c r="P3168" i="9"/>
  <c r="T3168" i="9" s="1"/>
  <c r="S3168" i="9"/>
  <c r="W3168" i="9" s="1"/>
  <c r="R3168" i="9"/>
  <c r="V3168" i="9" s="1"/>
  <c r="Q3168" i="9"/>
  <c r="U3168" i="9" s="1"/>
  <c r="Q3174" i="9"/>
  <c r="U3174" i="9" s="1"/>
  <c r="P3174" i="9"/>
  <c r="T3174" i="9" s="1"/>
  <c r="S3174" i="9"/>
  <c r="W3174" i="9" s="1"/>
  <c r="R3174" i="9"/>
  <c r="V3174" i="9" s="1"/>
  <c r="Q3181" i="9"/>
  <c r="U3181" i="9" s="1"/>
  <c r="P3181" i="9"/>
  <c r="T3181" i="9" s="1"/>
  <c r="S3181" i="9"/>
  <c r="W3181" i="9" s="1"/>
  <c r="R3181" i="9"/>
  <c r="V3181" i="9" s="1"/>
  <c r="S3188" i="9"/>
  <c r="W3188" i="9" s="1"/>
  <c r="R3188" i="9"/>
  <c r="V3188" i="9" s="1"/>
  <c r="Q3188" i="9"/>
  <c r="U3188" i="9" s="1"/>
  <c r="P3188" i="9"/>
  <c r="T3188" i="9" s="1"/>
  <c r="P3192" i="9"/>
  <c r="T3192" i="9" s="1"/>
  <c r="S3192" i="9"/>
  <c r="W3192" i="9" s="1"/>
  <c r="R3192" i="9"/>
  <c r="V3192" i="9" s="1"/>
  <c r="Q3192" i="9"/>
  <c r="U3192" i="9" s="1"/>
  <c r="Q3198" i="9"/>
  <c r="U3198" i="9" s="1"/>
  <c r="P3198" i="9"/>
  <c r="T3198" i="9" s="1"/>
  <c r="S3198" i="9"/>
  <c r="W3198" i="9" s="1"/>
  <c r="R3198" i="9"/>
  <c r="V3198" i="9" s="1"/>
  <c r="R3206" i="9"/>
  <c r="V3206" i="9" s="1"/>
  <c r="Q3206" i="9"/>
  <c r="U3206" i="9" s="1"/>
  <c r="P3206" i="9"/>
  <c r="T3206" i="9" s="1"/>
  <c r="S3206" i="9"/>
  <c r="W3206" i="9" s="1"/>
  <c r="S3221" i="9"/>
  <c r="W3221" i="9" s="1"/>
  <c r="R3221" i="9"/>
  <c r="V3221" i="9" s="1"/>
  <c r="Q3221" i="9"/>
  <c r="U3221" i="9" s="1"/>
  <c r="P3221" i="9"/>
  <c r="T3221" i="9" s="1"/>
  <c r="S3304" i="9"/>
  <c r="W3304" i="9" s="1"/>
  <c r="R3304" i="9"/>
  <c r="V3304" i="9" s="1"/>
  <c r="Q3304" i="9"/>
  <c r="U3304" i="9" s="1"/>
  <c r="P3304" i="9"/>
  <c r="T3304" i="9" s="1"/>
  <c r="S3241" i="9"/>
  <c r="W3241" i="9" s="1"/>
  <c r="R3241" i="9"/>
  <c r="V3241" i="9" s="1"/>
  <c r="Q3241" i="9"/>
  <c r="U3241" i="9" s="1"/>
  <c r="P3241" i="9"/>
  <c r="T3241" i="9" s="1"/>
  <c r="S3263" i="9"/>
  <c r="W3263" i="9" s="1"/>
  <c r="R3263" i="9"/>
  <c r="V3263" i="9" s="1"/>
  <c r="Q3263" i="9"/>
  <c r="U3263" i="9" s="1"/>
  <c r="P3263" i="9"/>
  <c r="T3263" i="9" s="1"/>
  <c r="S3268" i="9"/>
  <c r="W3268" i="9" s="1"/>
  <c r="R3268" i="9"/>
  <c r="V3268" i="9" s="1"/>
  <c r="Q3268" i="9"/>
  <c r="U3268" i="9" s="1"/>
  <c r="P3268" i="9"/>
  <c r="T3268" i="9" s="1"/>
  <c r="R3259" i="9"/>
  <c r="V3259" i="9" s="1"/>
  <c r="Q3259" i="9"/>
  <c r="U3259" i="9" s="1"/>
  <c r="P3259" i="9"/>
  <c r="T3259" i="9" s="1"/>
  <c r="S3259" i="9"/>
  <c r="W3259" i="9" s="1"/>
  <c r="S3295" i="9"/>
  <c r="W3295" i="9" s="1"/>
  <c r="R3295" i="9"/>
  <c r="V3295" i="9" s="1"/>
  <c r="Q3295" i="9"/>
  <c r="U3295" i="9" s="1"/>
  <c r="P3295" i="9"/>
  <c r="T3295" i="9" s="1"/>
  <c r="S3299" i="9"/>
  <c r="W3299" i="9" s="1"/>
  <c r="R3299" i="9"/>
  <c r="V3299" i="9" s="1"/>
  <c r="Q3299" i="9"/>
  <c r="U3299" i="9" s="1"/>
  <c r="P3299" i="9"/>
  <c r="T3299" i="9" s="1"/>
  <c r="S13" i="9"/>
  <c r="W13" i="9" s="1"/>
  <c r="S44" i="9"/>
  <c r="W44" i="9" s="1"/>
  <c r="S49" i="9"/>
  <c r="W49" i="9" s="1"/>
  <c r="Q54" i="9"/>
  <c r="U54" i="9" s="1"/>
  <c r="S83" i="9"/>
  <c r="W83" i="9" s="1"/>
  <c r="R104" i="9"/>
  <c r="V104" i="9" s="1"/>
  <c r="Q120" i="9"/>
  <c r="U120" i="9" s="1"/>
  <c r="Q189" i="9"/>
  <c r="U189" i="9" s="1"/>
  <c r="Q236" i="9"/>
  <c r="U236" i="9" s="1"/>
  <c r="R248" i="9"/>
  <c r="V248" i="9" s="1"/>
  <c r="R259" i="9"/>
  <c r="V259" i="9" s="1"/>
  <c r="Q262" i="9"/>
  <c r="U262" i="9" s="1"/>
  <c r="S310" i="9"/>
  <c r="W310" i="9" s="1"/>
  <c r="Q316" i="9"/>
  <c r="U316" i="9" s="1"/>
  <c r="Q328" i="9"/>
  <c r="U328" i="9" s="1"/>
  <c r="R380" i="9"/>
  <c r="V380" i="9" s="1"/>
  <c r="R387" i="9"/>
  <c r="V387" i="9" s="1"/>
  <c r="P505" i="9"/>
  <c r="T505" i="9" s="1"/>
  <c r="R428" i="9"/>
  <c r="V428" i="9" s="1"/>
  <c r="S459" i="9"/>
  <c r="W459" i="9" s="1"/>
  <c r="Q138" i="9"/>
  <c r="U138" i="9" s="1"/>
  <c r="P174" i="9"/>
  <c r="T174" i="9" s="1"/>
  <c r="S178" i="9"/>
  <c r="W178" i="9" s="1"/>
  <c r="P543" i="9"/>
  <c r="T543" i="9" s="1"/>
  <c r="R570" i="9"/>
  <c r="V570" i="9" s="1"/>
  <c r="P644" i="9"/>
  <c r="T644" i="9" s="1"/>
  <c r="R620" i="9"/>
  <c r="V620" i="9" s="1"/>
  <c r="S633" i="9"/>
  <c r="W633" i="9" s="1"/>
  <c r="S715" i="9"/>
  <c r="W715" i="9" s="1"/>
  <c r="P749" i="9"/>
  <c r="T749" i="9" s="1"/>
  <c r="Q820" i="9"/>
  <c r="U820" i="9" s="1"/>
  <c r="Q1070" i="9"/>
  <c r="U1070" i="9" s="1"/>
  <c r="Q1103" i="9"/>
  <c r="U1103" i="9" s="1"/>
  <c r="S42" i="9"/>
  <c r="W42" i="9" s="1"/>
  <c r="R42" i="9"/>
  <c r="V42" i="9" s="1"/>
  <c r="Q42" i="9"/>
  <c r="U42" i="9" s="1"/>
  <c r="P42" i="9"/>
  <c r="T42" i="9" s="1"/>
  <c r="P127" i="9"/>
  <c r="T127" i="9" s="1"/>
  <c r="S127" i="9"/>
  <c r="W127" i="9" s="1"/>
  <c r="R127" i="9"/>
  <c r="V127" i="9" s="1"/>
  <c r="P279" i="9"/>
  <c r="T279" i="9" s="1"/>
  <c r="S279" i="9"/>
  <c r="W279" i="9" s="1"/>
  <c r="R279" i="9"/>
  <c r="V279" i="9" s="1"/>
  <c r="P397" i="9"/>
  <c r="T397" i="9" s="1"/>
  <c r="R397" i="9"/>
  <c r="V397" i="9" s="1"/>
  <c r="Q473" i="9"/>
  <c r="U473" i="9" s="1"/>
  <c r="P473" i="9"/>
  <c r="T473" i="9" s="1"/>
  <c r="S473" i="9"/>
  <c r="W473" i="9" s="1"/>
  <c r="S171" i="9"/>
  <c r="W171" i="9" s="1"/>
  <c r="R171" i="9"/>
  <c r="V171" i="9" s="1"/>
  <c r="Q171" i="9"/>
  <c r="U171" i="9" s="1"/>
  <c r="P171" i="9"/>
  <c r="T171" i="9" s="1"/>
  <c r="S576" i="9"/>
  <c r="W576" i="9" s="1"/>
  <c r="R576" i="9"/>
  <c r="V576" i="9" s="1"/>
  <c r="Q576" i="9"/>
  <c r="U576" i="9" s="1"/>
  <c r="P576" i="9"/>
  <c r="T576" i="9" s="1"/>
  <c r="S613" i="9"/>
  <c r="W613" i="9" s="1"/>
  <c r="R613" i="9"/>
  <c r="V613" i="9" s="1"/>
  <c r="Q613" i="9"/>
  <c r="U613" i="9" s="1"/>
  <c r="P613" i="9"/>
  <c r="T613" i="9" s="1"/>
  <c r="Q723" i="9"/>
  <c r="U723" i="9" s="1"/>
  <c r="P723" i="9"/>
  <c r="T723" i="9" s="1"/>
  <c r="S723" i="9"/>
  <c r="W723" i="9" s="1"/>
  <c r="R723" i="9"/>
  <c r="V723" i="9" s="1"/>
  <c r="Q760" i="9"/>
  <c r="U760" i="9" s="1"/>
  <c r="P760" i="9"/>
  <c r="T760" i="9" s="1"/>
  <c r="S760" i="9"/>
  <c r="W760" i="9" s="1"/>
  <c r="R760" i="9"/>
  <c r="V760" i="9" s="1"/>
  <c r="Q788" i="9"/>
  <c r="U788" i="9" s="1"/>
  <c r="P788" i="9"/>
  <c r="T788" i="9" s="1"/>
  <c r="S788" i="9"/>
  <c r="W788" i="9" s="1"/>
  <c r="R788" i="9"/>
  <c r="V788" i="9" s="1"/>
  <c r="S869" i="9"/>
  <c r="W869" i="9" s="1"/>
  <c r="R869" i="9"/>
  <c r="V869" i="9" s="1"/>
  <c r="Q869" i="9"/>
  <c r="U869" i="9" s="1"/>
  <c r="P869" i="9"/>
  <c r="T869" i="9" s="1"/>
  <c r="S1053" i="9"/>
  <c r="W1053" i="9" s="1"/>
  <c r="R1053" i="9"/>
  <c r="V1053" i="9" s="1"/>
  <c r="Q1053" i="9"/>
  <c r="U1053" i="9" s="1"/>
  <c r="P1053" i="9"/>
  <c r="T1053" i="9" s="1"/>
  <c r="S1023" i="9"/>
  <c r="W1023" i="9" s="1"/>
  <c r="R1023" i="9"/>
  <c r="V1023" i="9" s="1"/>
  <c r="Q1023" i="9"/>
  <c r="U1023" i="9" s="1"/>
  <c r="P1023" i="9"/>
  <c r="T1023" i="9" s="1"/>
  <c r="S1095" i="9"/>
  <c r="W1095" i="9" s="1"/>
  <c r="R1095" i="9"/>
  <c r="V1095" i="9" s="1"/>
  <c r="Q1095" i="9"/>
  <c r="U1095" i="9" s="1"/>
  <c r="P1095" i="9"/>
  <c r="T1095" i="9" s="1"/>
  <c r="S1292" i="9"/>
  <c r="W1292" i="9" s="1"/>
  <c r="R1292" i="9"/>
  <c r="V1292" i="9" s="1"/>
  <c r="Q1292" i="9"/>
  <c r="U1292" i="9" s="1"/>
  <c r="P1292" i="9"/>
  <c r="T1292" i="9" s="1"/>
  <c r="S1194" i="9"/>
  <c r="W1194" i="9" s="1"/>
  <c r="R1194" i="9"/>
  <c r="V1194" i="9" s="1"/>
  <c r="Q1194" i="9"/>
  <c r="U1194" i="9" s="1"/>
  <c r="P1194" i="9"/>
  <c r="T1194" i="9" s="1"/>
  <c r="P1385" i="9"/>
  <c r="T1385" i="9" s="1"/>
  <c r="R1385" i="9"/>
  <c r="V1385" i="9" s="1"/>
  <c r="S1385" i="9"/>
  <c r="W1385" i="9" s="1"/>
  <c r="Q1385" i="9"/>
  <c r="U1385" i="9" s="1"/>
  <c r="Q1410" i="9"/>
  <c r="U1410" i="9" s="1"/>
  <c r="P1410" i="9"/>
  <c r="T1410" i="9" s="1"/>
  <c r="S1410" i="9"/>
  <c r="W1410" i="9" s="1"/>
  <c r="R1410" i="9"/>
  <c r="V1410" i="9" s="1"/>
  <c r="R1637" i="9"/>
  <c r="V1637" i="9" s="1"/>
  <c r="Q1637" i="9"/>
  <c r="U1637" i="9" s="1"/>
  <c r="P1637" i="9"/>
  <c r="T1637" i="9" s="1"/>
  <c r="R1666" i="9"/>
  <c r="V1666" i="9" s="1"/>
  <c r="Q1666" i="9"/>
  <c r="U1666" i="9" s="1"/>
  <c r="P1666" i="9"/>
  <c r="T1666" i="9" s="1"/>
  <c r="S1666" i="9"/>
  <c r="W1666" i="9" s="1"/>
  <c r="R1686" i="9"/>
  <c r="V1686" i="9" s="1"/>
  <c r="Q1686" i="9"/>
  <c r="U1686" i="9" s="1"/>
  <c r="P1686" i="9"/>
  <c r="T1686" i="9" s="1"/>
  <c r="S1686" i="9"/>
  <c r="W1686" i="9" s="1"/>
  <c r="S1794" i="9"/>
  <c r="W1794" i="9" s="1"/>
  <c r="Q1794" i="9"/>
  <c r="U1794" i="9" s="1"/>
  <c r="R1794" i="9"/>
  <c r="V1794" i="9" s="1"/>
  <c r="P1794" i="9"/>
  <c r="T1794" i="9" s="1"/>
  <c r="S1897" i="9"/>
  <c r="W1897" i="9" s="1"/>
  <c r="R1897" i="9"/>
  <c r="V1897" i="9" s="1"/>
  <c r="Q1897" i="9"/>
  <c r="U1897" i="9" s="1"/>
  <c r="P1897" i="9"/>
  <c r="T1897" i="9" s="1"/>
  <c r="S2028" i="9"/>
  <c r="W2028" i="9" s="1"/>
  <c r="R2028" i="9"/>
  <c r="V2028" i="9" s="1"/>
  <c r="Q2028" i="9"/>
  <c r="U2028" i="9" s="1"/>
  <c r="P2028" i="9"/>
  <c r="T2028" i="9" s="1"/>
  <c r="R2101" i="9"/>
  <c r="V2101" i="9" s="1"/>
  <c r="Q2101" i="9"/>
  <c r="U2101" i="9" s="1"/>
  <c r="P2101" i="9"/>
  <c r="T2101" i="9" s="1"/>
  <c r="S2101" i="9"/>
  <c r="W2101" i="9" s="1"/>
  <c r="S2141" i="9"/>
  <c r="W2141" i="9" s="1"/>
  <c r="R2141" i="9"/>
  <c r="V2141" i="9" s="1"/>
  <c r="Q2141" i="9"/>
  <c r="U2141" i="9" s="1"/>
  <c r="P2141" i="9"/>
  <c r="T2141" i="9" s="1"/>
  <c r="S2229" i="9"/>
  <c r="W2229" i="9" s="1"/>
  <c r="R2229" i="9"/>
  <c r="V2229" i="9" s="1"/>
  <c r="Q2229" i="9"/>
  <c r="U2229" i="9" s="1"/>
  <c r="P2229" i="9"/>
  <c r="T2229" i="9" s="1"/>
  <c r="S2166" i="9"/>
  <c r="W2166" i="9" s="1"/>
  <c r="R2166" i="9"/>
  <c r="V2166" i="9" s="1"/>
  <c r="Q2166" i="9"/>
  <c r="U2166" i="9" s="1"/>
  <c r="P2166" i="9"/>
  <c r="T2166" i="9" s="1"/>
  <c r="P2213" i="9"/>
  <c r="T2213" i="9" s="1"/>
  <c r="S2213" i="9"/>
  <c r="W2213" i="9" s="1"/>
  <c r="R2213" i="9"/>
  <c r="V2213" i="9" s="1"/>
  <c r="Q2213" i="9"/>
  <c r="U2213" i="9" s="1"/>
  <c r="S2244" i="9"/>
  <c r="W2244" i="9" s="1"/>
  <c r="P2244" i="9"/>
  <c r="T2244" i="9" s="1"/>
  <c r="R2244" i="9"/>
  <c r="V2244" i="9" s="1"/>
  <c r="Q2244" i="9"/>
  <c r="U2244" i="9" s="1"/>
  <c r="P2249" i="9"/>
  <c r="T2249" i="9" s="1"/>
  <c r="S2249" i="9"/>
  <c r="W2249" i="9" s="1"/>
  <c r="Q2249" i="9"/>
  <c r="U2249" i="9" s="1"/>
  <c r="R2249" i="9"/>
  <c r="V2249" i="9" s="1"/>
  <c r="R2345" i="9"/>
  <c r="V2345" i="9" s="1"/>
  <c r="Q2345" i="9"/>
  <c r="U2345" i="9" s="1"/>
  <c r="P2345" i="9"/>
  <c r="T2345" i="9" s="1"/>
  <c r="P2406" i="9"/>
  <c r="T2406" i="9" s="1"/>
  <c r="S2406" i="9"/>
  <c r="W2406" i="9" s="1"/>
  <c r="R2406" i="9"/>
  <c r="V2406" i="9" s="1"/>
  <c r="Q2406" i="9"/>
  <c r="U2406" i="9" s="1"/>
  <c r="R2455" i="9"/>
  <c r="V2455" i="9" s="1"/>
  <c r="Q2455" i="9"/>
  <c r="U2455" i="9" s="1"/>
  <c r="P2455" i="9"/>
  <c r="T2455" i="9" s="1"/>
  <c r="S2455" i="9"/>
  <c r="W2455" i="9" s="1"/>
  <c r="S2467" i="9"/>
  <c r="W2467" i="9" s="1"/>
  <c r="R2467" i="9"/>
  <c r="V2467" i="9" s="1"/>
  <c r="Q2467" i="9"/>
  <c r="U2467" i="9" s="1"/>
  <c r="P2467" i="9"/>
  <c r="T2467" i="9" s="1"/>
  <c r="S2627" i="9"/>
  <c r="W2627" i="9" s="1"/>
  <c r="R2627" i="9"/>
  <c r="V2627" i="9" s="1"/>
  <c r="Q2627" i="9"/>
  <c r="U2627" i="9" s="1"/>
  <c r="P2627" i="9"/>
  <c r="T2627" i="9" s="1"/>
  <c r="S2616" i="9"/>
  <c r="W2616" i="9" s="1"/>
  <c r="R2616" i="9"/>
  <c r="V2616" i="9" s="1"/>
  <c r="Q2616" i="9"/>
  <c r="U2616" i="9" s="1"/>
  <c r="P2616" i="9"/>
  <c r="T2616" i="9" s="1"/>
  <c r="S2612" i="9"/>
  <c r="W2612" i="9" s="1"/>
  <c r="R2612" i="9"/>
  <c r="V2612" i="9" s="1"/>
  <c r="Q2612" i="9"/>
  <c r="U2612" i="9" s="1"/>
  <c r="P2612" i="9"/>
  <c r="T2612" i="9" s="1"/>
  <c r="S2674" i="9"/>
  <c r="W2674" i="9" s="1"/>
  <c r="R2674" i="9"/>
  <c r="V2674" i="9" s="1"/>
  <c r="Q2674" i="9"/>
  <c r="U2674" i="9" s="1"/>
  <c r="P2674" i="9"/>
  <c r="T2674" i="9" s="1"/>
  <c r="S2684" i="9"/>
  <c r="W2684" i="9" s="1"/>
  <c r="R2684" i="9"/>
  <c r="V2684" i="9" s="1"/>
  <c r="Q2684" i="9"/>
  <c r="U2684" i="9" s="1"/>
  <c r="P2684" i="9"/>
  <c r="T2684" i="9" s="1"/>
  <c r="S2692" i="9"/>
  <c r="W2692" i="9" s="1"/>
  <c r="R2692" i="9"/>
  <c r="V2692" i="9" s="1"/>
  <c r="P2692" i="9"/>
  <c r="T2692" i="9" s="1"/>
  <c r="Q2692" i="9"/>
  <c r="U2692" i="9" s="1"/>
  <c r="R2892" i="9"/>
  <c r="V2892" i="9" s="1"/>
  <c r="Q2892" i="9"/>
  <c r="U2892" i="9" s="1"/>
  <c r="P2892" i="9"/>
  <c r="T2892" i="9" s="1"/>
  <c r="S2892" i="9"/>
  <c r="W2892" i="9" s="1"/>
  <c r="S2766" i="9"/>
  <c r="W2766" i="9" s="1"/>
  <c r="R2766" i="9"/>
  <c r="V2766" i="9" s="1"/>
  <c r="P2766" i="9"/>
  <c r="T2766" i="9" s="1"/>
  <c r="Q2766" i="9"/>
  <c r="U2766" i="9" s="1"/>
  <c r="S2818" i="9"/>
  <c r="W2818" i="9" s="1"/>
  <c r="R2818" i="9"/>
  <c r="V2818" i="9" s="1"/>
  <c r="Q2818" i="9"/>
  <c r="U2818" i="9" s="1"/>
  <c r="P2818" i="9"/>
  <c r="T2818" i="9" s="1"/>
  <c r="Q2750" i="9"/>
  <c r="U2750" i="9" s="1"/>
  <c r="P2750" i="9"/>
  <c r="T2750" i="9" s="1"/>
  <c r="S2750" i="9"/>
  <c r="W2750" i="9" s="1"/>
  <c r="R2750" i="9"/>
  <c r="V2750" i="9" s="1"/>
  <c r="S2903" i="9"/>
  <c r="W2903" i="9" s="1"/>
  <c r="P2903" i="9"/>
  <c r="T2903" i="9" s="1"/>
  <c r="R2903" i="9"/>
  <c r="V2903" i="9" s="1"/>
  <c r="Q2903" i="9"/>
  <c r="U2903" i="9" s="1"/>
  <c r="Q3343" i="9"/>
  <c r="U3343" i="9" s="1"/>
  <c r="P3343" i="9"/>
  <c r="T3343" i="9" s="1"/>
  <c r="S3343" i="9"/>
  <c r="W3343" i="9" s="1"/>
  <c r="Q3351" i="9"/>
  <c r="U3351" i="9" s="1"/>
  <c r="P3351" i="9"/>
  <c r="T3351" i="9" s="1"/>
  <c r="S3351" i="9"/>
  <c r="W3351" i="9" s="1"/>
  <c r="S27" i="9"/>
  <c r="W27" i="9" s="1"/>
  <c r="R27" i="9"/>
  <c r="V27" i="9" s="1"/>
  <c r="Q27" i="9"/>
  <c r="U27" i="9" s="1"/>
  <c r="S43" i="9"/>
  <c r="W43" i="9" s="1"/>
  <c r="R43" i="9"/>
  <c r="V43" i="9" s="1"/>
  <c r="Q43" i="9"/>
  <c r="U43" i="9" s="1"/>
  <c r="P43" i="9"/>
  <c r="T43" i="9" s="1"/>
  <c r="S3322" i="9"/>
  <c r="W3322" i="9" s="1"/>
  <c r="R3322" i="9"/>
  <c r="V3322" i="9" s="1"/>
  <c r="Q3322" i="9"/>
  <c r="U3322" i="9" s="1"/>
  <c r="P3322" i="9"/>
  <c r="T3322" i="9" s="1"/>
  <c r="S3334" i="9"/>
  <c r="W3334" i="9" s="1"/>
  <c r="R3334" i="9"/>
  <c r="V3334" i="9" s="1"/>
  <c r="Q3334" i="9"/>
  <c r="U3334" i="9" s="1"/>
  <c r="P3334" i="9"/>
  <c r="T3334" i="9" s="1"/>
  <c r="S11" i="9"/>
  <c r="W11" i="9" s="1"/>
  <c r="R11" i="9"/>
  <c r="V11" i="9" s="1"/>
  <c r="Q11" i="9"/>
  <c r="U11" i="9" s="1"/>
  <c r="P11" i="9"/>
  <c r="T11" i="9" s="1"/>
  <c r="S34" i="9"/>
  <c r="W34" i="9" s="1"/>
  <c r="R34" i="9"/>
  <c r="V34" i="9" s="1"/>
  <c r="Q34" i="9"/>
  <c r="U34" i="9" s="1"/>
  <c r="S55" i="9"/>
  <c r="W55" i="9" s="1"/>
  <c r="R55" i="9"/>
  <c r="V55" i="9" s="1"/>
  <c r="Q55" i="9"/>
  <c r="U55" i="9" s="1"/>
  <c r="P55" i="9"/>
  <c r="T55" i="9" s="1"/>
  <c r="S66" i="9"/>
  <c r="W66" i="9" s="1"/>
  <c r="R66" i="9"/>
  <c r="V66" i="9" s="1"/>
  <c r="Q66" i="9"/>
  <c r="U66" i="9" s="1"/>
  <c r="S71" i="9"/>
  <c r="W71" i="9" s="1"/>
  <c r="R71" i="9"/>
  <c r="V71" i="9" s="1"/>
  <c r="Q71" i="9"/>
  <c r="U71" i="9" s="1"/>
  <c r="P71" i="9"/>
  <c r="T71" i="9" s="1"/>
  <c r="S103" i="9"/>
  <c r="W103" i="9" s="1"/>
  <c r="R103" i="9"/>
  <c r="V103" i="9" s="1"/>
  <c r="Q103" i="9"/>
  <c r="U103" i="9" s="1"/>
  <c r="P103" i="9"/>
  <c r="T103" i="9" s="1"/>
  <c r="S122" i="9"/>
  <c r="W122" i="9" s="1"/>
  <c r="R122" i="9"/>
  <c r="V122" i="9" s="1"/>
  <c r="Q122" i="9"/>
  <c r="U122" i="9" s="1"/>
  <c r="P122" i="9"/>
  <c r="T122" i="9" s="1"/>
  <c r="S191" i="9"/>
  <c r="W191" i="9" s="1"/>
  <c r="R191" i="9"/>
  <c r="V191" i="9" s="1"/>
  <c r="Q191" i="9"/>
  <c r="U191" i="9" s="1"/>
  <c r="P191" i="9"/>
  <c r="T191" i="9" s="1"/>
  <c r="S271" i="9"/>
  <c r="W271" i="9" s="1"/>
  <c r="R271" i="9"/>
  <c r="V271" i="9" s="1"/>
  <c r="Q271" i="9"/>
  <c r="U271" i="9" s="1"/>
  <c r="S286" i="9"/>
  <c r="W286" i="9" s="1"/>
  <c r="R286" i="9"/>
  <c r="V286" i="9" s="1"/>
  <c r="Q286" i="9"/>
  <c r="U286" i="9" s="1"/>
  <c r="P286" i="9"/>
  <c r="T286" i="9" s="1"/>
  <c r="S300" i="9"/>
  <c r="W300" i="9" s="1"/>
  <c r="R300" i="9"/>
  <c r="V300" i="9" s="1"/>
  <c r="Q300" i="9"/>
  <c r="U300" i="9" s="1"/>
  <c r="S320" i="9"/>
  <c r="W320" i="9" s="1"/>
  <c r="R320" i="9"/>
  <c r="V320" i="9" s="1"/>
  <c r="Q320" i="9"/>
  <c r="U320" i="9" s="1"/>
  <c r="P320" i="9"/>
  <c r="T320" i="9" s="1"/>
  <c r="S326" i="9"/>
  <c r="W326" i="9" s="1"/>
  <c r="R326" i="9"/>
  <c r="V326" i="9" s="1"/>
  <c r="Q326" i="9"/>
  <c r="U326" i="9" s="1"/>
  <c r="P326" i="9"/>
  <c r="T326" i="9" s="1"/>
  <c r="S395" i="9"/>
  <c r="W395" i="9" s="1"/>
  <c r="R395" i="9"/>
  <c r="V395" i="9" s="1"/>
  <c r="Q395" i="9"/>
  <c r="U395" i="9" s="1"/>
  <c r="P395" i="9"/>
  <c r="T395" i="9" s="1"/>
  <c r="S394" i="9"/>
  <c r="W394" i="9" s="1"/>
  <c r="R394" i="9"/>
  <c r="V394" i="9" s="1"/>
  <c r="Q394" i="9"/>
  <c r="U394" i="9" s="1"/>
  <c r="P394" i="9"/>
  <c r="T394" i="9" s="1"/>
  <c r="S487" i="9"/>
  <c r="W487" i="9" s="1"/>
  <c r="R487" i="9"/>
  <c r="V487" i="9" s="1"/>
  <c r="Q487" i="9"/>
  <c r="U487" i="9" s="1"/>
  <c r="S426" i="9"/>
  <c r="W426" i="9" s="1"/>
  <c r="R426" i="9"/>
  <c r="V426" i="9" s="1"/>
  <c r="Q426" i="9"/>
  <c r="U426" i="9" s="1"/>
  <c r="R436" i="9"/>
  <c r="V436" i="9" s="1"/>
  <c r="Q436" i="9"/>
  <c r="U436" i="9" s="1"/>
  <c r="S463" i="9"/>
  <c r="W463" i="9" s="1"/>
  <c r="R463" i="9"/>
  <c r="V463" i="9" s="1"/>
  <c r="Q463" i="9"/>
  <c r="U463" i="9" s="1"/>
  <c r="P463" i="9"/>
  <c r="T463" i="9" s="1"/>
  <c r="S462" i="9"/>
  <c r="W462" i="9" s="1"/>
  <c r="R462" i="9"/>
  <c r="V462" i="9" s="1"/>
  <c r="Q462" i="9"/>
  <c r="U462" i="9" s="1"/>
  <c r="S3319" i="9"/>
  <c r="W3319" i="9" s="1"/>
  <c r="R3319" i="9"/>
  <c r="V3319" i="9" s="1"/>
  <c r="Q3319" i="9"/>
  <c r="U3319" i="9" s="1"/>
  <c r="P3319" i="9"/>
  <c r="T3319" i="9" s="1"/>
  <c r="S3317" i="9"/>
  <c r="W3317" i="9" s="1"/>
  <c r="R3317" i="9"/>
  <c r="V3317" i="9" s="1"/>
  <c r="Q3317" i="9"/>
  <c r="U3317" i="9" s="1"/>
  <c r="P3317" i="9"/>
  <c r="T3317" i="9" s="1"/>
  <c r="P3345" i="9"/>
  <c r="T3345" i="9" s="1"/>
  <c r="S3345" i="9"/>
  <c r="W3345" i="9" s="1"/>
  <c r="R3345" i="9"/>
  <c r="V3345" i="9" s="1"/>
  <c r="Q3353" i="9"/>
  <c r="U3353" i="9" s="1"/>
  <c r="P3353" i="9"/>
  <c r="T3353" i="9" s="1"/>
  <c r="S3353" i="9"/>
  <c r="W3353" i="9" s="1"/>
  <c r="S8" i="9"/>
  <c r="W8" i="9" s="1"/>
  <c r="R8" i="9"/>
  <c r="V8" i="9" s="1"/>
  <c r="Q8" i="9"/>
  <c r="U8" i="9" s="1"/>
  <c r="P8" i="9"/>
  <c r="T8" i="9" s="1"/>
  <c r="S16" i="9"/>
  <c r="W16" i="9" s="1"/>
  <c r="R16" i="9"/>
  <c r="V16" i="9" s="1"/>
  <c r="Q16" i="9"/>
  <c r="U16" i="9" s="1"/>
  <c r="P16" i="9"/>
  <c r="T16" i="9" s="1"/>
  <c r="S31" i="9"/>
  <c r="W31" i="9" s="1"/>
  <c r="R31" i="9"/>
  <c r="V31" i="9" s="1"/>
  <c r="Q31" i="9"/>
  <c r="U31" i="9" s="1"/>
  <c r="S39" i="9"/>
  <c r="W39" i="9" s="1"/>
  <c r="R39" i="9"/>
  <c r="V39" i="9" s="1"/>
  <c r="Q39" i="9"/>
  <c r="U39" i="9" s="1"/>
  <c r="P39" i="9"/>
  <c r="T39" i="9" s="1"/>
  <c r="S46" i="9"/>
  <c r="W46" i="9" s="1"/>
  <c r="R46" i="9"/>
  <c r="V46" i="9" s="1"/>
  <c r="Q46" i="9"/>
  <c r="U46" i="9" s="1"/>
  <c r="P46" i="9"/>
  <c r="T46" i="9" s="1"/>
  <c r="S63" i="9"/>
  <c r="W63" i="9" s="1"/>
  <c r="R63" i="9"/>
  <c r="V63" i="9" s="1"/>
  <c r="Q63" i="9"/>
  <c r="U63" i="9" s="1"/>
  <c r="P63" i="9"/>
  <c r="T63" i="9" s="1"/>
  <c r="S75" i="9"/>
  <c r="W75" i="9" s="1"/>
  <c r="R75" i="9"/>
  <c r="V75" i="9" s="1"/>
  <c r="Q75" i="9"/>
  <c r="U75" i="9" s="1"/>
  <c r="P75" i="9"/>
  <c r="T75" i="9" s="1"/>
  <c r="Q86" i="9"/>
  <c r="U86" i="9" s="1"/>
  <c r="P86" i="9"/>
  <c r="T86" i="9" s="1"/>
  <c r="S86" i="9"/>
  <c r="W86" i="9" s="1"/>
  <c r="S100" i="9"/>
  <c r="W100" i="9" s="1"/>
  <c r="R100" i="9"/>
  <c r="V100" i="9" s="1"/>
  <c r="Q100" i="9"/>
  <c r="U100" i="9" s="1"/>
  <c r="P100" i="9"/>
  <c r="T100" i="9" s="1"/>
  <c r="S119" i="9"/>
  <c r="W119" i="9" s="1"/>
  <c r="R119" i="9"/>
  <c r="V119" i="9" s="1"/>
  <c r="Q119" i="9"/>
  <c r="U119" i="9" s="1"/>
  <c r="P119" i="9"/>
  <c r="T119" i="9" s="1"/>
  <c r="S134" i="9"/>
  <c r="W134" i="9" s="1"/>
  <c r="R134" i="9"/>
  <c r="V134" i="9" s="1"/>
  <c r="Q134" i="9"/>
  <c r="U134" i="9" s="1"/>
  <c r="P134" i="9"/>
  <c r="T134" i="9" s="1"/>
  <c r="S182" i="9"/>
  <c r="W182" i="9" s="1"/>
  <c r="R182" i="9"/>
  <c r="V182" i="9" s="1"/>
  <c r="Q182" i="9"/>
  <c r="U182" i="9" s="1"/>
  <c r="R194" i="9"/>
  <c r="V194" i="9" s="1"/>
  <c r="Q194" i="9"/>
  <c r="U194" i="9" s="1"/>
  <c r="P194" i="9"/>
  <c r="T194" i="9" s="1"/>
  <c r="S234" i="9"/>
  <c r="W234" i="9" s="1"/>
  <c r="R234" i="9"/>
  <c r="V234" i="9" s="1"/>
  <c r="Q234" i="9"/>
  <c r="U234" i="9" s="1"/>
  <c r="S244" i="9"/>
  <c r="W244" i="9" s="1"/>
  <c r="R244" i="9"/>
  <c r="V244" i="9" s="1"/>
  <c r="Q244" i="9"/>
  <c r="U244" i="9" s="1"/>
  <c r="S254" i="9"/>
  <c r="W254" i="9" s="1"/>
  <c r="R254" i="9"/>
  <c r="V254" i="9" s="1"/>
  <c r="Q254" i="9"/>
  <c r="U254" i="9" s="1"/>
  <c r="S266" i="9"/>
  <c r="W266" i="9" s="1"/>
  <c r="R266" i="9"/>
  <c r="V266" i="9" s="1"/>
  <c r="Q266" i="9"/>
  <c r="U266" i="9" s="1"/>
  <c r="P266" i="9"/>
  <c r="T266" i="9" s="1"/>
  <c r="S276" i="9"/>
  <c r="W276" i="9" s="1"/>
  <c r="R276" i="9"/>
  <c r="V276" i="9" s="1"/>
  <c r="Q276" i="9"/>
  <c r="U276" i="9" s="1"/>
  <c r="S267" i="9"/>
  <c r="W267" i="9" s="1"/>
  <c r="R267" i="9"/>
  <c r="V267" i="9" s="1"/>
  <c r="Q267" i="9"/>
  <c r="U267" i="9" s="1"/>
  <c r="P267" i="9"/>
  <c r="T267" i="9" s="1"/>
  <c r="S290" i="9"/>
  <c r="W290" i="9" s="1"/>
  <c r="R290" i="9"/>
  <c r="V290" i="9" s="1"/>
  <c r="Q290" i="9"/>
  <c r="U290" i="9" s="1"/>
  <c r="S318" i="9"/>
  <c r="W318" i="9" s="1"/>
  <c r="R318" i="9"/>
  <c r="V318" i="9" s="1"/>
  <c r="Q318" i="9"/>
  <c r="U318" i="9" s="1"/>
  <c r="S359" i="9"/>
  <c r="W359" i="9" s="1"/>
  <c r="R359" i="9"/>
  <c r="V359" i="9" s="1"/>
  <c r="Q359" i="9"/>
  <c r="U359" i="9" s="1"/>
  <c r="P359" i="9"/>
  <c r="T359" i="9" s="1"/>
  <c r="S337" i="9"/>
  <c r="W337" i="9" s="1"/>
  <c r="R337" i="9"/>
  <c r="V337" i="9" s="1"/>
  <c r="Q337" i="9"/>
  <c r="U337" i="9" s="1"/>
  <c r="S331" i="9"/>
  <c r="W331" i="9" s="1"/>
  <c r="R331" i="9"/>
  <c r="V331" i="9" s="1"/>
  <c r="Q331" i="9"/>
  <c r="U331" i="9" s="1"/>
  <c r="P331" i="9"/>
  <c r="T331" i="9" s="1"/>
  <c r="S383" i="9"/>
  <c r="W383" i="9" s="1"/>
  <c r="R383" i="9"/>
  <c r="V383" i="9" s="1"/>
  <c r="Q383" i="9"/>
  <c r="U383" i="9" s="1"/>
  <c r="P383" i="9"/>
  <c r="T383" i="9" s="1"/>
  <c r="S407" i="9"/>
  <c r="W407" i="9" s="1"/>
  <c r="R407" i="9"/>
  <c r="V407" i="9" s="1"/>
  <c r="Q407" i="9"/>
  <c r="U407" i="9" s="1"/>
  <c r="S349" i="9"/>
  <c r="W349" i="9" s="1"/>
  <c r="R349" i="9"/>
  <c r="V349" i="9" s="1"/>
  <c r="Q349" i="9"/>
  <c r="U349" i="9" s="1"/>
  <c r="P349" i="9"/>
  <c r="T349" i="9" s="1"/>
  <c r="S356" i="9"/>
  <c r="W356" i="9" s="1"/>
  <c r="R356" i="9"/>
  <c r="V356" i="9" s="1"/>
  <c r="Q356" i="9"/>
  <c r="U356" i="9" s="1"/>
  <c r="S484" i="9"/>
  <c r="W484" i="9" s="1"/>
  <c r="R484" i="9"/>
  <c r="V484" i="9" s="1"/>
  <c r="Q484" i="9"/>
  <c r="U484" i="9" s="1"/>
  <c r="P484" i="9"/>
  <c r="T484" i="9" s="1"/>
  <c r="S493" i="9"/>
  <c r="W493" i="9" s="1"/>
  <c r="R493" i="9"/>
  <c r="V493" i="9" s="1"/>
  <c r="Q493" i="9"/>
  <c r="U493" i="9" s="1"/>
  <c r="S501" i="9"/>
  <c r="W501" i="9" s="1"/>
  <c r="R501" i="9"/>
  <c r="V501" i="9" s="1"/>
  <c r="Q501" i="9"/>
  <c r="U501" i="9" s="1"/>
  <c r="P501" i="9"/>
  <c r="T501" i="9" s="1"/>
  <c r="S427" i="9"/>
  <c r="W427" i="9" s="1"/>
  <c r="R427" i="9"/>
  <c r="V427" i="9" s="1"/>
  <c r="Q427" i="9"/>
  <c r="U427" i="9" s="1"/>
  <c r="S430" i="9"/>
  <c r="W430" i="9" s="1"/>
  <c r="R430" i="9"/>
  <c r="V430" i="9" s="1"/>
  <c r="Q430" i="9"/>
  <c r="U430" i="9" s="1"/>
  <c r="P430" i="9"/>
  <c r="T430" i="9" s="1"/>
  <c r="S442" i="9"/>
  <c r="W442" i="9" s="1"/>
  <c r="R442" i="9"/>
  <c r="V442" i="9" s="1"/>
  <c r="Q442" i="9"/>
  <c r="U442" i="9" s="1"/>
  <c r="S468" i="9"/>
  <c r="W468" i="9" s="1"/>
  <c r="R468" i="9"/>
  <c r="V468" i="9" s="1"/>
  <c r="Q468" i="9"/>
  <c r="U468" i="9" s="1"/>
  <c r="P468" i="9"/>
  <c r="T468" i="9" s="1"/>
  <c r="S450" i="9"/>
  <c r="W450" i="9" s="1"/>
  <c r="R450" i="9"/>
  <c r="V450" i="9" s="1"/>
  <c r="Q450" i="9"/>
  <c r="U450" i="9" s="1"/>
  <c r="S458" i="9"/>
  <c r="W458" i="9" s="1"/>
  <c r="R458" i="9"/>
  <c r="V458" i="9" s="1"/>
  <c r="Q458" i="9"/>
  <c r="U458" i="9" s="1"/>
  <c r="P458" i="9"/>
  <c r="T458" i="9" s="1"/>
  <c r="S144" i="9"/>
  <c r="W144" i="9" s="1"/>
  <c r="R144" i="9"/>
  <c r="V144" i="9" s="1"/>
  <c r="Q144" i="9"/>
  <c r="U144" i="9" s="1"/>
  <c r="P152" i="9"/>
  <c r="T152" i="9" s="1"/>
  <c r="S152" i="9"/>
  <c r="W152" i="9" s="1"/>
  <c r="R152" i="9"/>
  <c r="V152" i="9" s="1"/>
  <c r="P156" i="9"/>
  <c r="T156" i="9" s="1"/>
  <c r="S156" i="9"/>
  <c r="W156" i="9" s="1"/>
  <c r="R156" i="9"/>
  <c r="V156" i="9" s="1"/>
  <c r="P147" i="9"/>
  <c r="T147" i="9" s="1"/>
  <c r="R147" i="9"/>
  <c r="V147" i="9" s="1"/>
  <c r="P176" i="9"/>
  <c r="T176" i="9" s="1"/>
  <c r="S176" i="9"/>
  <c r="W176" i="9" s="1"/>
  <c r="R176" i="9"/>
  <c r="V176" i="9" s="1"/>
  <c r="P180" i="9"/>
  <c r="T180" i="9" s="1"/>
  <c r="S180" i="9"/>
  <c r="W180" i="9" s="1"/>
  <c r="R180" i="9"/>
  <c r="V180" i="9" s="1"/>
  <c r="P512" i="9"/>
  <c r="T512" i="9" s="1"/>
  <c r="S512" i="9"/>
  <c r="W512" i="9" s="1"/>
  <c r="R512" i="9"/>
  <c r="V512" i="9" s="1"/>
  <c r="P520" i="9"/>
  <c r="T520" i="9" s="1"/>
  <c r="S520" i="9"/>
  <c r="W520" i="9" s="1"/>
  <c r="R520" i="9"/>
  <c r="V520" i="9" s="1"/>
  <c r="P528" i="9"/>
  <c r="T528" i="9" s="1"/>
  <c r="S528" i="9"/>
  <c r="W528" i="9" s="1"/>
  <c r="R528" i="9"/>
  <c r="V528" i="9" s="1"/>
  <c r="P536" i="9"/>
  <c r="T536" i="9" s="1"/>
  <c r="S536" i="9"/>
  <c r="W536" i="9" s="1"/>
  <c r="R536" i="9"/>
  <c r="V536" i="9" s="1"/>
  <c r="P544" i="9"/>
  <c r="T544" i="9" s="1"/>
  <c r="S544" i="9"/>
  <c r="W544" i="9" s="1"/>
  <c r="R544" i="9"/>
  <c r="V544" i="9" s="1"/>
  <c r="P549" i="9"/>
  <c r="T549" i="9" s="1"/>
  <c r="S549" i="9"/>
  <c r="W549" i="9" s="1"/>
  <c r="R549" i="9"/>
  <c r="V549" i="9" s="1"/>
  <c r="P569" i="9"/>
  <c r="T569" i="9" s="1"/>
  <c r="S569" i="9"/>
  <c r="W569" i="9" s="1"/>
  <c r="R569" i="9"/>
  <c r="V569" i="9" s="1"/>
  <c r="P563" i="9"/>
  <c r="T563" i="9" s="1"/>
  <c r="S563" i="9"/>
  <c r="W563" i="9" s="1"/>
  <c r="R563" i="9"/>
  <c r="V563" i="9" s="1"/>
  <c r="P572" i="9"/>
  <c r="T572" i="9" s="1"/>
  <c r="S572" i="9"/>
  <c r="W572" i="9" s="1"/>
  <c r="R572" i="9"/>
  <c r="V572" i="9" s="1"/>
  <c r="P588" i="9"/>
  <c r="T588" i="9" s="1"/>
  <c r="S588" i="9"/>
  <c r="W588" i="9" s="1"/>
  <c r="R588" i="9"/>
  <c r="V588" i="9" s="1"/>
  <c r="P640" i="9"/>
  <c r="T640" i="9" s="1"/>
  <c r="S640" i="9"/>
  <c r="W640" i="9" s="1"/>
  <c r="R640" i="9"/>
  <c r="V640" i="9" s="1"/>
  <c r="P645" i="9"/>
  <c r="T645" i="9" s="1"/>
  <c r="S645" i="9"/>
  <c r="W645" i="9" s="1"/>
  <c r="R645" i="9"/>
  <c r="V645" i="9" s="1"/>
  <c r="P607" i="9"/>
  <c r="T607" i="9" s="1"/>
  <c r="S607" i="9"/>
  <c r="W607" i="9" s="1"/>
  <c r="R607" i="9"/>
  <c r="V607" i="9" s="1"/>
  <c r="P611" i="9"/>
  <c r="T611" i="9" s="1"/>
  <c r="S611" i="9"/>
  <c r="W611" i="9" s="1"/>
  <c r="R611" i="9"/>
  <c r="V611" i="9" s="1"/>
  <c r="P627" i="9"/>
  <c r="T627" i="9" s="1"/>
  <c r="S627" i="9"/>
  <c r="W627" i="9" s="1"/>
  <c r="R627" i="9"/>
  <c r="V627" i="9" s="1"/>
  <c r="P598" i="9"/>
  <c r="T598" i="9" s="1"/>
  <c r="S598" i="9"/>
  <c r="W598" i="9" s="1"/>
  <c r="R598" i="9"/>
  <c r="V598" i="9" s="1"/>
  <c r="P618" i="9"/>
  <c r="T618" i="9" s="1"/>
  <c r="S618" i="9"/>
  <c r="W618" i="9" s="1"/>
  <c r="R618" i="9"/>
  <c r="V618" i="9" s="1"/>
  <c r="P671" i="9"/>
  <c r="T671" i="9" s="1"/>
  <c r="S671" i="9"/>
  <c r="W671" i="9" s="1"/>
  <c r="R671" i="9"/>
  <c r="V671" i="9" s="1"/>
  <c r="S679" i="9"/>
  <c r="W679" i="9" s="1"/>
  <c r="R679" i="9"/>
  <c r="V679" i="9" s="1"/>
  <c r="Q679" i="9"/>
  <c r="U679" i="9" s="1"/>
  <c r="P679" i="9"/>
  <c r="T679" i="9" s="1"/>
  <c r="S687" i="9"/>
  <c r="W687" i="9" s="1"/>
  <c r="R687" i="9"/>
  <c r="V687" i="9" s="1"/>
  <c r="Q687" i="9"/>
  <c r="U687" i="9" s="1"/>
  <c r="P687" i="9"/>
  <c r="T687" i="9" s="1"/>
  <c r="S696" i="9"/>
  <c r="W696" i="9" s="1"/>
  <c r="R696" i="9"/>
  <c r="V696" i="9" s="1"/>
  <c r="Q696" i="9"/>
  <c r="U696" i="9" s="1"/>
  <c r="P696" i="9"/>
  <c r="T696" i="9" s="1"/>
  <c r="S705" i="9"/>
  <c r="W705" i="9" s="1"/>
  <c r="R705" i="9"/>
  <c r="V705" i="9" s="1"/>
  <c r="Q705" i="9"/>
  <c r="U705" i="9" s="1"/>
  <c r="P705" i="9"/>
  <c r="T705" i="9" s="1"/>
  <c r="S718" i="9"/>
  <c r="W718" i="9" s="1"/>
  <c r="R718" i="9"/>
  <c r="V718" i="9" s="1"/>
  <c r="Q718" i="9"/>
  <c r="U718" i="9" s="1"/>
  <c r="P718" i="9"/>
  <c r="T718" i="9" s="1"/>
  <c r="S720" i="9"/>
  <c r="W720" i="9" s="1"/>
  <c r="R720" i="9"/>
  <c r="V720" i="9" s="1"/>
  <c r="Q720" i="9"/>
  <c r="U720" i="9" s="1"/>
  <c r="P720" i="9"/>
  <c r="T720" i="9" s="1"/>
  <c r="S738" i="9"/>
  <c r="W738" i="9" s="1"/>
  <c r="R738" i="9"/>
  <c r="V738" i="9" s="1"/>
  <c r="Q738" i="9"/>
  <c r="U738" i="9" s="1"/>
  <c r="P738" i="9"/>
  <c r="T738" i="9" s="1"/>
  <c r="S746" i="9"/>
  <c r="W746" i="9" s="1"/>
  <c r="R746" i="9"/>
  <c r="V746" i="9" s="1"/>
  <c r="Q746" i="9"/>
  <c r="U746" i="9" s="1"/>
  <c r="P746" i="9"/>
  <c r="T746" i="9" s="1"/>
  <c r="S755" i="9"/>
  <c r="W755" i="9" s="1"/>
  <c r="R755" i="9"/>
  <c r="V755" i="9" s="1"/>
  <c r="Q755" i="9"/>
  <c r="U755" i="9" s="1"/>
  <c r="P755" i="9"/>
  <c r="T755" i="9" s="1"/>
  <c r="S763" i="9"/>
  <c r="W763" i="9" s="1"/>
  <c r="R763" i="9"/>
  <c r="V763" i="9" s="1"/>
  <c r="Q763" i="9"/>
  <c r="U763" i="9" s="1"/>
  <c r="P763" i="9"/>
  <c r="T763" i="9" s="1"/>
  <c r="S769" i="9"/>
  <c r="W769" i="9" s="1"/>
  <c r="R769" i="9"/>
  <c r="V769" i="9" s="1"/>
  <c r="Q769" i="9"/>
  <c r="U769" i="9" s="1"/>
  <c r="P769" i="9"/>
  <c r="T769" i="9" s="1"/>
  <c r="S778" i="9"/>
  <c r="W778" i="9" s="1"/>
  <c r="R778" i="9"/>
  <c r="V778" i="9" s="1"/>
  <c r="Q778" i="9"/>
  <c r="U778" i="9" s="1"/>
  <c r="P778" i="9"/>
  <c r="T778" i="9" s="1"/>
  <c r="S803" i="9"/>
  <c r="W803" i="9" s="1"/>
  <c r="R803" i="9"/>
  <c r="V803" i="9" s="1"/>
  <c r="Q803" i="9"/>
  <c r="U803" i="9" s="1"/>
  <c r="P803" i="9"/>
  <c r="T803" i="9" s="1"/>
  <c r="S791" i="9"/>
  <c r="W791" i="9" s="1"/>
  <c r="R791" i="9"/>
  <c r="V791" i="9" s="1"/>
  <c r="Q791" i="9"/>
  <c r="U791" i="9" s="1"/>
  <c r="P791" i="9"/>
  <c r="T791" i="9" s="1"/>
  <c r="S799" i="9"/>
  <c r="W799" i="9" s="1"/>
  <c r="R799" i="9"/>
  <c r="V799" i="9" s="1"/>
  <c r="Q799" i="9"/>
  <c r="U799" i="9" s="1"/>
  <c r="P799" i="9"/>
  <c r="T799" i="9" s="1"/>
  <c r="S776" i="9"/>
  <c r="W776" i="9" s="1"/>
  <c r="R776" i="9"/>
  <c r="V776" i="9" s="1"/>
  <c r="Q776" i="9"/>
  <c r="U776" i="9" s="1"/>
  <c r="P776" i="9"/>
  <c r="T776" i="9" s="1"/>
  <c r="S816" i="9"/>
  <c r="W816" i="9" s="1"/>
  <c r="R816" i="9"/>
  <c r="V816" i="9" s="1"/>
  <c r="Q816" i="9"/>
  <c r="U816" i="9" s="1"/>
  <c r="P816" i="9"/>
  <c r="T816" i="9" s="1"/>
  <c r="S824" i="9"/>
  <c r="W824" i="9" s="1"/>
  <c r="R824" i="9"/>
  <c r="V824" i="9" s="1"/>
  <c r="Q824" i="9"/>
  <c r="U824" i="9" s="1"/>
  <c r="P824" i="9"/>
  <c r="T824" i="9" s="1"/>
  <c r="S832" i="9"/>
  <c r="W832" i="9" s="1"/>
  <c r="R832" i="9"/>
  <c r="V832" i="9" s="1"/>
  <c r="Q832" i="9"/>
  <c r="U832" i="9" s="1"/>
  <c r="P832" i="9"/>
  <c r="T832" i="9" s="1"/>
  <c r="S840" i="9"/>
  <c r="W840" i="9" s="1"/>
  <c r="R840" i="9"/>
  <c r="V840" i="9" s="1"/>
  <c r="Q840" i="9"/>
  <c r="U840" i="9" s="1"/>
  <c r="P840" i="9"/>
  <c r="T840" i="9" s="1"/>
  <c r="S848" i="9"/>
  <c r="W848" i="9" s="1"/>
  <c r="R848" i="9"/>
  <c r="V848" i="9" s="1"/>
  <c r="Q848" i="9"/>
  <c r="U848" i="9" s="1"/>
  <c r="P848" i="9"/>
  <c r="T848" i="9" s="1"/>
  <c r="S856" i="9"/>
  <c r="W856" i="9" s="1"/>
  <c r="R856" i="9"/>
  <c r="V856" i="9" s="1"/>
  <c r="Q856" i="9"/>
  <c r="U856" i="9" s="1"/>
  <c r="P856" i="9"/>
  <c r="T856" i="9" s="1"/>
  <c r="S864" i="9"/>
  <c r="W864" i="9" s="1"/>
  <c r="R864" i="9"/>
  <c r="V864" i="9" s="1"/>
  <c r="Q864" i="9"/>
  <c r="U864" i="9" s="1"/>
  <c r="P864" i="9"/>
  <c r="T864" i="9" s="1"/>
  <c r="S872" i="9"/>
  <c r="W872" i="9" s="1"/>
  <c r="R872" i="9"/>
  <c r="V872" i="9" s="1"/>
  <c r="Q872" i="9"/>
  <c r="U872" i="9" s="1"/>
  <c r="P872" i="9"/>
  <c r="T872" i="9" s="1"/>
  <c r="S889" i="9"/>
  <c r="W889" i="9" s="1"/>
  <c r="R889" i="9"/>
  <c r="V889" i="9" s="1"/>
  <c r="Q889" i="9"/>
  <c r="U889" i="9" s="1"/>
  <c r="P889" i="9"/>
  <c r="T889" i="9" s="1"/>
  <c r="S899" i="9"/>
  <c r="W899" i="9" s="1"/>
  <c r="R899" i="9"/>
  <c r="V899" i="9" s="1"/>
  <c r="Q899" i="9"/>
  <c r="U899" i="9" s="1"/>
  <c r="P899" i="9"/>
  <c r="T899" i="9" s="1"/>
  <c r="S892" i="9"/>
  <c r="W892" i="9" s="1"/>
  <c r="R892" i="9"/>
  <c r="V892" i="9" s="1"/>
  <c r="Q892" i="9"/>
  <c r="U892" i="9" s="1"/>
  <c r="P892" i="9"/>
  <c r="T892" i="9" s="1"/>
  <c r="S906" i="9"/>
  <c r="W906" i="9" s="1"/>
  <c r="R906" i="9"/>
  <c r="V906" i="9" s="1"/>
  <c r="Q906" i="9"/>
  <c r="U906" i="9" s="1"/>
  <c r="P906" i="9"/>
  <c r="T906" i="9" s="1"/>
  <c r="S914" i="9"/>
  <c r="W914" i="9" s="1"/>
  <c r="R914" i="9"/>
  <c r="V914" i="9" s="1"/>
  <c r="Q914" i="9"/>
  <c r="U914" i="9" s="1"/>
  <c r="P914" i="9"/>
  <c r="T914" i="9" s="1"/>
  <c r="S932" i="9"/>
  <c r="W932" i="9" s="1"/>
  <c r="R932" i="9"/>
  <c r="V932" i="9" s="1"/>
  <c r="Q932" i="9"/>
  <c r="U932" i="9" s="1"/>
  <c r="P932" i="9"/>
  <c r="T932" i="9" s="1"/>
  <c r="S938" i="9"/>
  <c r="W938" i="9" s="1"/>
  <c r="R938" i="9"/>
  <c r="V938" i="9" s="1"/>
  <c r="Q938" i="9"/>
  <c r="U938" i="9" s="1"/>
  <c r="P938" i="9"/>
  <c r="T938" i="9" s="1"/>
  <c r="S944" i="9"/>
  <c r="W944" i="9" s="1"/>
  <c r="R944" i="9"/>
  <c r="V944" i="9" s="1"/>
  <c r="P944" i="9"/>
  <c r="T944" i="9" s="1"/>
  <c r="Q944" i="9"/>
  <c r="U944" i="9" s="1"/>
  <c r="S965" i="9"/>
  <c r="W965" i="9" s="1"/>
  <c r="R965" i="9"/>
  <c r="V965" i="9" s="1"/>
  <c r="Q965" i="9"/>
  <c r="U965" i="9" s="1"/>
  <c r="P965" i="9"/>
  <c r="T965" i="9" s="1"/>
  <c r="P997" i="9"/>
  <c r="T997" i="9" s="1"/>
  <c r="R997" i="9"/>
  <c r="V997" i="9" s="1"/>
  <c r="S997" i="9"/>
  <c r="W997" i="9" s="1"/>
  <c r="S992" i="9"/>
  <c r="W992" i="9" s="1"/>
  <c r="R992" i="9"/>
  <c r="V992" i="9" s="1"/>
  <c r="Q992" i="9"/>
  <c r="U992" i="9" s="1"/>
  <c r="P992" i="9"/>
  <c r="T992" i="9" s="1"/>
  <c r="P1013" i="9"/>
  <c r="T1013" i="9" s="1"/>
  <c r="R1013" i="9"/>
  <c r="V1013" i="9" s="1"/>
  <c r="S1013" i="9"/>
  <c r="W1013" i="9" s="1"/>
  <c r="Q1013" i="9"/>
  <c r="U1013" i="9" s="1"/>
  <c r="P1048" i="9"/>
  <c r="T1048" i="9" s="1"/>
  <c r="R1048" i="9"/>
  <c r="V1048" i="9" s="1"/>
  <c r="S1048" i="9"/>
  <c r="W1048" i="9" s="1"/>
  <c r="Q1048" i="9"/>
  <c r="U1048" i="9" s="1"/>
  <c r="P1056" i="9"/>
  <c r="T1056" i="9" s="1"/>
  <c r="R1056" i="9"/>
  <c r="V1056" i="9" s="1"/>
  <c r="S1056" i="9"/>
  <c r="W1056" i="9" s="1"/>
  <c r="Q1056" i="9"/>
  <c r="U1056" i="9" s="1"/>
  <c r="P1076" i="9"/>
  <c r="T1076" i="9" s="1"/>
  <c r="R1076" i="9"/>
  <c r="V1076" i="9" s="1"/>
  <c r="S1076" i="9"/>
  <c r="W1076" i="9" s="1"/>
  <c r="Q1076" i="9"/>
  <c r="U1076" i="9" s="1"/>
  <c r="P1021" i="9"/>
  <c r="T1021" i="9" s="1"/>
  <c r="R1021" i="9"/>
  <c r="V1021" i="9" s="1"/>
  <c r="S1021" i="9"/>
  <c r="W1021" i="9" s="1"/>
  <c r="Q1021" i="9"/>
  <c r="U1021" i="9" s="1"/>
  <c r="P1030" i="9"/>
  <c r="T1030" i="9" s="1"/>
  <c r="R1030" i="9"/>
  <c r="V1030" i="9" s="1"/>
  <c r="S1030" i="9"/>
  <c r="W1030" i="9" s="1"/>
  <c r="Q1030" i="9"/>
  <c r="U1030" i="9" s="1"/>
  <c r="P1037" i="9"/>
  <c r="T1037" i="9" s="1"/>
  <c r="R1037" i="9"/>
  <c r="V1037" i="9" s="1"/>
  <c r="S1037" i="9"/>
  <c r="W1037" i="9" s="1"/>
  <c r="Q1037" i="9"/>
  <c r="U1037" i="9" s="1"/>
  <c r="P1089" i="9"/>
  <c r="T1089" i="9" s="1"/>
  <c r="R1089" i="9"/>
  <c r="V1089" i="9" s="1"/>
  <c r="S1089" i="9"/>
  <c r="W1089" i="9" s="1"/>
  <c r="Q1089" i="9"/>
  <c r="U1089" i="9" s="1"/>
  <c r="P1098" i="9"/>
  <c r="T1098" i="9" s="1"/>
  <c r="R1098" i="9"/>
  <c r="V1098" i="9" s="1"/>
  <c r="S1098" i="9"/>
  <c r="W1098" i="9" s="1"/>
  <c r="Q1098" i="9"/>
  <c r="U1098" i="9" s="1"/>
  <c r="P1105" i="9"/>
  <c r="T1105" i="9" s="1"/>
  <c r="R1105" i="9"/>
  <c r="V1105" i="9" s="1"/>
  <c r="S1105" i="9"/>
  <c r="W1105" i="9" s="1"/>
  <c r="Q1105" i="9"/>
  <c r="U1105" i="9" s="1"/>
  <c r="P1113" i="9"/>
  <c r="T1113" i="9" s="1"/>
  <c r="R1113" i="9"/>
  <c r="V1113" i="9" s="1"/>
  <c r="S1113" i="9"/>
  <c r="W1113" i="9" s="1"/>
  <c r="Q1113" i="9"/>
  <c r="U1113" i="9" s="1"/>
  <c r="P1119" i="9"/>
  <c r="T1119" i="9" s="1"/>
  <c r="R1119" i="9"/>
  <c r="V1119" i="9" s="1"/>
  <c r="S1119" i="9"/>
  <c r="W1119" i="9" s="1"/>
  <c r="Q1119" i="9"/>
  <c r="U1119" i="9" s="1"/>
  <c r="P1131" i="9"/>
  <c r="T1131" i="9" s="1"/>
  <c r="R1131" i="9"/>
  <c r="V1131" i="9" s="1"/>
  <c r="S1131" i="9"/>
  <c r="W1131" i="9" s="1"/>
  <c r="Q1131" i="9"/>
  <c r="U1131" i="9" s="1"/>
  <c r="P1130" i="9"/>
  <c r="T1130" i="9" s="1"/>
  <c r="R1130" i="9"/>
  <c r="V1130" i="9" s="1"/>
  <c r="S1130" i="9"/>
  <c r="W1130" i="9" s="1"/>
  <c r="Q1130" i="9"/>
  <c r="U1130" i="9" s="1"/>
  <c r="P1142" i="9"/>
  <c r="T1142" i="9" s="1"/>
  <c r="R1142" i="9"/>
  <c r="V1142" i="9" s="1"/>
  <c r="S1142" i="9"/>
  <c r="W1142" i="9" s="1"/>
  <c r="Q1142" i="9"/>
  <c r="U1142" i="9" s="1"/>
  <c r="P1281" i="9"/>
  <c r="T1281" i="9" s="1"/>
  <c r="R1281" i="9"/>
  <c r="V1281" i="9" s="1"/>
  <c r="S1281" i="9"/>
  <c r="W1281" i="9" s="1"/>
  <c r="Q1281" i="9"/>
  <c r="U1281" i="9" s="1"/>
  <c r="P1286" i="9"/>
  <c r="T1286" i="9" s="1"/>
  <c r="R1286" i="9"/>
  <c r="V1286" i="9" s="1"/>
  <c r="S1286" i="9"/>
  <c r="W1286" i="9" s="1"/>
  <c r="Q1286" i="9"/>
  <c r="U1286" i="9" s="1"/>
  <c r="P1887" i="9"/>
  <c r="T1887" i="9" s="1"/>
  <c r="R1887" i="9"/>
  <c r="V1887" i="9" s="1"/>
  <c r="S1887" i="9"/>
  <c r="W1887" i="9" s="1"/>
  <c r="Q1887" i="9"/>
  <c r="U1887" i="9" s="1"/>
  <c r="P1159" i="9"/>
  <c r="T1159" i="9" s="1"/>
  <c r="R1159" i="9"/>
  <c r="V1159" i="9" s="1"/>
  <c r="S1159" i="9"/>
  <c r="W1159" i="9" s="1"/>
  <c r="Q1159" i="9"/>
  <c r="U1159" i="9" s="1"/>
  <c r="P1295" i="9"/>
  <c r="T1295" i="9" s="1"/>
  <c r="R1295" i="9"/>
  <c r="V1295" i="9" s="1"/>
  <c r="S1295" i="9"/>
  <c r="W1295" i="9" s="1"/>
  <c r="Q1295" i="9"/>
  <c r="U1295" i="9" s="1"/>
  <c r="P1304" i="9"/>
  <c r="T1304" i="9" s="1"/>
  <c r="R1304" i="9"/>
  <c r="V1304" i="9" s="1"/>
  <c r="S1304" i="9"/>
  <c r="W1304" i="9" s="1"/>
  <c r="Q1304" i="9"/>
  <c r="U1304" i="9" s="1"/>
  <c r="P1312" i="9"/>
  <c r="T1312" i="9" s="1"/>
  <c r="R1312" i="9"/>
  <c r="V1312" i="9" s="1"/>
  <c r="S1312" i="9"/>
  <c r="W1312" i="9" s="1"/>
  <c r="Q1312" i="9"/>
  <c r="U1312" i="9" s="1"/>
  <c r="P1197" i="9"/>
  <c r="T1197" i="9" s="1"/>
  <c r="R1197" i="9"/>
  <c r="V1197" i="9" s="1"/>
  <c r="S1197" i="9"/>
  <c r="W1197" i="9" s="1"/>
  <c r="Q1197" i="9"/>
  <c r="U1197" i="9" s="1"/>
  <c r="P1223" i="9"/>
  <c r="T1223" i="9" s="1"/>
  <c r="R1223" i="9"/>
  <c r="V1223" i="9" s="1"/>
  <c r="S1223" i="9"/>
  <c r="W1223" i="9" s="1"/>
  <c r="Q1223" i="9"/>
  <c r="U1223" i="9" s="1"/>
  <c r="P1217" i="9"/>
  <c r="T1217" i="9" s="1"/>
  <c r="R1217" i="9"/>
  <c r="V1217" i="9" s="1"/>
  <c r="S1217" i="9"/>
  <c r="W1217" i="9" s="1"/>
  <c r="Q1217" i="9"/>
  <c r="U1217" i="9" s="1"/>
  <c r="P1242" i="9"/>
  <c r="T1242" i="9" s="1"/>
  <c r="R1242" i="9"/>
  <c r="V1242" i="9" s="1"/>
  <c r="S1242" i="9"/>
  <c r="W1242" i="9" s="1"/>
  <c r="Q1242" i="9"/>
  <c r="U1242" i="9" s="1"/>
  <c r="P1234" i="9"/>
  <c r="T1234" i="9" s="1"/>
  <c r="R1234" i="9"/>
  <c r="V1234" i="9" s="1"/>
  <c r="S1234" i="9"/>
  <c r="W1234" i="9" s="1"/>
  <c r="Q1234" i="9"/>
  <c r="U1234" i="9" s="1"/>
  <c r="S1236" i="9"/>
  <c r="W1236" i="9" s="1"/>
  <c r="R1236" i="9"/>
  <c r="V1236" i="9" s="1"/>
  <c r="Q1236" i="9"/>
  <c r="U1236" i="9" s="1"/>
  <c r="P1236" i="9"/>
  <c r="T1236" i="9" s="1"/>
  <c r="S1268" i="9"/>
  <c r="W1268" i="9" s="1"/>
  <c r="R1268" i="9"/>
  <c r="V1268" i="9" s="1"/>
  <c r="Q1268" i="9"/>
  <c r="U1268" i="9" s="1"/>
  <c r="P1268" i="9"/>
  <c r="T1268" i="9" s="1"/>
  <c r="S1275" i="9"/>
  <c r="W1275" i="9" s="1"/>
  <c r="R1275" i="9"/>
  <c r="V1275" i="9" s="1"/>
  <c r="Q1275" i="9"/>
  <c r="U1275" i="9" s="1"/>
  <c r="P1275" i="9"/>
  <c r="T1275" i="9" s="1"/>
  <c r="S1317" i="9"/>
  <c r="W1317" i="9" s="1"/>
  <c r="R1317" i="9"/>
  <c r="V1317" i="9" s="1"/>
  <c r="Q1317" i="9"/>
  <c r="U1317" i="9" s="1"/>
  <c r="P1317" i="9"/>
  <c r="T1317" i="9" s="1"/>
  <c r="S1331" i="9"/>
  <c r="W1331" i="9" s="1"/>
  <c r="R1331" i="9"/>
  <c r="V1331" i="9" s="1"/>
  <c r="Q1331" i="9"/>
  <c r="U1331" i="9" s="1"/>
  <c r="P1331" i="9"/>
  <c r="T1331" i="9" s="1"/>
  <c r="P1333" i="9"/>
  <c r="T1333" i="9" s="1"/>
  <c r="R1333" i="9"/>
  <c r="V1333" i="9" s="1"/>
  <c r="S1333" i="9"/>
  <c r="W1333" i="9" s="1"/>
  <c r="Q1333" i="9"/>
  <c r="U1333" i="9" s="1"/>
  <c r="S1343" i="9"/>
  <c r="W1343" i="9" s="1"/>
  <c r="R1343" i="9"/>
  <c r="V1343" i="9" s="1"/>
  <c r="Q1343" i="9"/>
  <c r="U1343" i="9" s="1"/>
  <c r="P1343" i="9"/>
  <c r="T1343" i="9" s="1"/>
  <c r="S1363" i="9"/>
  <c r="W1363" i="9" s="1"/>
  <c r="R1363" i="9"/>
  <c r="V1363" i="9" s="1"/>
  <c r="P1363" i="9"/>
  <c r="T1363" i="9" s="1"/>
  <c r="Q1363" i="9"/>
  <c r="U1363" i="9" s="1"/>
  <c r="S1354" i="9"/>
  <c r="W1354" i="9" s="1"/>
  <c r="R1354" i="9"/>
  <c r="V1354" i="9" s="1"/>
  <c r="P1354" i="9"/>
  <c r="T1354" i="9" s="1"/>
  <c r="Q1354" i="9"/>
  <c r="U1354" i="9" s="1"/>
  <c r="S1366" i="9"/>
  <c r="W1366" i="9" s="1"/>
  <c r="R1366" i="9"/>
  <c r="V1366" i="9" s="1"/>
  <c r="P1366" i="9"/>
  <c r="T1366" i="9" s="1"/>
  <c r="Q1366" i="9"/>
  <c r="U1366" i="9" s="1"/>
  <c r="S1375" i="9"/>
  <c r="W1375" i="9" s="1"/>
  <c r="R1375" i="9"/>
  <c r="V1375" i="9" s="1"/>
  <c r="P1375" i="9"/>
  <c r="T1375" i="9" s="1"/>
  <c r="Q1375" i="9"/>
  <c r="U1375" i="9" s="1"/>
  <c r="S1388" i="9"/>
  <c r="W1388" i="9" s="1"/>
  <c r="R1388" i="9"/>
  <c r="V1388" i="9" s="1"/>
  <c r="P1388" i="9"/>
  <c r="T1388" i="9" s="1"/>
  <c r="Q1388" i="9"/>
  <c r="U1388" i="9" s="1"/>
  <c r="S1381" i="9"/>
  <c r="W1381" i="9" s="1"/>
  <c r="R1381" i="9"/>
  <c r="V1381" i="9" s="1"/>
  <c r="P1381" i="9"/>
  <c r="T1381" i="9" s="1"/>
  <c r="Q1381" i="9"/>
  <c r="U1381" i="9" s="1"/>
  <c r="S1393" i="9"/>
  <c r="W1393" i="9" s="1"/>
  <c r="R1393" i="9"/>
  <c r="V1393" i="9" s="1"/>
  <c r="Q1393" i="9"/>
  <c r="U1393" i="9" s="1"/>
  <c r="P1393" i="9"/>
  <c r="T1393" i="9" s="1"/>
  <c r="P1407" i="9"/>
  <c r="T1407" i="9" s="1"/>
  <c r="R1407" i="9"/>
  <c r="V1407" i="9" s="1"/>
  <c r="S1407" i="9"/>
  <c r="W1407" i="9" s="1"/>
  <c r="Q1407" i="9"/>
  <c r="U1407" i="9" s="1"/>
  <c r="S1425" i="9"/>
  <c r="W1425" i="9" s="1"/>
  <c r="R1425" i="9"/>
  <c r="V1425" i="9" s="1"/>
  <c r="Q1425" i="9"/>
  <c r="U1425" i="9" s="1"/>
  <c r="P1425" i="9"/>
  <c r="T1425" i="9" s="1"/>
  <c r="P1412" i="9"/>
  <c r="T1412" i="9" s="1"/>
  <c r="R1412" i="9"/>
  <c r="V1412" i="9" s="1"/>
  <c r="S1412" i="9"/>
  <c r="W1412" i="9" s="1"/>
  <c r="Q1412" i="9"/>
  <c r="U1412" i="9" s="1"/>
  <c r="S1433" i="9"/>
  <c r="W1433" i="9" s="1"/>
  <c r="R1433" i="9"/>
  <c r="V1433" i="9" s="1"/>
  <c r="Q1433" i="9"/>
  <c r="U1433" i="9" s="1"/>
  <c r="P1433" i="9"/>
  <c r="T1433" i="9" s="1"/>
  <c r="P1447" i="9"/>
  <c r="T1447" i="9" s="1"/>
  <c r="R1447" i="9"/>
  <c r="V1447" i="9" s="1"/>
  <c r="S1447" i="9"/>
  <c r="W1447" i="9" s="1"/>
  <c r="Q1447" i="9"/>
  <c r="U1447" i="9" s="1"/>
  <c r="S1451" i="9"/>
  <c r="W1451" i="9" s="1"/>
  <c r="R1451" i="9"/>
  <c r="V1451" i="9" s="1"/>
  <c r="Q1451" i="9"/>
  <c r="U1451" i="9" s="1"/>
  <c r="P1451" i="9"/>
  <c r="T1451" i="9" s="1"/>
  <c r="P1459" i="9"/>
  <c r="T1459" i="9" s="1"/>
  <c r="R1459" i="9"/>
  <c r="V1459" i="9" s="1"/>
  <c r="S1459" i="9"/>
  <c r="W1459" i="9" s="1"/>
  <c r="Q1459" i="9"/>
  <c r="U1459" i="9" s="1"/>
  <c r="S1467" i="9"/>
  <c r="W1467" i="9" s="1"/>
  <c r="R1467" i="9"/>
  <c r="V1467" i="9" s="1"/>
  <c r="Q1467" i="9"/>
  <c r="U1467" i="9" s="1"/>
  <c r="P1467" i="9"/>
  <c r="T1467" i="9" s="1"/>
  <c r="P1475" i="9"/>
  <c r="T1475" i="9" s="1"/>
  <c r="R1475" i="9"/>
  <c r="V1475" i="9" s="1"/>
  <c r="S1475" i="9"/>
  <c r="W1475" i="9" s="1"/>
  <c r="Q1475" i="9"/>
  <c r="U1475" i="9" s="1"/>
  <c r="S1484" i="9"/>
  <c r="W1484" i="9" s="1"/>
  <c r="R1484" i="9"/>
  <c r="V1484" i="9" s="1"/>
  <c r="Q1484" i="9"/>
  <c r="U1484" i="9" s="1"/>
  <c r="P1484" i="9"/>
  <c r="T1484" i="9" s="1"/>
  <c r="P1492" i="9"/>
  <c r="T1492" i="9" s="1"/>
  <c r="R1492" i="9"/>
  <c r="V1492" i="9" s="1"/>
  <c r="S1492" i="9"/>
  <c r="W1492" i="9" s="1"/>
  <c r="Q1492" i="9"/>
  <c r="U1492" i="9" s="1"/>
  <c r="S1501" i="9"/>
  <c r="W1501" i="9" s="1"/>
  <c r="R1501" i="9"/>
  <c r="V1501" i="9" s="1"/>
  <c r="Q1501" i="9"/>
  <c r="U1501" i="9" s="1"/>
  <c r="P1501" i="9"/>
  <c r="T1501" i="9" s="1"/>
  <c r="P1513" i="9"/>
  <c r="T1513" i="9" s="1"/>
  <c r="R1513" i="9"/>
  <c r="V1513" i="9" s="1"/>
  <c r="S1513" i="9"/>
  <c r="W1513" i="9" s="1"/>
  <c r="Q1513" i="9"/>
  <c r="U1513" i="9" s="1"/>
  <c r="S1517" i="9"/>
  <c r="W1517" i="9" s="1"/>
  <c r="R1517" i="9"/>
  <c r="V1517" i="9" s="1"/>
  <c r="Q1517" i="9"/>
  <c r="U1517" i="9" s="1"/>
  <c r="P1517" i="9"/>
  <c r="T1517" i="9" s="1"/>
  <c r="S1528" i="9"/>
  <c r="W1528" i="9" s="1"/>
  <c r="R1528" i="9"/>
  <c r="V1528" i="9" s="1"/>
  <c r="Q1528" i="9"/>
  <c r="U1528" i="9" s="1"/>
  <c r="P1528" i="9"/>
  <c r="T1528" i="9" s="1"/>
  <c r="S1533" i="9"/>
  <c r="W1533" i="9" s="1"/>
  <c r="R1533" i="9"/>
  <c r="V1533" i="9" s="1"/>
  <c r="Q1533" i="9"/>
  <c r="U1533" i="9" s="1"/>
  <c r="P1533" i="9"/>
  <c r="T1533" i="9" s="1"/>
  <c r="S1538" i="9"/>
  <c r="W1538" i="9" s="1"/>
  <c r="R1538" i="9"/>
  <c r="V1538" i="9" s="1"/>
  <c r="Q1538" i="9"/>
  <c r="U1538" i="9" s="1"/>
  <c r="P1538" i="9"/>
  <c r="T1538" i="9" s="1"/>
  <c r="S1550" i="9"/>
  <c r="W1550" i="9" s="1"/>
  <c r="R1550" i="9"/>
  <c r="V1550" i="9" s="1"/>
  <c r="Q1550" i="9"/>
  <c r="U1550" i="9" s="1"/>
  <c r="P1550" i="9"/>
  <c r="T1550" i="9" s="1"/>
  <c r="S1567" i="9"/>
  <c r="W1567" i="9" s="1"/>
  <c r="R1567" i="9"/>
  <c r="V1567" i="9" s="1"/>
  <c r="Q1567" i="9"/>
  <c r="U1567" i="9" s="1"/>
  <c r="P1567" i="9"/>
  <c r="T1567" i="9" s="1"/>
  <c r="S1575" i="9"/>
  <c r="W1575" i="9" s="1"/>
  <c r="R1575" i="9"/>
  <c r="V1575" i="9" s="1"/>
  <c r="Q1575" i="9"/>
  <c r="U1575" i="9" s="1"/>
  <c r="P1575" i="9"/>
  <c r="T1575" i="9" s="1"/>
  <c r="S1580" i="9"/>
  <c r="W1580" i="9" s="1"/>
  <c r="R1580" i="9"/>
  <c r="V1580" i="9" s="1"/>
  <c r="Q1580" i="9"/>
  <c r="U1580" i="9" s="1"/>
  <c r="P1580" i="9"/>
  <c r="T1580" i="9" s="1"/>
  <c r="S1587" i="9"/>
  <c r="W1587" i="9" s="1"/>
  <c r="R1587" i="9"/>
  <c r="V1587" i="9" s="1"/>
  <c r="Q1587" i="9"/>
  <c r="U1587" i="9" s="1"/>
  <c r="P1587" i="9"/>
  <c r="T1587" i="9" s="1"/>
  <c r="S1610" i="9"/>
  <c r="W1610" i="9" s="1"/>
  <c r="Q1610" i="9"/>
  <c r="U1610" i="9" s="1"/>
  <c r="R1610" i="9"/>
  <c r="V1610" i="9" s="1"/>
  <c r="P1610" i="9"/>
  <c r="T1610" i="9" s="1"/>
  <c r="S1618" i="9"/>
  <c r="W1618" i="9" s="1"/>
  <c r="R1618" i="9"/>
  <c r="V1618" i="9" s="1"/>
  <c r="Q1618" i="9"/>
  <c r="U1618" i="9" s="1"/>
  <c r="P1618" i="9"/>
  <c r="T1618" i="9" s="1"/>
  <c r="S1626" i="9"/>
  <c r="W1626" i="9" s="1"/>
  <c r="R1626" i="9"/>
  <c r="V1626" i="9" s="1"/>
  <c r="Q1626" i="9"/>
  <c r="U1626" i="9" s="1"/>
  <c r="P1626" i="9"/>
  <c r="T1626" i="9" s="1"/>
  <c r="S1634" i="9"/>
  <c r="W1634" i="9" s="1"/>
  <c r="R1634" i="9"/>
  <c r="V1634" i="9" s="1"/>
  <c r="Q1634" i="9"/>
  <c r="U1634" i="9" s="1"/>
  <c r="P1634" i="9"/>
  <c r="T1634" i="9" s="1"/>
  <c r="S1597" i="9"/>
  <c r="W1597" i="9" s="1"/>
  <c r="R1597" i="9"/>
  <c r="V1597" i="9" s="1"/>
  <c r="Q1597" i="9"/>
  <c r="U1597" i="9" s="1"/>
  <c r="P1597" i="9"/>
  <c r="T1597" i="9" s="1"/>
  <c r="S1642" i="9"/>
  <c r="W1642" i="9" s="1"/>
  <c r="R1642" i="9"/>
  <c r="V1642" i="9" s="1"/>
  <c r="Q1642" i="9"/>
  <c r="U1642" i="9" s="1"/>
  <c r="P1642" i="9"/>
  <c r="T1642" i="9" s="1"/>
  <c r="S1659" i="9"/>
  <c r="W1659" i="9" s="1"/>
  <c r="R1659" i="9"/>
  <c r="V1659" i="9" s="1"/>
  <c r="Q1659" i="9"/>
  <c r="U1659" i="9" s="1"/>
  <c r="P1659" i="9"/>
  <c r="T1659" i="9" s="1"/>
  <c r="R1603" i="9"/>
  <c r="V1603" i="9" s="1"/>
  <c r="Q1603" i="9"/>
  <c r="U1603" i="9" s="1"/>
  <c r="P1603" i="9"/>
  <c r="T1603" i="9" s="1"/>
  <c r="S1668" i="9"/>
  <c r="W1668" i="9" s="1"/>
  <c r="R1668" i="9"/>
  <c r="V1668" i="9" s="1"/>
  <c r="Q1668" i="9"/>
  <c r="U1668" i="9" s="1"/>
  <c r="P1668" i="9"/>
  <c r="T1668" i="9" s="1"/>
  <c r="S1678" i="9"/>
  <c r="W1678" i="9" s="1"/>
  <c r="R1678" i="9"/>
  <c r="V1678" i="9" s="1"/>
  <c r="Q1678" i="9"/>
  <c r="U1678" i="9" s="1"/>
  <c r="P1678" i="9"/>
  <c r="T1678" i="9" s="1"/>
  <c r="S1689" i="9"/>
  <c r="W1689" i="9" s="1"/>
  <c r="R1689" i="9"/>
  <c r="V1689" i="9" s="1"/>
  <c r="Q1689" i="9"/>
  <c r="U1689" i="9" s="1"/>
  <c r="P1689" i="9"/>
  <c r="T1689" i="9" s="1"/>
  <c r="S1706" i="9"/>
  <c r="W1706" i="9" s="1"/>
  <c r="R1706" i="9"/>
  <c r="V1706" i="9" s="1"/>
  <c r="Q1706" i="9"/>
  <c r="U1706" i="9" s="1"/>
  <c r="P1706" i="9"/>
  <c r="T1706" i="9" s="1"/>
  <c r="S1701" i="9"/>
  <c r="W1701" i="9" s="1"/>
  <c r="R1701" i="9"/>
  <c r="V1701" i="9" s="1"/>
  <c r="Q1701" i="9"/>
  <c r="U1701" i="9" s="1"/>
  <c r="P1701" i="9"/>
  <c r="T1701" i="9" s="1"/>
  <c r="S1713" i="9"/>
  <c r="W1713" i="9" s="1"/>
  <c r="R1713" i="9"/>
  <c r="V1713" i="9" s="1"/>
  <c r="Q1713" i="9"/>
  <c r="U1713" i="9" s="1"/>
  <c r="P1713" i="9"/>
  <c r="T1713" i="9" s="1"/>
  <c r="R1721" i="9"/>
  <c r="V1721" i="9" s="1"/>
  <c r="Q1721" i="9"/>
  <c r="U1721" i="9" s="1"/>
  <c r="P1721" i="9"/>
  <c r="T1721" i="9" s="1"/>
  <c r="S1740" i="9"/>
  <c r="W1740" i="9" s="1"/>
  <c r="R1740" i="9"/>
  <c r="V1740" i="9" s="1"/>
  <c r="Q1740" i="9"/>
  <c r="U1740" i="9" s="1"/>
  <c r="P1740" i="9"/>
  <c r="T1740" i="9" s="1"/>
  <c r="S1736" i="9"/>
  <c r="W1736" i="9" s="1"/>
  <c r="R1736" i="9"/>
  <c r="V1736" i="9" s="1"/>
  <c r="Q1736" i="9"/>
  <c r="U1736" i="9" s="1"/>
  <c r="P1736" i="9"/>
  <c r="T1736" i="9" s="1"/>
  <c r="R1747" i="9"/>
  <c r="V1747" i="9" s="1"/>
  <c r="Q1747" i="9"/>
  <c r="U1747" i="9" s="1"/>
  <c r="P1747" i="9"/>
  <c r="T1747" i="9" s="1"/>
  <c r="S1747" i="9"/>
  <c r="W1747" i="9" s="1"/>
  <c r="S1781" i="9"/>
  <c r="W1781" i="9" s="1"/>
  <c r="R1781" i="9"/>
  <c r="V1781" i="9" s="1"/>
  <c r="P1781" i="9"/>
  <c r="T1781" i="9" s="1"/>
  <c r="Q1781" i="9"/>
  <c r="U1781" i="9" s="1"/>
  <c r="R1789" i="9"/>
  <c r="V1789" i="9" s="1"/>
  <c r="Q1789" i="9"/>
  <c r="U1789" i="9" s="1"/>
  <c r="P1789" i="9"/>
  <c r="T1789" i="9" s="1"/>
  <c r="S1789" i="9"/>
  <c r="W1789" i="9" s="1"/>
  <c r="S1821" i="9"/>
  <c r="W1821" i="9" s="1"/>
  <c r="R1821" i="9"/>
  <c r="V1821" i="9" s="1"/>
  <c r="P1821" i="9"/>
  <c r="T1821" i="9" s="1"/>
  <c r="Q1821" i="9"/>
  <c r="U1821" i="9" s="1"/>
  <c r="Q1822" i="9"/>
  <c r="U1822" i="9" s="1"/>
  <c r="P1822" i="9"/>
  <c r="T1822" i="9" s="1"/>
  <c r="S1822" i="9"/>
  <c r="W1822" i="9" s="1"/>
  <c r="R1822" i="9"/>
  <c r="V1822" i="9" s="1"/>
  <c r="Q1839" i="9"/>
  <c r="U1839" i="9" s="1"/>
  <c r="P1839" i="9"/>
  <c r="T1839" i="9" s="1"/>
  <c r="S1839" i="9"/>
  <c r="W1839" i="9" s="1"/>
  <c r="R1839" i="9"/>
  <c r="V1839" i="9" s="1"/>
  <c r="Q1847" i="9"/>
  <c r="U1847" i="9" s="1"/>
  <c r="P1847" i="9"/>
  <c r="T1847" i="9" s="1"/>
  <c r="S1847" i="9"/>
  <c r="W1847" i="9" s="1"/>
  <c r="R1847" i="9"/>
  <c r="V1847" i="9" s="1"/>
  <c r="Q1852" i="9"/>
  <c r="U1852" i="9" s="1"/>
  <c r="P1852" i="9"/>
  <c r="T1852" i="9" s="1"/>
  <c r="R1852" i="9"/>
  <c r="V1852" i="9" s="1"/>
  <c r="Q1859" i="9"/>
  <c r="U1859" i="9" s="1"/>
  <c r="P1859" i="9"/>
  <c r="T1859" i="9" s="1"/>
  <c r="S1859" i="9"/>
  <c r="W1859" i="9" s="1"/>
  <c r="R1859" i="9"/>
  <c r="V1859" i="9" s="1"/>
  <c r="Q1872" i="9"/>
  <c r="U1872" i="9" s="1"/>
  <c r="P1872" i="9"/>
  <c r="T1872" i="9" s="1"/>
  <c r="S1872" i="9"/>
  <c r="W1872" i="9" s="1"/>
  <c r="R1872" i="9"/>
  <c r="V1872" i="9" s="1"/>
  <c r="Q1879" i="9"/>
  <c r="U1879" i="9" s="1"/>
  <c r="P1879" i="9"/>
  <c r="T1879" i="9" s="1"/>
  <c r="S1879" i="9"/>
  <c r="W1879" i="9" s="1"/>
  <c r="R1879" i="9"/>
  <c r="V1879" i="9" s="1"/>
  <c r="Q1914" i="9"/>
  <c r="U1914" i="9" s="1"/>
  <c r="P1914" i="9"/>
  <c r="T1914" i="9" s="1"/>
  <c r="S1914" i="9"/>
  <c r="W1914" i="9" s="1"/>
  <c r="R1914" i="9"/>
  <c r="V1914" i="9" s="1"/>
  <c r="Q1930" i="9"/>
  <c r="U1930" i="9" s="1"/>
  <c r="P1930" i="9"/>
  <c r="T1930" i="9" s="1"/>
  <c r="S1930" i="9"/>
  <c r="W1930" i="9" s="1"/>
  <c r="R1930" i="9"/>
  <c r="V1930" i="9" s="1"/>
  <c r="Q1936" i="9"/>
  <c r="U1936" i="9" s="1"/>
  <c r="P1936" i="9"/>
  <c r="T1936" i="9" s="1"/>
  <c r="S1936" i="9"/>
  <c r="W1936" i="9" s="1"/>
  <c r="R1936" i="9"/>
  <c r="V1936" i="9" s="1"/>
  <c r="Q1968" i="9"/>
  <c r="U1968" i="9" s="1"/>
  <c r="P1968" i="9"/>
  <c r="T1968" i="9" s="1"/>
  <c r="S1968" i="9"/>
  <c r="W1968" i="9" s="1"/>
  <c r="R1968" i="9"/>
  <c r="V1968" i="9" s="1"/>
  <c r="P1982" i="9"/>
  <c r="T1982" i="9" s="1"/>
  <c r="S1982" i="9"/>
  <c r="W1982" i="9" s="1"/>
  <c r="R1982" i="9"/>
  <c r="V1982" i="9" s="1"/>
  <c r="Q1982" i="9"/>
  <c r="U1982" i="9" s="1"/>
  <c r="S1987" i="9"/>
  <c r="W1987" i="9" s="1"/>
  <c r="R1987" i="9"/>
  <c r="V1987" i="9" s="1"/>
  <c r="Q1987" i="9"/>
  <c r="U1987" i="9" s="1"/>
  <c r="P1987" i="9"/>
  <c r="T1987" i="9" s="1"/>
  <c r="Q2012" i="9"/>
  <c r="U2012" i="9" s="1"/>
  <c r="P2012" i="9"/>
  <c r="T2012" i="9" s="1"/>
  <c r="S2012" i="9"/>
  <c r="W2012" i="9" s="1"/>
  <c r="R2012" i="9"/>
  <c r="V2012" i="9" s="1"/>
  <c r="S2008" i="9"/>
  <c r="W2008" i="9" s="1"/>
  <c r="R2008" i="9"/>
  <c r="V2008" i="9" s="1"/>
  <c r="Q2008" i="9"/>
  <c r="U2008" i="9" s="1"/>
  <c r="P2008" i="9"/>
  <c r="T2008" i="9" s="1"/>
  <c r="Q2022" i="9"/>
  <c r="U2022" i="9" s="1"/>
  <c r="P2022" i="9"/>
  <c r="T2022" i="9" s="1"/>
  <c r="S2022" i="9"/>
  <c r="W2022" i="9" s="1"/>
  <c r="R2022" i="9"/>
  <c r="V2022" i="9" s="1"/>
  <c r="S2035" i="9"/>
  <c r="W2035" i="9" s="1"/>
  <c r="R2035" i="9"/>
  <c r="V2035" i="9" s="1"/>
  <c r="Q2035" i="9"/>
  <c r="U2035" i="9" s="1"/>
  <c r="P2035" i="9"/>
  <c r="T2035" i="9" s="1"/>
  <c r="S2041" i="9"/>
  <c r="W2041" i="9" s="1"/>
  <c r="R2041" i="9"/>
  <c r="V2041" i="9" s="1"/>
  <c r="Q2041" i="9"/>
  <c r="U2041" i="9" s="1"/>
  <c r="P2041" i="9"/>
  <c r="T2041" i="9" s="1"/>
  <c r="S2047" i="9"/>
  <c r="W2047" i="9" s="1"/>
  <c r="R2047" i="9"/>
  <c r="V2047" i="9" s="1"/>
  <c r="Q2047" i="9"/>
  <c r="U2047" i="9" s="1"/>
  <c r="P2047" i="9"/>
  <c r="T2047" i="9" s="1"/>
  <c r="S2058" i="9"/>
  <c r="W2058" i="9" s="1"/>
  <c r="R2058" i="9"/>
  <c r="V2058" i="9" s="1"/>
  <c r="Q2058" i="9"/>
  <c r="U2058" i="9" s="1"/>
  <c r="P2058" i="9"/>
  <c r="T2058" i="9" s="1"/>
  <c r="S2062" i="9"/>
  <c r="W2062" i="9" s="1"/>
  <c r="R2062" i="9"/>
  <c r="V2062" i="9" s="1"/>
  <c r="Q2062" i="9"/>
  <c r="U2062" i="9" s="1"/>
  <c r="P2062" i="9"/>
  <c r="T2062" i="9" s="1"/>
  <c r="S2074" i="9"/>
  <c r="W2074" i="9" s="1"/>
  <c r="R2074" i="9"/>
  <c r="V2074" i="9" s="1"/>
  <c r="Q2074" i="9"/>
  <c r="U2074" i="9" s="1"/>
  <c r="P2074" i="9"/>
  <c r="T2074" i="9" s="1"/>
  <c r="S2077" i="9"/>
  <c r="W2077" i="9" s="1"/>
  <c r="R2077" i="9"/>
  <c r="V2077" i="9" s="1"/>
  <c r="Q2077" i="9"/>
  <c r="U2077" i="9" s="1"/>
  <c r="P2077" i="9"/>
  <c r="T2077" i="9" s="1"/>
  <c r="S2086" i="9"/>
  <c r="W2086" i="9" s="1"/>
  <c r="R2086" i="9"/>
  <c r="V2086" i="9" s="1"/>
  <c r="Q2086" i="9"/>
  <c r="U2086" i="9" s="1"/>
  <c r="P2086" i="9"/>
  <c r="T2086" i="9" s="1"/>
  <c r="S2089" i="9"/>
  <c r="W2089" i="9" s="1"/>
  <c r="R2089" i="9"/>
  <c r="V2089" i="9" s="1"/>
  <c r="Q2089" i="9"/>
  <c r="U2089" i="9" s="1"/>
  <c r="P2089" i="9"/>
  <c r="T2089" i="9" s="1"/>
  <c r="S2098" i="9"/>
  <c r="W2098" i="9" s="1"/>
  <c r="R2098" i="9"/>
  <c r="V2098" i="9" s="1"/>
  <c r="Q2098" i="9"/>
  <c r="U2098" i="9" s="1"/>
  <c r="P2098" i="9"/>
  <c r="T2098" i="9" s="1"/>
  <c r="S2105" i="9"/>
  <c r="W2105" i="9" s="1"/>
  <c r="R2105" i="9"/>
  <c r="V2105" i="9" s="1"/>
  <c r="Q2105" i="9"/>
  <c r="U2105" i="9" s="1"/>
  <c r="P2105" i="9"/>
  <c r="T2105" i="9" s="1"/>
  <c r="S2112" i="9"/>
  <c r="W2112" i="9" s="1"/>
  <c r="R2112" i="9"/>
  <c r="V2112" i="9" s="1"/>
  <c r="Q2112" i="9"/>
  <c r="U2112" i="9" s="1"/>
  <c r="P2112" i="9"/>
  <c r="T2112" i="9" s="1"/>
  <c r="S2120" i="9"/>
  <c r="W2120" i="9" s="1"/>
  <c r="R2120" i="9"/>
  <c r="V2120" i="9" s="1"/>
  <c r="Q2120" i="9"/>
  <c r="U2120" i="9" s="1"/>
  <c r="P2120" i="9"/>
  <c r="T2120" i="9" s="1"/>
  <c r="S2126" i="9"/>
  <c r="W2126" i="9" s="1"/>
  <c r="R2126" i="9"/>
  <c r="V2126" i="9" s="1"/>
  <c r="Q2126" i="9"/>
  <c r="U2126" i="9" s="1"/>
  <c r="P2126" i="9"/>
  <c r="T2126" i="9" s="1"/>
  <c r="S2135" i="9"/>
  <c r="W2135" i="9" s="1"/>
  <c r="R2135" i="9"/>
  <c r="V2135" i="9" s="1"/>
  <c r="Q2135" i="9"/>
  <c r="U2135" i="9" s="1"/>
  <c r="P2135" i="9"/>
  <c r="T2135" i="9" s="1"/>
  <c r="S2144" i="9"/>
  <c r="W2144" i="9" s="1"/>
  <c r="R2144" i="9"/>
  <c r="V2144" i="9" s="1"/>
  <c r="Q2144" i="9"/>
  <c r="U2144" i="9" s="1"/>
  <c r="P2144" i="9"/>
  <c r="T2144" i="9" s="1"/>
  <c r="R2148" i="9"/>
  <c r="V2148" i="9" s="1"/>
  <c r="Q2148" i="9"/>
  <c r="U2148" i="9" s="1"/>
  <c r="P2148" i="9"/>
  <c r="T2148" i="9" s="1"/>
  <c r="S2148" i="9"/>
  <c r="W2148" i="9" s="1"/>
  <c r="S2157" i="9"/>
  <c r="W2157" i="9" s="1"/>
  <c r="R2157" i="9"/>
  <c r="V2157" i="9" s="1"/>
  <c r="Q2157" i="9"/>
  <c r="U2157" i="9" s="1"/>
  <c r="P2157" i="9"/>
  <c r="T2157" i="9" s="1"/>
  <c r="R2161" i="9"/>
  <c r="V2161" i="9" s="1"/>
  <c r="Q2161" i="9"/>
  <c r="U2161" i="9" s="1"/>
  <c r="P2161" i="9"/>
  <c r="T2161" i="9" s="1"/>
  <c r="S2161" i="9"/>
  <c r="W2161" i="9" s="1"/>
  <c r="S2169" i="9"/>
  <c r="W2169" i="9" s="1"/>
  <c r="R2169" i="9"/>
  <c r="V2169" i="9" s="1"/>
  <c r="Q2169" i="9"/>
  <c r="U2169" i="9" s="1"/>
  <c r="P2169" i="9"/>
  <c r="T2169" i="9" s="1"/>
  <c r="S2180" i="9"/>
  <c r="W2180" i="9" s="1"/>
  <c r="R2180" i="9"/>
  <c r="V2180" i="9" s="1"/>
  <c r="Q2180" i="9"/>
  <c r="U2180" i="9" s="1"/>
  <c r="P2180" i="9"/>
  <c r="T2180" i="9" s="1"/>
  <c r="Q2188" i="9"/>
  <c r="U2188" i="9" s="1"/>
  <c r="P2188" i="9"/>
  <c r="T2188" i="9" s="1"/>
  <c r="S2188" i="9"/>
  <c r="W2188" i="9" s="1"/>
  <c r="S2204" i="9"/>
  <c r="W2204" i="9" s="1"/>
  <c r="R2204" i="9"/>
  <c r="V2204" i="9" s="1"/>
  <c r="Q2204" i="9"/>
  <c r="U2204" i="9" s="1"/>
  <c r="P2204" i="9"/>
  <c r="T2204" i="9" s="1"/>
  <c r="S2206" i="9"/>
  <c r="W2206" i="9" s="1"/>
  <c r="R2206" i="9"/>
  <c r="V2206" i="9" s="1"/>
  <c r="Q2206" i="9"/>
  <c r="U2206" i="9" s="1"/>
  <c r="P2206" i="9"/>
  <c r="T2206" i="9" s="1"/>
  <c r="S2209" i="9"/>
  <c r="W2209" i="9" s="1"/>
  <c r="R2209" i="9"/>
  <c r="V2209" i="9" s="1"/>
  <c r="P2209" i="9"/>
  <c r="T2209" i="9" s="1"/>
  <c r="Q2209" i="9"/>
  <c r="U2209" i="9" s="1"/>
  <c r="S2216" i="9"/>
  <c r="W2216" i="9" s="1"/>
  <c r="Q2216" i="9"/>
  <c r="U2216" i="9" s="1"/>
  <c r="P2216" i="9"/>
  <c r="T2216" i="9" s="1"/>
  <c r="S2247" i="9"/>
  <c r="W2247" i="9" s="1"/>
  <c r="R2247" i="9"/>
  <c r="V2247" i="9" s="1"/>
  <c r="Q2247" i="9"/>
  <c r="U2247" i="9" s="1"/>
  <c r="P2247" i="9"/>
  <c r="T2247" i="9" s="1"/>
  <c r="S2255" i="9"/>
  <c r="W2255" i="9" s="1"/>
  <c r="R2255" i="9"/>
  <c r="V2255" i="9" s="1"/>
  <c r="Q2255" i="9"/>
  <c r="U2255" i="9" s="1"/>
  <c r="P2255" i="9"/>
  <c r="T2255" i="9" s="1"/>
  <c r="S2263" i="9"/>
  <c r="W2263" i="9" s="1"/>
  <c r="R2263" i="9"/>
  <c r="V2263" i="9" s="1"/>
  <c r="P2263" i="9"/>
  <c r="T2263" i="9" s="1"/>
  <c r="Q2263" i="9"/>
  <c r="U2263" i="9" s="1"/>
  <c r="S2273" i="9"/>
  <c r="W2273" i="9" s="1"/>
  <c r="R2273" i="9"/>
  <c r="V2273" i="9" s="1"/>
  <c r="Q2273" i="9"/>
  <c r="U2273" i="9" s="1"/>
  <c r="P2273" i="9"/>
  <c r="T2273" i="9" s="1"/>
  <c r="S2286" i="9"/>
  <c r="W2286" i="9" s="1"/>
  <c r="R2286" i="9"/>
  <c r="V2286" i="9" s="1"/>
  <c r="Q2286" i="9"/>
  <c r="U2286" i="9" s="1"/>
  <c r="P2286" i="9"/>
  <c r="T2286" i="9" s="1"/>
  <c r="S2288" i="9"/>
  <c r="W2288" i="9" s="1"/>
  <c r="R2288" i="9"/>
  <c r="V2288" i="9" s="1"/>
  <c r="Q2288" i="9"/>
  <c r="U2288" i="9" s="1"/>
  <c r="P2288" i="9"/>
  <c r="T2288" i="9" s="1"/>
  <c r="S2293" i="9"/>
  <c r="W2293" i="9" s="1"/>
  <c r="R2293" i="9"/>
  <c r="V2293" i="9" s="1"/>
  <c r="Q2293" i="9"/>
  <c r="U2293" i="9" s="1"/>
  <c r="P2293" i="9"/>
  <c r="T2293" i="9" s="1"/>
  <c r="S2308" i="9"/>
  <c r="W2308" i="9" s="1"/>
  <c r="R2308" i="9"/>
  <c r="V2308" i="9" s="1"/>
  <c r="Q2308" i="9"/>
  <c r="U2308" i="9" s="1"/>
  <c r="P2308" i="9"/>
  <c r="T2308" i="9" s="1"/>
  <c r="S2317" i="9"/>
  <c r="W2317" i="9" s="1"/>
  <c r="R2317" i="9"/>
  <c r="V2317" i="9" s="1"/>
  <c r="Q2317" i="9"/>
  <c r="U2317" i="9" s="1"/>
  <c r="P2317" i="9"/>
  <c r="T2317" i="9" s="1"/>
  <c r="S2319" i="9"/>
  <c r="W2319" i="9" s="1"/>
  <c r="R2319" i="9"/>
  <c r="V2319" i="9" s="1"/>
  <c r="Q2319" i="9"/>
  <c r="U2319" i="9" s="1"/>
  <c r="P2319" i="9"/>
  <c r="T2319" i="9" s="1"/>
  <c r="S2327" i="9"/>
  <c r="W2327" i="9" s="1"/>
  <c r="R2327" i="9"/>
  <c r="V2327" i="9" s="1"/>
  <c r="Q2327" i="9"/>
  <c r="U2327" i="9" s="1"/>
  <c r="P2327" i="9"/>
  <c r="T2327" i="9" s="1"/>
  <c r="S2333" i="9"/>
  <c r="W2333" i="9" s="1"/>
  <c r="R2333" i="9"/>
  <c r="V2333" i="9" s="1"/>
  <c r="Q2333" i="9"/>
  <c r="U2333" i="9" s="1"/>
  <c r="P2333" i="9"/>
  <c r="T2333" i="9" s="1"/>
  <c r="S2341" i="9"/>
  <c r="W2341" i="9" s="1"/>
  <c r="R2341" i="9"/>
  <c r="V2341" i="9" s="1"/>
  <c r="Q2341" i="9"/>
  <c r="U2341" i="9" s="1"/>
  <c r="P2341" i="9"/>
  <c r="T2341" i="9" s="1"/>
  <c r="S2354" i="9"/>
  <c r="W2354" i="9" s="1"/>
  <c r="R2354" i="9"/>
  <c r="V2354" i="9" s="1"/>
  <c r="Q2354" i="9"/>
  <c r="U2354" i="9" s="1"/>
  <c r="P2354" i="9"/>
  <c r="T2354" i="9" s="1"/>
  <c r="S2360" i="9"/>
  <c r="W2360" i="9" s="1"/>
  <c r="R2360" i="9"/>
  <c r="V2360" i="9" s="1"/>
  <c r="Q2360" i="9"/>
  <c r="U2360" i="9" s="1"/>
  <c r="P2360" i="9"/>
  <c r="T2360" i="9" s="1"/>
  <c r="P2235" i="9"/>
  <c r="T2235" i="9" s="1"/>
  <c r="S2235" i="9"/>
  <c r="W2235" i="9" s="1"/>
  <c r="R2235" i="9"/>
  <c r="V2235" i="9" s="1"/>
  <c r="Q2235" i="9"/>
  <c r="U2235" i="9" s="1"/>
  <c r="S2237" i="9"/>
  <c r="W2237" i="9" s="1"/>
  <c r="R2237" i="9"/>
  <c r="V2237" i="9" s="1"/>
  <c r="Q2237" i="9"/>
  <c r="U2237" i="9" s="1"/>
  <c r="P2237" i="9"/>
  <c r="T2237" i="9" s="1"/>
  <c r="S2369" i="9"/>
  <c r="W2369" i="9" s="1"/>
  <c r="R2369" i="9"/>
  <c r="V2369" i="9" s="1"/>
  <c r="Q2369" i="9"/>
  <c r="U2369" i="9" s="1"/>
  <c r="P2369" i="9"/>
  <c r="T2369" i="9" s="1"/>
  <c r="S2390" i="9"/>
  <c r="W2390" i="9" s="1"/>
  <c r="R2390" i="9"/>
  <c r="V2390" i="9" s="1"/>
  <c r="Q2390" i="9"/>
  <c r="U2390" i="9" s="1"/>
  <c r="P2390" i="9"/>
  <c r="T2390" i="9" s="1"/>
  <c r="S2394" i="9"/>
  <c r="W2394" i="9" s="1"/>
  <c r="R2394" i="9"/>
  <c r="V2394" i="9" s="1"/>
  <c r="Q2394" i="9"/>
  <c r="U2394" i="9" s="1"/>
  <c r="P2394" i="9"/>
  <c r="T2394" i="9" s="1"/>
  <c r="S2401" i="9"/>
  <c r="W2401" i="9" s="1"/>
  <c r="R2401" i="9"/>
  <c r="V2401" i="9" s="1"/>
  <c r="Q2401" i="9"/>
  <c r="U2401" i="9" s="1"/>
  <c r="P2401" i="9"/>
  <c r="T2401" i="9" s="1"/>
  <c r="S2411" i="9"/>
  <c r="W2411" i="9" s="1"/>
  <c r="R2411" i="9"/>
  <c r="V2411" i="9" s="1"/>
  <c r="Q2411" i="9"/>
  <c r="U2411" i="9" s="1"/>
  <c r="P2411" i="9"/>
  <c r="T2411" i="9" s="1"/>
  <c r="S2419" i="9"/>
  <c r="W2419" i="9" s="1"/>
  <c r="R2419" i="9"/>
  <c r="V2419" i="9" s="1"/>
  <c r="Q2419" i="9"/>
  <c r="U2419" i="9" s="1"/>
  <c r="P2419" i="9"/>
  <c r="T2419" i="9" s="1"/>
  <c r="S2427" i="9"/>
  <c r="W2427" i="9" s="1"/>
  <c r="R2427" i="9"/>
  <c r="V2427" i="9" s="1"/>
  <c r="Q2427" i="9"/>
  <c r="U2427" i="9" s="1"/>
  <c r="P2427" i="9"/>
  <c r="T2427" i="9" s="1"/>
  <c r="R2444" i="9"/>
  <c r="V2444" i="9" s="1"/>
  <c r="Q2444" i="9"/>
  <c r="U2444" i="9" s="1"/>
  <c r="P2444" i="9"/>
  <c r="T2444" i="9" s="1"/>
  <c r="S2444" i="9"/>
  <c r="W2444" i="9" s="1"/>
  <c r="S2440" i="9"/>
  <c r="W2440" i="9" s="1"/>
  <c r="R2440" i="9"/>
  <c r="V2440" i="9" s="1"/>
  <c r="Q2440" i="9"/>
  <c r="U2440" i="9" s="1"/>
  <c r="P2440" i="9"/>
  <c r="T2440" i="9" s="1"/>
  <c r="S2450" i="9"/>
  <c r="W2450" i="9" s="1"/>
  <c r="R2450" i="9"/>
  <c r="V2450" i="9" s="1"/>
  <c r="Q2450" i="9"/>
  <c r="U2450" i="9" s="1"/>
  <c r="P2450" i="9"/>
  <c r="T2450" i="9" s="1"/>
  <c r="S2466" i="9"/>
  <c r="W2466" i="9" s="1"/>
  <c r="R2466" i="9"/>
  <c r="V2466" i="9" s="1"/>
  <c r="Q2466" i="9"/>
  <c r="U2466" i="9" s="1"/>
  <c r="P2466" i="9"/>
  <c r="T2466" i="9" s="1"/>
  <c r="R2483" i="9"/>
  <c r="V2483" i="9" s="1"/>
  <c r="Q2483" i="9"/>
  <c r="U2483" i="9" s="1"/>
  <c r="P2483" i="9"/>
  <c r="T2483" i="9" s="1"/>
  <c r="S2483" i="9"/>
  <c r="W2483" i="9" s="1"/>
  <c r="R2494" i="9"/>
  <c r="V2494" i="9" s="1"/>
  <c r="Q2494" i="9"/>
  <c r="U2494" i="9" s="1"/>
  <c r="P2494" i="9"/>
  <c r="T2494" i="9" s="1"/>
  <c r="S2494" i="9"/>
  <c r="W2494" i="9" s="1"/>
  <c r="R2492" i="9"/>
  <c r="V2492" i="9" s="1"/>
  <c r="Q2492" i="9"/>
  <c r="U2492" i="9" s="1"/>
  <c r="P2492" i="9"/>
  <c r="T2492" i="9" s="1"/>
  <c r="S2492" i="9"/>
  <c r="W2492" i="9" s="1"/>
  <c r="S2500" i="9"/>
  <c r="W2500" i="9" s="1"/>
  <c r="R2500" i="9"/>
  <c r="V2500" i="9" s="1"/>
  <c r="Q2500" i="9"/>
  <c r="U2500" i="9" s="1"/>
  <c r="P2500" i="9"/>
  <c r="T2500" i="9" s="1"/>
  <c r="S2515" i="9"/>
  <c r="W2515" i="9" s="1"/>
  <c r="R2515" i="9"/>
  <c r="V2515" i="9" s="1"/>
  <c r="Q2515" i="9"/>
  <c r="U2515" i="9" s="1"/>
  <c r="P2515" i="9"/>
  <c r="T2515" i="9" s="1"/>
  <c r="P2630" i="9"/>
  <c r="T2630" i="9" s="1"/>
  <c r="S2630" i="9"/>
  <c r="W2630" i="9" s="1"/>
  <c r="R2630" i="9"/>
  <c r="V2630" i="9" s="1"/>
  <c r="Q2630" i="9"/>
  <c r="U2630" i="9" s="1"/>
  <c r="R2635" i="9"/>
  <c r="V2635" i="9" s="1"/>
  <c r="Q2635" i="9"/>
  <c r="U2635" i="9" s="1"/>
  <c r="P2635" i="9"/>
  <c r="T2635" i="9" s="1"/>
  <c r="S2635" i="9"/>
  <c r="W2635" i="9" s="1"/>
  <c r="S2642" i="9"/>
  <c r="W2642" i="9" s="1"/>
  <c r="R2642" i="9"/>
  <c r="V2642" i="9" s="1"/>
  <c r="Q2642" i="9"/>
  <c r="U2642" i="9" s="1"/>
  <c r="P2642" i="9"/>
  <c r="T2642" i="9" s="1"/>
  <c r="S2625" i="9"/>
  <c r="W2625" i="9" s="1"/>
  <c r="R2625" i="9"/>
  <c r="V2625" i="9" s="1"/>
  <c r="Q2625" i="9"/>
  <c r="U2625" i="9" s="1"/>
  <c r="P2625" i="9"/>
  <c r="T2625" i="9" s="1"/>
  <c r="Q2607" i="9"/>
  <c r="U2607" i="9" s="1"/>
  <c r="P2607" i="9"/>
  <c r="T2607" i="9" s="1"/>
  <c r="S2607" i="9"/>
  <c r="W2607" i="9" s="1"/>
  <c r="R2607" i="9"/>
  <c r="V2607" i="9" s="1"/>
  <c r="Q2677" i="9"/>
  <c r="U2677" i="9" s="1"/>
  <c r="P2677" i="9"/>
  <c r="T2677" i="9" s="1"/>
  <c r="S2677" i="9"/>
  <c r="W2677" i="9" s="1"/>
  <c r="R2677" i="9"/>
  <c r="V2677" i="9" s="1"/>
  <c r="Q2522" i="9"/>
  <c r="U2522" i="9" s="1"/>
  <c r="P2522" i="9"/>
  <c r="T2522" i="9" s="1"/>
  <c r="S2522" i="9"/>
  <c r="W2522" i="9" s="1"/>
  <c r="R2522" i="9"/>
  <c r="V2522" i="9" s="1"/>
  <c r="Q2530" i="9"/>
  <c r="U2530" i="9" s="1"/>
  <c r="P2530" i="9"/>
  <c r="T2530" i="9" s="1"/>
  <c r="S2530" i="9"/>
  <c r="W2530" i="9" s="1"/>
  <c r="R2530" i="9"/>
  <c r="V2530" i="9" s="1"/>
  <c r="Q2654" i="9"/>
  <c r="U2654" i="9" s="1"/>
  <c r="P2654" i="9"/>
  <c r="T2654" i="9" s="1"/>
  <c r="S2654" i="9"/>
  <c r="W2654" i="9" s="1"/>
  <c r="R2654" i="9"/>
  <c r="V2654" i="9" s="1"/>
  <c r="R2662" i="9"/>
  <c r="V2662" i="9" s="1"/>
  <c r="Q2662" i="9"/>
  <c r="U2662" i="9" s="1"/>
  <c r="P2662" i="9"/>
  <c r="T2662" i="9" s="1"/>
  <c r="S2662" i="9"/>
  <c r="W2662" i="9" s="1"/>
  <c r="R2693" i="9"/>
  <c r="V2693" i="9" s="1"/>
  <c r="Q2693" i="9"/>
  <c r="U2693" i="9" s="1"/>
  <c r="P2693" i="9"/>
  <c r="T2693" i="9" s="1"/>
  <c r="S2693" i="9"/>
  <c r="W2693" i="9" s="1"/>
  <c r="Q2707" i="9"/>
  <c r="U2707" i="9" s="1"/>
  <c r="P2707" i="9"/>
  <c r="T2707" i="9" s="1"/>
  <c r="S2707" i="9"/>
  <c r="W2707" i="9" s="1"/>
  <c r="R2707" i="9"/>
  <c r="V2707" i="9" s="1"/>
  <c r="S2736" i="9"/>
  <c r="W2736" i="9" s="1"/>
  <c r="R2736" i="9"/>
  <c r="V2736" i="9" s="1"/>
  <c r="Q2736" i="9"/>
  <c r="U2736" i="9" s="1"/>
  <c r="P2736" i="9"/>
  <c r="T2736" i="9" s="1"/>
  <c r="S2862" i="9"/>
  <c r="W2862" i="9" s="1"/>
  <c r="R2862" i="9"/>
  <c r="V2862" i="9" s="1"/>
  <c r="Q2862" i="9"/>
  <c r="U2862" i="9" s="1"/>
  <c r="P2862" i="9"/>
  <c r="T2862" i="9" s="1"/>
  <c r="S2873" i="9"/>
  <c r="W2873" i="9" s="1"/>
  <c r="R2873" i="9"/>
  <c r="V2873" i="9" s="1"/>
  <c r="Q2873" i="9"/>
  <c r="U2873" i="9" s="1"/>
  <c r="P2873" i="9"/>
  <c r="T2873" i="9" s="1"/>
  <c r="P2878" i="9"/>
  <c r="T2878" i="9" s="1"/>
  <c r="R2878" i="9"/>
  <c r="V2878" i="9" s="1"/>
  <c r="S2878" i="9"/>
  <c r="W2878" i="9" s="1"/>
  <c r="Q2878" i="9"/>
  <c r="U2878" i="9" s="1"/>
  <c r="S2881" i="9"/>
  <c r="W2881" i="9" s="1"/>
  <c r="R2881" i="9"/>
  <c r="V2881" i="9" s="1"/>
  <c r="Q2881" i="9"/>
  <c r="U2881" i="9" s="1"/>
  <c r="P2881" i="9"/>
  <c r="T2881" i="9" s="1"/>
  <c r="P2887" i="9"/>
  <c r="T2887" i="9" s="1"/>
  <c r="R2887" i="9"/>
  <c r="V2887" i="9" s="1"/>
  <c r="S2887" i="9"/>
  <c r="W2887" i="9" s="1"/>
  <c r="Q2887" i="9"/>
  <c r="U2887" i="9" s="1"/>
  <c r="P2769" i="9"/>
  <c r="T2769" i="9" s="1"/>
  <c r="R2769" i="9"/>
  <c r="V2769" i="9" s="1"/>
  <c r="S2769" i="9"/>
  <c r="W2769" i="9" s="1"/>
  <c r="Q2769" i="9"/>
  <c r="U2769" i="9" s="1"/>
  <c r="S2777" i="9"/>
  <c r="W2777" i="9" s="1"/>
  <c r="R2777" i="9"/>
  <c r="V2777" i="9" s="1"/>
  <c r="Q2777" i="9"/>
  <c r="U2777" i="9" s="1"/>
  <c r="P2777" i="9"/>
  <c r="T2777" i="9" s="1"/>
  <c r="S2789" i="9"/>
  <c r="W2789" i="9" s="1"/>
  <c r="R2789" i="9"/>
  <c r="V2789" i="9" s="1"/>
  <c r="Q2789" i="9"/>
  <c r="U2789" i="9" s="1"/>
  <c r="P2789" i="9"/>
  <c r="T2789" i="9" s="1"/>
  <c r="S2793" i="9"/>
  <c r="W2793" i="9" s="1"/>
  <c r="R2793" i="9"/>
  <c r="V2793" i="9" s="1"/>
  <c r="P2793" i="9"/>
  <c r="T2793" i="9" s="1"/>
  <c r="Q2793" i="9"/>
  <c r="U2793" i="9" s="1"/>
  <c r="S2797" i="9"/>
  <c r="W2797" i="9" s="1"/>
  <c r="Q2797" i="9"/>
  <c r="U2797" i="9" s="1"/>
  <c r="R2797" i="9"/>
  <c r="V2797" i="9" s="1"/>
  <c r="P2797" i="9"/>
  <c r="T2797" i="9" s="1"/>
  <c r="P2805" i="9"/>
  <c r="T2805" i="9" s="1"/>
  <c r="R2805" i="9"/>
  <c r="V2805" i="9" s="1"/>
  <c r="S2805" i="9"/>
  <c r="W2805" i="9" s="1"/>
  <c r="Q2805" i="9"/>
  <c r="U2805" i="9" s="1"/>
  <c r="S2813" i="9"/>
  <c r="W2813" i="9" s="1"/>
  <c r="R2813" i="9"/>
  <c r="V2813" i="9" s="1"/>
  <c r="Q2813" i="9"/>
  <c r="U2813" i="9" s="1"/>
  <c r="P2813" i="9"/>
  <c r="T2813" i="9" s="1"/>
  <c r="S2821" i="9"/>
  <c r="W2821" i="9" s="1"/>
  <c r="R2821" i="9"/>
  <c r="V2821" i="9" s="1"/>
  <c r="Q2821" i="9"/>
  <c r="U2821" i="9" s="1"/>
  <c r="P2821" i="9"/>
  <c r="T2821" i="9" s="1"/>
  <c r="P2753" i="9"/>
  <c r="T2753" i="9" s="1"/>
  <c r="R2753" i="9"/>
  <c r="V2753" i="9" s="1"/>
  <c r="Q2753" i="9"/>
  <c r="U2753" i="9" s="1"/>
  <c r="S2753" i="9"/>
  <c r="W2753" i="9" s="1"/>
  <c r="S2757" i="9"/>
  <c r="W2757" i="9" s="1"/>
  <c r="R2757" i="9"/>
  <c r="V2757" i="9" s="1"/>
  <c r="Q2757" i="9"/>
  <c r="U2757" i="9" s="1"/>
  <c r="P2757" i="9"/>
  <c r="T2757" i="9" s="1"/>
  <c r="S2721" i="9"/>
  <c r="W2721" i="9" s="1"/>
  <c r="R2721" i="9"/>
  <c r="V2721" i="9" s="1"/>
  <c r="Q2721" i="9"/>
  <c r="U2721" i="9" s="1"/>
  <c r="P2721" i="9"/>
  <c r="T2721" i="9" s="1"/>
  <c r="Q2719" i="9"/>
  <c r="U2719" i="9" s="1"/>
  <c r="P2719" i="9"/>
  <c r="T2719" i="9" s="1"/>
  <c r="S2719" i="9"/>
  <c r="W2719" i="9" s="1"/>
  <c r="R2719" i="9"/>
  <c r="V2719" i="9" s="1"/>
  <c r="Q2734" i="9"/>
  <c r="U2734" i="9" s="1"/>
  <c r="P2734" i="9"/>
  <c r="T2734" i="9" s="1"/>
  <c r="S2734" i="9"/>
  <c r="W2734" i="9" s="1"/>
  <c r="R2734" i="9"/>
  <c r="V2734" i="9" s="1"/>
  <c r="Q2845" i="9"/>
  <c r="U2845" i="9" s="1"/>
  <c r="P2845" i="9"/>
  <c r="T2845" i="9" s="1"/>
  <c r="S2845" i="9"/>
  <c r="W2845" i="9" s="1"/>
  <c r="R2845" i="9"/>
  <c r="V2845" i="9" s="1"/>
  <c r="Q3002" i="9"/>
  <c r="U3002" i="9" s="1"/>
  <c r="P3002" i="9"/>
  <c r="T3002" i="9" s="1"/>
  <c r="S3002" i="9"/>
  <c r="W3002" i="9" s="1"/>
  <c r="R3002" i="9"/>
  <c r="V3002" i="9" s="1"/>
  <c r="Q2991" i="9"/>
  <c r="U2991" i="9" s="1"/>
  <c r="P2991" i="9"/>
  <c r="T2991" i="9" s="1"/>
  <c r="S2991" i="9"/>
  <c r="W2991" i="9" s="1"/>
  <c r="R2991" i="9"/>
  <c r="V2991" i="9" s="1"/>
  <c r="Q3016" i="9"/>
  <c r="U3016" i="9" s="1"/>
  <c r="P3016" i="9"/>
  <c r="T3016" i="9" s="1"/>
  <c r="S3016" i="9"/>
  <c r="W3016" i="9" s="1"/>
  <c r="R3016" i="9"/>
  <c r="V3016" i="9" s="1"/>
  <c r="Q3025" i="9"/>
  <c r="U3025" i="9" s="1"/>
  <c r="P3025" i="9"/>
  <c r="T3025" i="9" s="1"/>
  <c r="S3025" i="9"/>
  <c r="W3025" i="9" s="1"/>
  <c r="R3025" i="9"/>
  <c r="V3025" i="9" s="1"/>
  <c r="R2906" i="9"/>
  <c r="V2906" i="9" s="1"/>
  <c r="Q2906" i="9"/>
  <c r="U2906" i="9" s="1"/>
  <c r="P2906" i="9"/>
  <c r="T2906" i="9" s="1"/>
  <c r="S2906" i="9"/>
  <c r="W2906" i="9" s="1"/>
  <c r="R2914" i="9"/>
  <c r="V2914" i="9" s="1"/>
  <c r="Q2914" i="9"/>
  <c r="U2914" i="9" s="1"/>
  <c r="P2914" i="9"/>
  <c r="T2914" i="9" s="1"/>
  <c r="S2914" i="9"/>
  <c r="W2914" i="9" s="1"/>
  <c r="R2922" i="9"/>
  <c r="V2922" i="9" s="1"/>
  <c r="Q2922" i="9"/>
  <c r="U2922" i="9" s="1"/>
  <c r="P2922" i="9"/>
  <c r="T2922" i="9" s="1"/>
  <c r="S2922" i="9"/>
  <c r="W2922" i="9" s="1"/>
  <c r="Q2927" i="9"/>
  <c r="U2927" i="9" s="1"/>
  <c r="P2927" i="9"/>
  <c r="T2927" i="9" s="1"/>
  <c r="S2927" i="9"/>
  <c r="W2927" i="9" s="1"/>
  <c r="R2927" i="9"/>
  <c r="V2927" i="9" s="1"/>
  <c r="Q2933" i="9"/>
  <c r="U2933" i="9" s="1"/>
  <c r="P2933" i="9"/>
  <c r="T2933" i="9" s="1"/>
  <c r="R2933" i="9"/>
  <c r="V2933" i="9" s="1"/>
  <c r="S2933" i="9"/>
  <c r="W2933" i="9" s="1"/>
  <c r="Q2941" i="9"/>
  <c r="U2941" i="9" s="1"/>
  <c r="P2941" i="9"/>
  <c r="T2941" i="9" s="1"/>
  <c r="S2941" i="9"/>
  <c r="W2941" i="9" s="1"/>
  <c r="R2941" i="9"/>
  <c r="V2941" i="9" s="1"/>
  <c r="Q2949" i="9"/>
  <c r="U2949" i="9" s="1"/>
  <c r="P2949" i="9"/>
  <c r="T2949" i="9" s="1"/>
  <c r="S2949" i="9"/>
  <c r="W2949" i="9" s="1"/>
  <c r="R2949" i="9"/>
  <c r="V2949" i="9" s="1"/>
  <c r="S3042" i="9"/>
  <c r="W3042" i="9" s="1"/>
  <c r="R3042" i="9"/>
  <c r="V3042" i="9" s="1"/>
  <c r="P3042" i="9"/>
  <c r="T3042" i="9" s="1"/>
  <c r="Q3042" i="9"/>
  <c r="U3042" i="9" s="1"/>
  <c r="R3081" i="9"/>
  <c r="V3081" i="9" s="1"/>
  <c r="Q3081" i="9"/>
  <c r="U3081" i="9" s="1"/>
  <c r="P3081" i="9"/>
  <c r="T3081" i="9" s="1"/>
  <c r="S3081" i="9"/>
  <c r="W3081" i="9" s="1"/>
  <c r="S2958" i="9"/>
  <c r="W2958" i="9" s="1"/>
  <c r="R2958" i="9"/>
  <c r="V2958" i="9" s="1"/>
  <c r="Q2958" i="9"/>
  <c r="U2958" i="9" s="1"/>
  <c r="P2958" i="9"/>
  <c r="T2958" i="9" s="1"/>
  <c r="S2966" i="9"/>
  <c r="W2966" i="9" s="1"/>
  <c r="R2966" i="9"/>
  <c r="V2966" i="9" s="1"/>
  <c r="P2966" i="9"/>
  <c r="T2966" i="9" s="1"/>
  <c r="Q2966" i="9"/>
  <c r="U2966" i="9" s="1"/>
  <c r="Q2974" i="9"/>
  <c r="U2974" i="9" s="1"/>
  <c r="P2974" i="9"/>
  <c r="T2974" i="9" s="1"/>
  <c r="S2974" i="9"/>
  <c r="W2974" i="9" s="1"/>
  <c r="R2974" i="9"/>
  <c r="V2974" i="9" s="1"/>
  <c r="S2982" i="9"/>
  <c r="W2982" i="9" s="1"/>
  <c r="R2982" i="9"/>
  <c r="V2982" i="9" s="1"/>
  <c r="Q2982" i="9"/>
  <c r="U2982" i="9" s="1"/>
  <c r="P2982" i="9"/>
  <c r="T2982" i="9" s="1"/>
  <c r="S3099" i="9"/>
  <c r="W3099" i="9" s="1"/>
  <c r="R3099" i="9"/>
  <c r="V3099" i="9" s="1"/>
  <c r="Q3099" i="9"/>
  <c r="U3099" i="9" s="1"/>
  <c r="P3099" i="9"/>
  <c r="T3099" i="9" s="1"/>
  <c r="Q3105" i="9"/>
  <c r="U3105" i="9" s="1"/>
  <c r="P3105" i="9"/>
  <c r="T3105" i="9" s="1"/>
  <c r="S3105" i="9"/>
  <c r="W3105" i="9" s="1"/>
  <c r="R3105" i="9"/>
  <c r="V3105" i="9" s="1"/>
  <c r="S3114" i="9"/>
  <c r="W3114" i="9" s="1"/>
  <c r="R3114" i="9"/>
  <c r="V3114" i="9" s="1"/>
  <c r="Q3114" i="9"/>
  <c r="U3114" i="9" s="1"/>
  <c r="P3114" i="9"/>
  <c r="T3114" i="9" s="1"/>
  <c r="Q3118" i="9"/>
  <c r="U3118" i="9" s="1"/>
  <c r="P3118" i="9"/>
  <c r="T3118" i="9" s="1"/>
  <c r="S3118" i="9"/>
  <c r="W3118" i="9" s="1"/>
  <c r="R3118" i="9"/>
  <c r="V3118" i="9" s="1"/>
  <c r="S3126" i="9"/>
  <c r="W3126" i="9" s="1"/>
  <c r="R3126" i="9"/>
  <c r="V3126" i="9" s="1"/>
  <c r="Q3126" i="9"/>
  <c r="U3126" i="9" s="1"/>
  <c r="P3126" i="9"/>
  <c r="T3126" i="9" s="1"/>
  <c r="S3130" i="9"/>
  <c r="W3130" i="9" s="1"/>
  <c r="R3130" i="9"/>
  <c r="V3130" i="9" s="1"/>
  <c r="Q3130" i="9"/>
  <c r="U3130" i="9" s="1"/>
  <c r="P3130" i="9"/>
  <c r="T3130" i="9" s="1"/>
  <c r="S3149" i="9"/>
  <c r="W3149" i="9" s="1"/>
  <c r="R3149" i="9"/>
  <c r="V3149" i="9" s="1"/>
  <c r="Q3149" i="9"/>
  <c r="U3149" i="9" s="1"/>
  <c r="P3149" i="9"/>
  <c r="T3149" i="9" s="1"/>
  <c r="P3157" i="9"/>
  <c r="T3157" i="9" s="1"/>
  <c r="S3157" i="9"/>
  <c r="W3157" i="9" s="1"/>
  <c r="R3157" i="9"/>
  <c r="V3157" i="9" s="1"/>
  <c r="Q3157" i="9"/>
  <c r="U3157" i="9" s="1"/>
  <c r="Q3165" i="9"/>
  <c r="U3165" i="9" s="1"/>
  <c r="P3165" i="9"/>
  <c r="T3165" i="9" s="1"/>
  <c r="S3165" i="9"/>
  <c r="W3165" i="9" s="1"/>
  <c r="R3165" i="9"/>
  <c r="V3165" i="9" s="1"/>
  <c r="S3178" i="9"/>
  <c r="W3178" i="9" s="1"/>
  <c r="R3178" i="9"/>
  <c r="V3178" i="9" s="1"/>
  <c r="Q3178" i="9"/>
  <c r="U3178" i="9" s="1"/>
  <c r="P3178" i="9"/>
  <c r="T3178" i="9" s="1"/>
  <c r="P3185" i="9"/>
  <c r="T3185" i="9" s="1"/>
  <c r="S3185" i="9"/>
  <c r="W3185" i="9" s="1"/>
  <c r="R3185" i="9"/>
  <c r="V3185" i="9" s="1"/>
  <c r="Q3185" i="9"/>
  <c r="U3185" i="9" s="1"/>
  <c r="S3196" i="9"/>
  <c r="W3196" i="9" s="1"/>
  <c r="R3196" i="9"/>
  <c r="V3196" i="9" s="1"/>
  <c r="Q3196" i="9"/>
  <c r="U3196" i="9" s="1"/>
  <c r="P3196" i="9"/>
  <c r="T3196" i="9" s="1"/>
  <c r="P3203" i="9"/>
  <c r="T3203" i="9" s="1"/>
  <c r="S3203" i="9"/>
  <c r="W3203" i="9" s="1"/>
  <c r="R3203" i="9"/>
  <c r="V3203" i="9" s="1"/>
  <c r="Q3203" i="9"/>
  <c r="U3203" i="9" s="1"/>
  <c r="Q3209" i="9"/>
  <c r="U3209" i="9" s="1"/>
  <c r="P3209" i="9"/>
  <c r="T3209" i="9" s="1"/>
  <c r="S3209" i="9"/>
  <c r="W3209" i="9" s="1"/>
  <c r="R3209" i="9"/>
  <c r="V3209" i="9" s="1"/>
  <c r="S3216" i="9"/>
  <c r="W3216" i="9" s="1"/>
  <c r="R3216" i="9"/>
  <c r="V3216" i="9" s="1"/>
  <c r="Q3216" i="9"/>
  <c r="U3216" i="9" s="1"/>
  <c r="P3216" i="9"/>
  <c r="T3216" i="9" s="1"/>
  <c r="P3238" i="9"/>
  <c r="T3238" i="9" s="1"/>
  <c r="S3238" i="9"/>
  <c r="W3238" i="9" s="1"/>
  <c r="R3238" i="9"/>
  <c r="V3238" i="9" s="1"/>
  <c r="Q3238" i="9"/>
  <c r="U3238" i="9" s="1"/>
  <c r="S3260" i="9"/>
  <c r="W3260" i="9" s="1"/>
  <c r="R3260" i="9"/>
  <c r="V3260" i="9" s="1"/>
  <c r="Q3260" i="9"/>
  <c r="U3260" i="9" s="1"/>
  <c r="P3260" i="9"/>
  <c r="T3260" i="9" s="1"/>
  <c r="Q3278" i="9"/>
  <c r="U3278" i="9" s="1"/>
  <c r="P3278" i="9"/>
  <c r="T3278" i="9" s="1"/>
  <c r="S3278" i="9"/>
  <c r="W3278" i="9" s="1"/>
  <c r="R3278" i="9"/>
  <c r="V3278" i="9" s="1"/>
  <c r="S3251" i="9"/>
  <c r="W3251" i="9" s="1"/>
  <c r="R3251" i="9"/>
  <c r="V3251" i="9" s="1"/>
  <c r="Q3251" i="9"/>
  <c r="U3251" i="9" s="1"/>
  <c r="P3251" i="9"/>
  <c r="T3251" i="9" s="1"/>
  <c r="S3273" i="9"/>
  <c r="W3273" i="9" s="1"/>
  <c r="R3273" i="9"/>
  <c r="V3273" i="9" s="1"/>
  <c r="Q3273" i="9"/>
  <c r="U3273" i="9" s="1"/>
  <c r="P3273" i="9"/>
  <c r="T3273" i="9" s="1"/>
  <c r="S3294" i="9"/>
  <c r="W3294" i="9" s="1"/>
  <c r="R3294" i="9"/>
  <c r="V3294" i="9" s="1"/>
  <c r="Q3294" i="9"/>
  <c r="U3294" i="9" s="1"/>
  <c r="P3294" i="9"/>
  <c r="T3294" i="9" s="1"/>
  <c r="S3301" i="9"/>
  <c r="W3301" i="9" s="1"/>
  <c r="R3301" i="9"/>
  <c r="V3301" i="9" s="1"/>
  <c r="Q3301" i="9"/>
  <c r="U3301" i="9" s="1"/>
  <c r="P3301" i="9"/>
  <c r="T3301" i="9" s="1"/>
  <c r="R3321" i="9"/>
  <c r="V3321" i="9" s="1"/>
  <c r="R3332" i="9"/>
  <c r="V3332" i="9" s="1"/>
  <c r="R15" i="9"/>
  <c r="V15" i="9" s="1"/>
  <c r="Q47" i="9"/>
  <c r="U47" i="9" s="1"/>
  <c r="P51" i="9"/>
  <c r="T51" i="9" s="1"/>
  <c r="Q70" i="9"/>
  <c r="U70" i="9" s="1"/>
  <c r="R86" i="9"/>
  <c r="V86" i="9" s="1"/>
  <c r="P182" i="9"/>
  <c r="T182" i="9" s="1"/>
  <c r="P246" i="9"/>
  <c r="T246" i="9" s="1"/>
  <c r="Q238" i="9"/>
  <c r="U238" i="9" s="1"/>
  <c r="S249" i="9"/>
  <c r="W249" i="9" s="1"/>
  <c r="Q251" i="9"/>
  <c r="U251" i="9" s="1"/>
  <c r="R284" i="9"/>
  <c r="V284" i="9" s="1"/>
  <c r="R281" i="9"/>
  <c r="V281" i="9" s="1"/>
  <c r="P318" i="9"/>
  <c r="T318" i="9" s="1"/>
  <c r="Q330" i="9"/>
  <c r="U330" i="9" s="1"/>
  <c r="S381" i="9"/>
  <c r="W381" i="9" s="1"/>
  <c r="Q398" i="9"/>
  <c r="U398" i="9" s="1"/>
  <c r="Q479" i="9"/>
  <c r="U479" i="9" s="1"/>
  <c r="R494" i="9"/>
  <c r="V494" i="9" s="1"/>
  <c r="R506" i="9"/>
  <c r="V506" i="9" s="1"/>
  <c r="S429" i="9"/>
  <c r="W429" i="9" s="1"/>
  <c r="Q437" i="9"/>
  <c r="U437" i="9" s="1"/>
  <c r="P466" i="9"/>
  <c r="T466" i="9" s="1"/>
  <c r="P450" i="9"/>
  <c r="T450" i="9" s="1"/>
  <c r="R139" i="9"/>
  <c r="V139" i="9" s="1"/>
  <c r="P151" i="9"/>
  <c r="T151" i="9" s="1"/>
  <c r="Q156" i="9"/>
  <c r="U156" i="9" s="1"/>
  <c r="R148" i="9"/>
  <c r="V148" i="9" s="1"/>
  <c r="P535" i="9"/>
  <c r="T535" i="9" s="1"/>
  <c r="Q544" i="9"/>
  <c r="U544" i="9" s="1"/>
  <c r="R550" i="9"/>
  <c r="V550" i="9" s="1"/>
  <c r="S556" i="9"/>
  <c r="W556" i="9" s="1"/>
  <c r="P639" i="9"/>
  <c r="T639" i="9" s="1"/>
  <c r="Q645" i="9"/>
  <c r="U645" i="9" s="1"/>
  <c r="R608" i="9"/>
  <c r="V608" i="9" s="1"/>
  <c r="S621" i="9"/>
  <c r="W621" i="9" s="1"/>
  <c r="S694" i="9"/>
  <c r="W694" i="9" s="1"/>
  <c r="P725" i="9"/>
  <c r="T725" i="9" s="1"/>
  <c r="Q787" i="9"/>
  <c r="U787" i="9" s="1"/>
  <c r="R991" i="9"/>
  <c r="V991" i="9" s="1"/>
  <c r="Q1019" i="9"/>
  <c r="U1019" i="9" s="1"/>
  <c r="Q1111" i="9"/>
  <c r="U1111" i="9" s="1"/>
  <c r="X1620" i="9" l="1"/>
  <c r="X1599" i="9"/>
  <c r="X1628" i="9"/>
  <c r="X3321" i="9"/>
  <c r="X3305" i="9"/>
  <c r="X3247" i="9"/>
  <c r="X1684" i="9"/>
  <c r="X3316" i="9"/>
  <c r="X3315" i="9"/>
  <c r="X3303" i="9"/>
  <c r="X1661" i="9"/>
  <c r="X1644" i="9"/>
  <c r="X1612" i="9"/>
  <c r="X1615" i="9"/>
  <c r="X3300" i="9"/>
  <c r="X3269" i="9"/>
  <c r="X1681" i="9"/>
  <c r="X1665" i="9"/>
  <c r="X1655" i="9"/>
  <c r="X1646" i="9"/>
  <c r="X1622" i="9"/>
  <c r="X3245" i="9"/>
  <c r="X3272" i="9"/>
  <c r="X3277" i="9"/>
  <c r="X3225" i="9"/>
  <c r="X1639" i="9"/>
  <c r="X1625" i="9"/>
  <c r="X3328" i="9"/>
  <c r="X1602" i="9"/>
  <c r="X1674" i="9"/>
  <c r="X1664" i="9"/>
  <c r="X1600" i="9"/>
  <c r="X1657" i="9"/>
  <c r="X1638" i="9"/>
  <c r="X1624" i="9"/>
  <c r="X3311" i="9"/>
  <c r="X1623" i="9"/>
  <c r="X3237" i="9"/>
  <c r="X1677" i="9"/>
  <c r="X1641" i="9"/>
  <c r="X1633" i="9"/>
  <c r="X1617" i="9"/>
  <c r="X3318" i="9"/>
  <c r="X1631" i="9"/>
  <c r="X3253" i="9"/>
  <c r="X3220" i="9"/>
  <c r="X1636" i="9"/>
  <c r="X1656" i="9"/>
  <c r="X1642" i="9"/>
  <c r="X3317" i="9"/>
  <c r="X1637" i="9"/>
  <c r="X3259" i="9"/>
  <c r="X1662" i="9"/>
  <c r="X1629" i="9"/>
  <c r="X1613" i="9"/>
  <c r="X3281" i="9"/>
  <c r="X3271" i="9"/>
  <c r="X3218" i="9"/>
  <c r="X1667" i="9"/>
  <c r="X1604" i="9"/>
  <c r="X1649" i="9"/>
  <c r="X1635" i="9"/>
  <c r="X1619" i="9"/>
  <c r="X3291" i="9"/>
  <c r="X1676" i="9"/>
  <c r="X1671" i="9"/>
  <c r="X1601" i="9"/>
  <c r="X1630" i="9"/>
  <c r="X1614" i="9"/>
  <c r="X1678" i="9"/>
  <c r="X3263" i="9"/>
  <c r="X3322" i="9"/>
  <c r="X1654" i="9"/>
  <c r="X1621" i="9"/>
  <c r="X1616" i="9"/>
  <c r="X3313" i="9"/>
  <c r="X3257" i="9"/>
  <c r="X3279" i="9"/>
  <c r="X1669" i="9"/>
  <c r="X1660" i="9"/>
  <c r="X1598" i="9"/>
  <c r="X1627" i="9"/>
  <c r="X3320" i="9"/>
  <c r="X3297" i="9"/>
  <c r="X1672" i="9"/>
  <c r="X1663" i="9"/>
  <c r="X3294" i="9"/>
  <c r="X3238" i="9"/>
  <c r="X1603" i="9"/>
  <c r="X1634" i="9"/>
  <c r="X1618" i="9"/>
  <c r="X3301" i="9"/>
  <c r="X1668" i="9"/>
  <c r="X1659" i="9"/>
  <c r="X1597" i="9"/>
  <c r="X1626" i="9"/>
  <c r="X3319" i="9"/>
  <c r="X1666" i="9"/>
  <c r="X3268" i="9"/>
  <c r="X3221" i="9"/>
  <c r="X1680" i="9"/>
  <c r="X1643" i="9"/>
  <c r="X1632" i="9"/>
  <c r="X1658" i="9"/>
  <c r="X745" i="9"/>
  <c r="X744" i="9"/>
  <c r="X1670" i="9"/>
  <c r="X3254" i="9"/>
  <c r="X3235" i="9"/>
  <c r="X3275" i="9"/>
  <c r="X3261" i="9"/>
  <c r="X3273" i="9"/>
  <c r="X3262" i="9"/>
  <c r="X3296" i="9"/>
  <c r="X3266" i="9"/>
  <c r="X3293" i="9"/>
  <c r="X3292" i="9"/>
  <c r="X3240" i="9"/>
  <c r="X3258" i="9"/>
  <c r="X3282" i="9"/>
  <c r="X3264" i="9"/>
  <c r="X3304" i="9"/>
  <c r="X3252" i="9"/>
  <c r="X3241" i="9"/>
  <c r="X3314" i="9"/>
  <c r="X3274" i="9"/>
  <c r="X3265" i="9"/>
  <c r="X3298" i="9"/>
  <c r="X3224" i="9"/>
  <c r="X3280" i="9"/>
  <c r="X3270" i="9"/>
  <c r="X3239" i="9"/>
  <c r="X3255" i="9"/>
  <c r="X3278" i="9"/>
  <c r="X3222" i="9"/>
  <c r="X3251" i="9"/>
  <c r="X3234" i="9"/>
  <c r="X1653" i="9"/>
  <c r="X3276" i="9"/>
  <c r="X3260" i="9"/>
  <c r="X3223" i="9"/>
  <c r="X3256" i="9"/>
  <c r="X1673" i="9"/>
  <c r="X1605" i="9"/>
  <c r="X3242" i="9"/>
  <c r="X3295" i="9"/>
  <c r="X3246" i="9"/>
  <c r="X3267" i="9"/>
  <c r="X1679" i="9"/>
  <c r="X3299" i="9"/>
  <c r="X3236" i="9"/>
  <c r="X1640" i="9"/>
  <c r="S3028" i="9"/>
  <c r="W3028" i="9" s="1"/>
  <c r="R3028" i="9"/>
  <c r="V3028" i="9" s="1"/>
  <c r="Q3028" i="9"/>
  <c r="U3028" i="9" s="1"/>
  <c r="P3028" i="9"/>
  <c r="T3028" i="9" s="1"/>
  <c r="S2847" i="9"/>
  <c r="W2847" i="9" s="1"/>
  <c r="R2847" i="9"/>
  <c r="V2847" i="9" s="1"/>
  <c r="Q2847" i="9"/>
  <c r="U2847" i="9" s="1"/>
  <c r="P2847" i="9"/>
  <c r="T2847" i="9" s="1"/>
  <c r="S2727" i="9"/>
  <c r="W2727" i="9" s="1"/>
  <c r="R2727" i="9"/>
  <c r="V2727" i="9" s="1"/>
  <c r="Q2727" i="9"/>
  <c r="U2727" i="9" s="1"/>
  <c r="P2727" i="9"/>
  <c r="T2727" i="9" s="1"/>
  <c r="S2735" i="9"/>
  <c r="W2735" i="9" s="1"/>
  <c r="R2735" i="9"/>
  <c r="V2735" i="9" s="1"/>
  <c r="Q2735" i="9"/>
  <c r="U2735" i="9" s="1"/>
  <c r="P2735" i="9"/>
  <c r="T2735" i="9" s="1"/>
  <c r="S2520" i="9"/>
  <c r="W2520" i="9" s="1"/>
  <c r="R2520" i="9"/>
  <c r="V2520" i="9" s="1"/>
  <c r="Q2520" i="9"/>
  <c r="U2520" i="9" s="1"/>
  <c r="P2520" i="9"/>
  <c r="T2520" i="9" s="1"/>
  <c r="S2410" i="9"/>
  <c r="W2410" i="9" s="1"/>
  <c r="R2410" i="9"/>
  <c r="V2410" i="9" s="1"/>
  <c r="Q2410" i="9"/>
  <c r="U2410" i="9" s="1"/>
  <c r="P2410" i="9"/>
  <c r="T2410" i="9" s="1"/>
  <c r="S2432" i="9"/>
  <c r="W2432" i="9" s="1"/>
  <c r="R2432" i="9"/>
  <c r="V2432" i="9" s="1"/>
  <c r="Q2432" i="9"/>
  <c r="U2432" i="9" s="1"/>
  <c r="P2432" i="9"/>
  <c r="T2432" i="9" s="1"/>
  <c r="P2276" i="9"/>
  <c r="T2276" i="9" s="1"/>
  <c r="Q2276" i="9"/>
  <c r="U2276" i="9" s="1"/>
  <c r="R2276" i="9"/>
  <c r="V2276" i="9" s="1"/>
  <c r="S2276" i="9"/>
  <c r="W2276" i="9" s="1"/>
  <c r="S2029" i="9"/>
  <c r="W2029" i="9" s="1"/>
  <c r="R2029" i="9"/>
  <c r="V2029" i="9" s="1"/>
  <c r="Q2029" i="9"/>
  <c r="U2029" i="9" s="1"/>
  <c r="P2029" i="9"/>
  <c r="T2029" i="9" s="1"/>
  <c r="S1950" i="9"/>
  <c r="W1950" i="9" s="1"/>
  <c r="R1950" i="9"/>
  <c r="V1950" i="9" s="1"/>
  <c r="Q1950" i="9"/>
  <c r="U1950" i="9" s="1"/>
  <c r="P1950" i="9"/>
  <c r="T1950" i="9" s="1"/>
  <c r="S1947" i="9"/>
  <c r="W1947" i="9" s="1"/>
  <c r="R1947" i="9"/>
  <c r="V1947" i="9" s="1"/>
  <c r="Q1947" i="9"/>
  <c r="U1947" i="9" s="1"/>
  <c r="P1947" i="9"/>
  <c r="T1947" i="9" s="1"/>
  <c r="S1903" i="9"/>
  <c r="W1903" i="9" s="1"/>
  <c r="R1903" i="9"/>
  <c r="V1903" i="9" s="1"/>
  <c r="Q1903" i="9"/>
  <c r="U1903" i="9" s="1"/>
  <c r="P1903" i="9"/>
  <c r="T1903" i="9" s="1"/>
  <c r="P1551" i="9"/>
  <c r="T1551" i="9" s="1"/>
  <c r="Q1551" i="9"/>
  <c r="U1551" i="9" s="1"/>
  <c r="R1551" i="9"/>
  <c r="V1551" i="9" s="1"/>
  <c r="S1551" i="9"/>
  <c r="W1551" i="9" s="1"/>
  <c r="S1193" i="9"/>
  <c r="W1193" i="9" s="1"/>
  <c r="R1193" i="9"/>
  <c r="V1193" i="9" s="1"/>
  <c r="Q1193" i="9"/>
  <c r="U1193" i="9" s="1"/>
  <c r="P1193" i="9"/>
  <c r="T1193" i="9" s="1"/>
  <c r="S1151" i="9"/>
  <c r="W1151" i="9" s="1"/>
  <c r="R1151" i="9"/>
  <c r="V1151" i="9" s="1"/>
  <c r="Q1151" i="9"/>
  <c r="U1151" i="9" s="1"/>
  <c r="P1151" i="9"/>
  <c r="T1151" i="9" s="1"/>
  <c r="S1882" i="9"/>
  <c r="W1882" i="9" s="1"/>
  <c r="R1882" i="9"/>
  <c r="V1882" i="9" s="1"/>
  <c r="Q1882" i="9"/>
  <c r="U1882" i="9" s="1"/>
  <c r="P1882" i="9"/>
  <c r="T1882" i="9" s="1"/>
  <c r="S1121" i="9"/>
  <c r="W1121" i="9" s="1"/>
  <c r="R1121" i="9"/>
  <c r="V1121" i="9" s="1"/>
  <c r="Q1121" i="9"/>
  <c r="U1121" i="9" s="1"/>
  <c r="P1121" i="9"/>
  <c r="T1121" i="9" s="1"/>
  <c r="S1082" i="9"/>
  <c r="W1082" i="9" s="1"/>
  <c r="R1082" i="9"/>
  <c r="V1082" i="9" s="1"/>
  <c r="Q1082" i="9"/>
  <c r="U1082" i="9" s="1"/>
  <c r="P1082" i="9"/>
  <c r="T1082" i="9" s="1"/>
  <c r="S1016" i="9"/>
  <c r="W1016" i="9" s="1"/>
  <c r="R1016" i="9"/>
  <c r="V1016" i="9" s="1"/>
  <c r="Q1016" i="9"/>
  <c r="U1016" i="9" s="1"/>
  <c r="P1016" i="9"/>
  <c r="T1016" i="9" s="1"/>
  <c r="S1064" i="9"/>
  <c r="W1064" i="9" s="1"/>
  <c r="R1064" i="9"/>
  <c r="V1064" i="9" s="1"/>
  <c r="Q1064" i="9"/>
  <c r="U1064" i="9" s="1"/>
  <c r="P1064" i="9"/>
  <c r="T1064" i="9" s="1"/>
  <c r="S1046" i="9"/>
  <c r="W1046" i="9" s="1"/>
  <c r="R1046" i="9"/>
  <c r="V1046" i="9" s="1"/>
  <c r="Q1046" i="9"/>
  <c r="U1046" i="9" s="1"/>
  <c r="P1046" i="9"/>
  <c r="T1046" i="9" s="1"/>
  <c r="S702" i="9"/>
  <c r="W702" i="9" s="1"/>
  <c r="R702" i="9"/>
  <c r="V702" i="9" s="1"/>
  <c r="Q702" i="9"/>
  <c r="U702" i="9" s="1"/>
  <c r="P702" i="9"/>
  <c r="T702" i="9" s="1"/>
  <c r="S136" i="9"/>
  <c r="W136" i="9" s="1"/>
  <c r="R136" i="9"/>
  <c r="V136" i="9" s="1"/>
  <c r="Q136" i="9"/>
  <c r="U136" i="9" s="1"/>
  <c r="P136" i="9"/>
  <c r="T136" i="9" s="1"/>
  <c r="S440" i="9"/>
  <c r="W440" i="9" s="1"/>
  <c r="R440" i="9"/>
  <c r="V440" i="9" s="1"/>
  <c r="Q440" i="9"/>
  <c r="U440" i="9" s="1"/>
  <c r="P440" i="9"/>
  <c r="T440" i="9" s="1"/>
  <c r="S422" i="9"/>
  <c r="W422" i="9" s="1"/>
  <c r="R422" i="9"/>
  <c r="V422" i="9" s="1"/>
  <c r="Q422" i="9"/>
  <c r="U422" i="9" s="1"/>
  <c r="P422" i="9"/>
  <c r="T422" i="9" s="1"/>
  <c r="S477" i="9"/>
  <c r="W477" i="9" s="1"/>
  <c r="R477" i="9"/>
  <c r="V477" i="9" s="1"/>
  <c r="Q477" i="9"/>
  <c r="U477" i="9" s="1"/>
  <c r="P477" i="9"/>
  <c r="T477" i="9" s="1"/>
  <c r="P593" i="9"/>
  <c r="T593" i="9" s="1"/>
  <c r="Q593" i="9"/>
  <c r="U593" i="9" s="1"/>
  <c r="R593" i="9"/>
  <c r="V593" i="9" s="1"/>
  <c r="S593" i="9"/>
  <c r="W593" i="9" s="1"/>
  <c r="S352" i="9"/>
  <c r="W352" i="9" s="1"/>
  <c r="R352" i="9"/>
  <c r="V352" i="9" s="1"/>
  <c r="Q352" i="9"/>
  <c r="U352" i="9" s="1"/>
  <c r="P352" i="9"/>
  <c r="T352" i="9" s="1"/>
  <c r="S357" i="9"/>
  <c r="W357" i="9" s="1"/>
  <c r="R357" i="9"/>
  <c r="V357" i="9" s="1"/>
  <c r="Q357" i="9"/>
  <c r="U357" i="9" s="1"/>
  <c r="P357" i="9"/>
  <c r="T357" i="9" s="1"/>
  <c r="S3359" i="9"/>
  <c r="W3359" i="9" s="1"/>
  <c r="R3359" i="9"/>
  <c r="V3359" i="9" s="1"/>
  <c r="Q3359" i="9"/>
  <c r="U3359" i="9" s="1"/>
  <c r="P3359" i="9"/>
  <c r="T3359" i="9" s="1"/>
  <c r="X712" i="9" l="1"/>
  <c r="X645" i="9"/>
  <c r="X1120" i="9"/>
  <c r="X1569" i="9"/>
  <c r="X2264" i="9"/>
  <c r="X1570" i="9"/>
  <c r="X919" i="9"/>
  <c r="X452" i="9"/>
  <c r="X1195" i="9"/>
  <c r="X436" i="9"/>
  <c r="X1507" i="9"/>
  <c r="X166" i="9"/>
  <c r="X3075" i="9"/>
  <c r="X3190" i="9"/>
  <c r="X3184" i="9"/>
  <c r="X3148" i="9"/>
  <c r="X3150" i="9"/>
  <c r="X3113" i="9"/>
  <c r="X3098" i="9"/>
  <c r="X3099" i="9"/>
  <c r="X3096" i="9"/>
  <c r="X2986" i="9"/>
  <c r="X2988" i="9"/>
  <c r="X3046" i="9"/>
  <c r="X3063" i="9"/>
  <c r="X3080" i="9"/>
  <c r="X3049" i="9"/>
  <c r="X3048" i="9"/>
  <c r="X3081" i="9"/>
  <c r="X3043" i="9"/>
  <c r="X3000" i="9"/>
  <c r="X2845" i="9"/>
  <c r="X2848" i="9"/>
  <c r="X2732" i="9"/>
  <c r="X2731" i="9"/>
  <c r="X2730" i="9"/>
  <c r="X2718" i="9"/>
  <c r="X2717" i="9"/>
  <c r="X2719" i="9"/>
  <c r="X2757" i="9"/>
  <c r="X2756" i="9"/>
  <c r="X2899" i="9"/>
  <c r="X2882" i="9"/>
  <c r="X2883" i="9"/>
  <c r="X2857" i="9"/>
  <c r="X2856" i="9"/>
  <c r="X2736" i="9"/>
  <c r="X2706" i="9"/>
  <c r="X2702" i="9"/>
  <c r="X2700" i="9"/>
  <c r="X2704" i="9"/>
  <c r="X2662" i="9"/>
  <c r="X2538" i="9"/>
  <c r="X2525" i="9"/>
  <c r="X2528" i="9"/>
  <c r="X2535" i="9"/>
  <c r="X2522" i="9"/>
  <c r="X2530" i="9"/>
  <c r="X2638" i="9"/>
  <c r="X2640" i="9"/>
  <c r="X2641" i="9"/>
  <c r="X2651" i="9"/>
  <c r="X2649" i="9"/>
  <c r="X2518" i="9"/>
  <c r="X2513" i="9"/>
  <c r="X2502" i="9"/>
  <c r="X2500" i="9"/>
  <c r="X2504" i="9"/>
  <c r="X2505" i="9"/>
  <c r="X2474" i="9"/>
  <c r="X2472" i="9"/>
  <c r="X2417" i="9"/>
  <c r="X2424" i="9"/>
  <c r="X2429" i="9"/>
  <c r="X2421" i="9"/>
  <c r="X2425" i="9"/>
  <c r="X2426" i="9"/>
  <c r="X2413" i="9"/>
  <c r="X2443" i="9"/>
  <c r="X2436" i="9"/>
  <c r="X2445" i="9"/>
  <c r="X2412" i="9"/>
  <c r="X2415" i="9"/>
  <c r="X2423" i="9"/>
  <c r="X2449" i="9"/>
  <c r="X2411" i="9"/>
  <c r="X2427" i="9"/>
  <c r="X2439" i="9"/>
  <c r="X2446" i="9"/>
  <c r="X2450" i="9"/>
  <c r="X2453" i="9"/>
  <c r="X2435" i="9"/>
  <c r="X2444" i="9"/>
  <c r="X2452" i="9"/>
  <c r="X2451" i="9"/>
  <c r="X2433" i="9"/>
  <c r="X2442" i="9"/>
  <c r="X2365" i="9"/>
  <c r="X2345" i="9"/>
  <c r="X2334" i="9"/>
  <c r="X2284" i="9"/>
  <c r="X2286" i="9"/>
  <c r="X2291" i="9"/>
  <c r="X2280" i="9"/>
  <c r="X2271" i="9"/>
  <c r="X2274" i="9"/>
  <c r="X2281" i="9"/>
  <c r="X2299" i="9"/>
  <c r="X2216" i="9"/>
  <c r="X2188" i="9"/>
  <c r="X2189" i="9"/>
  <c r="X2094" i="9"/>
  <c r="X2093" i="9"/>
  <c r="X2034" i="9"/>
  <c r="X1965" i="9"/>
  <c r="X1906" i="9"/>
  <c r="X1905" i="9"/>
  <c r="X1912" i="9"/>
  <c r="X1851" i="9"/>
  <c r="X1852" i="9"/>
  <c r="X1846" i="9"/>
  <c r="X1844" i="9"/>
  <c r="X1721" i="9"/>
  <c r="X1720" i="9"/>
  <c r="X1719" i="9"/>
  <c r="X1718" i="9"/>
  <c r="X1712" i="9"/>
  <c r="X1714" i="9"/>
  <c r="X1723" i="9"/>
  <c r="X1715" i="9"/>
  <c r="X1716" i="9"/>
  <c r="X1547" i="9"/>
  <c r="X1508" i="9"/>
  <c r="X1506" i="9"/>
  <c r="X1474" i="9"/>
  <c r="X1453" i="9"/>
  <c r="X1466" i="9"/>
  <c r="X1481" i="9"/>
  <c r="X1473" i="9"/>
  <c r="X1581" i="9"/>
  <c r="X1576" i="9"/>
  <c r="X1575" i="9"/>
  <c r="X1554" i="9"/>
  <c r="X1555" i="9"/>
  <c r="X1571" i="9"/>
  <c r="X1567" i="9"/>
  <c r="X1557" i="9"/>
  <c r="X1553" i="9"/>
  <c r="X1589" i="9"/>
  <c r="X1585" i="9"/>
  <c r="X1582" i="9"/>
  <c r="X1578" i="9"/>
  <c r="X1577" i="9"/>
  <c r="X1573" i="9"/>
  <c r="X1556" i="9"/>
  <c r="X1552" i="9"/>
  <c r="X1358" i="9"/>
  <c r="X1356" i="9"/>
  <c r="X1265" i="9"/>
  <c r="X1264" i="9"/>
  <c r="X1215" i="9"/>
  <c r="X1258" i="9"/>
  <c r="X1266" i="9"/>
  <c r="X1253" i="9"/>
  <c r="X1235" i="9"/>
  <c r="X1260" i="9"/>
  <c r="X1256" i="9"/>
  <c r="X1251" i="9"/>
  <c r="X1262" i="9"/>
  <c r="X1216" i="9"/>
  <c r="X1229" i="9"/>
  <c r="X1224" i="9"/>
  <c r="X1250" i="9"/>
  <c r="X1248" i="9"/>
  <c r="X1255" i="9"/>
  <c r="X1211" i="9"/>
  <c r="X1202" i="9"/>
  <c r="X1198" i="9"/>
  <c r="X1201" i="9"/>
  <c r="X1194" i="9"/>
  <c r="X1196" i="9"/>
  <c r="X1199" i="9"/>
  <c r="X1307" i="9"/>
  <c r="X1290" i="9"/>
  <c r="X1302" i="9"/>
  <c r="X1303" i="9"/>
  <c r="X1294" i="9"/>
  <c r="X1305" i="9"/>
  <c r="X1295" i="9"/>
  <c r="X1301" i="9"/>
  <c r="X1296" i="9"/>
  <c r="X1154" i="9"/>
  <c r="X1153" i="9"/>
  <c r="X1885" i="9"/>
  <c r="X1884" i="9"/>
  <c r="X1091" i="9"/>
  <c r="X1099" i="9"/>
  <c r="X1109" i="9"/>
  <c r="X1125" i="9"/>
  <c r="X1103" i="9"/>
  <c r="X1135" i="9"/>
  <c r="X1136" i="9"/>
  <c r="X1119" i="9"/>
  <c r="X1086" i="9"/>
  <c r="X1089" i="9"/>
  <c r="X1110" i="9"/>
  <c r="X1133" i="9"/>
  <c r="X1128" i="9"/>
  <c r="X1044" i="9"/>
  <c r="X1021" i="9"/>
  <c r="X1041" i="9"/>
  <c r="X1017" i="9"/>
  <c r="X1026" i="9"/>
  <c r="X1023" i="9"/>
  <c r="X1074" i="9"/>
  <c r="X1024" i="9"/>
  <c r="X1031" i="9"/>
  <c r="X1022" i="9"/>
  <c r="X1037" i="9"/>
  <c r="X1075" i="9"/>
  <c r="X1067" i="9"/>
  <c r="X1047" i="9"/>
  <c r="X1058" i="9"/>
  <c r="X1052" i="9"/>
  <c r="X1049" i="9"/>
  <c r="X1078" i="9"/>
  <c r="X959" i="9"/>
  <c r="X925" i="9"/>
  <c r="X921" i="9"/>
  <c r="X736" i="9"/>
  <c r="X731" i="9"/>
  <c r="X727" i="9"/>
  <c r="X715" i="9"/>
  <c r="X713" i="9"/>
  <c r="X734" i="9"/>
  <c r="X711" i="9"/>
  <c r="X718" i="9"/>
  <c r="X733" i="9"/>
  <c r="X726" i="9"/>
  <c r="X716" i="9"/>
  <c r="X703" i="9"/>
  <c r="X735" i="9"/>
  <c r="X720" i="9"/>
  <c r="X705" i="9"/>
  <c r="X719" i="9"/>
  <c r="X738" i="9"/>
  <c r="X629" i="9"/>
  <c r="X596" i="9"/>
  <c r="X608" i="9"/>
  <c r="X623" i="9"/>
  <c r="X620" i="9"/>
  <c r="X626" i="9"/>
  <c r="X651" i="9"/>
  <c r="X642" i="9"/>
  <c r="X148" i="9"/>
  <c r="X147" i="9"/>
  <c r="X450" i="9"/>
  <c r="X169" i="9"/>
  <c r="X170" i="9"/>
  <c r="X472" i="9"/>
  <c r="X459" i="9"/>
  <c r="X474" i="9"/>
  <c r="X402" i="9"/>
  <c r="X447" i="9"/>
  <c r="X442" i="9"/>
  <c r="X446" i="9"/>
  <c r="X465" i="9"/>
  <c r="X466" i="9"/>
  <c r="X140" i="9"/>
  <c r="X173" i="9"/>
  <c r="X141" i="9"/>
  <c r="X161" i="9"/>
  <c r="X443" i="9"/>
  <c r="X137" i="9"/>
  <c r="X157" i="9"/>
  <c r="X428" i="9"/>
  <c r="X427" i="9"/>
  <c r="X439" i="9"/>
  <c r="X423" i="9"/>
  <c r="X425" i="9"/>
  <c r="X471" i="9"/>
  <c r="X473" i="9"/>
  <c r="X476" i="9"/>
  <c r="X143" i="9"/>
  <c r="X146" i="9"/>
  <c r="X167" i="9"/>
  <c r="X156" i="9"/>
  <c r="X150" i="9"/>
  <c r="X158" i="9"/>
  <c r="X162" i="9"/>
  <c r="X152" i="9"/>
  <c r="X163" i="9"/>
  <c r="X480" i="9"/>
  <c r="X478" i="9"/>
  <c r="X397" i="9"/>
  <c r="X328" i="9"/>
  <c r="X359" i="9"/>
  <c r="X316" i="9"/>
  <c r="X303" i="9"/>
  <c r="X304" i="9"/>
  <c r="X194" i="9"/>
  <c r="X105" i="9"/>
  <c r="X102" i="9"/>
  <c r="X85" i="9"/>
  <c r="X80" i="9"/>
  <c r="X79" i="9"/>
  <c r="X78" i="9"/>
  <c r="X59" i="9"/>
  <c r="X36" i="9"/>
  <c r="X37" i="9"/>
  <c r="X3361" i="9"/>
  <c r="X3360" i="9"/>
  <c r="X103" i="9" l="1"/>
  <c r="X363" i="9"/>
  <c r="X345" i="9"/>
  <c r="X347" i="9"/>
  <c r="X176" i="9"/>
  <c r="X145" i="9"/>
  <c r="X430" i="9"/>
  <c r="X144" i="9"/>
  <c r="X449" i="9"/>
  <c r="X437" i="9"/>
  <c r="X445" i="9"/>
  <c r="X594" i="9"/>
  <c r="X632" i="9"/>
  <c r="X628" i="9"/>
  <c r="X630" i="9"/>
  <c r="X600" i="9"/>
  <c r="X730" i="9"/>
  <c r="X1060" i="9"/>
  <c r="X1051" i="9"/>
  <c r="X1048" i="9"/>
  <c r="X1073" i="9"/>
  <c r="X1066" i="9"/>
  <c r="X1027" i="9"/>
  <c r="X1036" i="9"/>
  <c r="X1025" i="9"/>
  <c r="X1126" i="9"/>
  <c r="X1127" i="9"/>
  <c r="X1085" i="9"/>
  <c r="X1123" i="9"/>
  <c r="X1106" i="9"/>
  <c r="X1159" i="9"/>
  <c r="X1160" i="9"/>
  <c r="X1297" i="9"/>
  <c r="X1263" i="9"/>
  <c r="X1220" i="9"/>
  <c r="X1254" i="9"/>
  <c r="X1273" i="9"/>
  <c r="X1271" i="9"/>
  <c r="X1341" i="9"/>
  <c r="X1592" i="9"/>
  <c r="X1588" i="9"/>
  <c r="X1457" i="9"/>
  <c r="X1454" i="9"/>
  <c r="X1591" i="9"/>
  <c r="X1717" i="9"/>
  <c r="X1909" i="9"/>
  <c r="X1910" i="9"/>
  <c r="X1951" i="9"/>
  <c r="X2355" i="9"/>
  <c r="X2344" i="9"/>
  <c r="X2514" i="9"/>
  <c r="X2516" i="9"/>
  <c r="X2531" i="9"/>
  <c r="X2529" i="9"/>
  <c r="X2703" i="9"/>
  <c r="X2855" i="9"/>
  <c r="X2277" i="9"/>
  <c r="X2750" i="9"/>
  <c r="X2760" i="9"/>
  <c r="X2729" i="9"/>
  <c r="X3009" i="9"/>
  <c r="X3082" i="9"/>
  <c r="X2987" i="9"/>
  <c r="X3097" i="9"/>
  <c r="X2288" i="9"/>
  <c r="X3112" i="9"/>
  <c r="X3145" i="9"/>
  <c r="X714" i="9"/>
  <c r="X361" i="9"/>
  <c r="X356" i="9"/>
  <c r="X154" i="9"/>
  <c r="X151" i="9"/>
  <c r="X139" i="9"/>
  <c r="X426" i="9"/>
  <c r="X432" i="9"/>
  <c r="X470" i="9"/>
  <c r="X138" i="9"/>
  <c r="X622" i="9"/>
  <c r="X624" i="9"/>
  <c r="X607" i="9"/>
  <c r="X729" i="9"/>
  <c r="X707" i="9"/>
  <c r="X724" i="9"/>
  <c r="X1050" i="9"/>
  <c r="X1059" i="9"/>
  <c r="X1079" i="9"/>
  <c r="X1030" i="9"/>
  <c r="X1098" i="9"/>
  <c r="X1113" i="9"/>
  <c r="X1095" i="9"/>
  <c r="X1132" i="9"/>
  <c r="X1122" i="9"/>
  <c r="X1112" i="9"/>
  <c r="X1083" i="9"/>
  <c r="X1130" i="9"/>
  <c r="X1087" i="9"/>
  <c r="X1298" i="9"/>
  <c r="X1292" i="9"/>
  <c r="X1259" i="9"/>
  <c r="X1222" i="9"/>
  <c r="X1252" i="9"/>
  <c r="X1257" i="9"/>
  <c r="X1231" i="9"/>
  <c r="X1221" i="9"/>
  <c r="X1340" i="9"/>
  <c r="X1458" i="9"/>
  <c r="X1462" i="9"/>
  <c r="X1469" i="9"/>
  <c r="X1579" i="9"/>
  <c r="X1713" i="9"/>
  <c r="X1584" i="9"/>
  <c r="X1908" i="9"/>
  <c r="X1914" i="9"/>
  <c r="X2292" i="9"/>
  <c r="X2354" i="9"/>
  <c r="X2356" i="9"/>
  <c r="X2438" i="9"/>
  <c r="X2419" i="9"/>
  <c r="X2422" i="9"/>
  <c r="X2418" i="9"/>
  <c r="X2430" i="9"/>
  <c r="X2473" i="9"/>
  <c r="X2476" i="9"/>
  <c r="X2650" i="9"/>
  <c r="X2707" i="9"/>
  <c r="X2755" i="9"/>
  <c r="X2752" i="9"/>
  <c r="X2761" i="9"/>
  <c r="X2759" i="9"/>
  <c r="X3044" i="9"/>
  <c r="X3030" i="9"/>
  <c r="X3102" i="9"/>
  <c r="X3189" i="9"/>
  <c r="X3186" i="9"/>
  <c r="X1094" i="9"/>
  <c r="X358" i="9"/>
  <c r="X362" i="9"/>
  <c r="X159" i="9"/>
  <c r="X434" i="9"/>
  <c r="X469" i="9"/>
  <c r="X429" i="9"/>
  <c r="X165" i="9"/>
  <c r="X155" i="9"/>
  <c r="X453" i="9"/>
  <c r="X475" i="9"/>
  <c r="X444" i="9"/>
  <c r="X451" i="9"/>
  <c r="X610" i="9"/>
  <c r="X606" i="9"/>
  <c r="X597" i="9"/>
  <c r="X614" i="9"/>
  <c r="X732" i="9"/>
  <c r="X723" i="9"/>
  <c r="X721" i="9"/>
  <c r="X728" i="9"/>
  <c r="X722" i="9"/>
  <c r="X1054" i="9"/>
  <c r="X1077" i="9"/>
  <c r="X1042" i="9"/>
  <c r="X1069" i="9"/>
  <c r="X1034" i="9"/>
  <c r="X1029" i="9"/>
  <c r="X1035" i="9"/>
  <c r="X1138" i="9"/>
  <c r="X1115" i="9"/>
  <c r="X1114" i="9"/>
  <c r="X1108" i="9"/>
  <c r="X1084" i="9"/>
  <c r="X1102" i="9"/>
  <c r="X1104" i="9"/>
  <c r="X1118" i="9"/>
  <c r="X1096" i="9"/>
  <c r="X1131" i="9"/>
  <c r="X1306" i="9"/>
  <c r="X1304" i="9"/>
  <c r="X1207" i="9"/>
  <c r="X1206" i="9"/>
  <c r="X1247" i="9"/>
  <c r="X1272" i="9"/>
  <c r="X1572" i="9"/>
  <c r="X1471" i="9"/>
  <c r="X1452" i="9"/>
  <c r="X1479" i="9"/>
  <c r="X1590" i="9"/>
  <c r="X1845" i="9"/>
  <c r="X1853" i="9"/>
  <c r="X1090" i="9"/>
  <c r="X1915" i="9"/>
  <c r="X1953" i="9"/>
  <c r="X2032" i="9"/>
  <c r="X2037" i="9"/>
  <c r="X1580" i="9"/>
  <c r="X2267" i="9"/>
  <c r="X2270" i="9"/>
  <c r="X1645" i="9"/>
  <c r="X2431" i="9"/>
  <c r="X2420" i="9"/>
  <c r="X2416" i="9"/>
  <c r="X2511" i="9"/>
  <c r="X2515" i="9"/>
  <c r="X2521" i="9"/>
  <c r="X2526" i="9"/>
  <c r="X2282" i="9"/>
  <c r="X2705" i="9"/>
  <c r="X2852" i="9"/>
  <c r="X2278" i="9"/>
  <c r="X2285" i="9"/>
  <c r="X2751" i="9"/>
  <c r="X3002" i="9"/>
  <c r="X1587" i="9"/>
  <c r="X3047" i="9"/>
  <c r="X3032" i="9"/>
  <c r="X3062" i="9"/>
  <c r="X3106" i="9"/>
  <c r="X3105" i="9"/>
  <c r="X3136" i="9"/>
  <c r="X3185" i="9"/>
  <c r="X1952" i="9"/>
  <c r="X2512" i="9"/>
  <c r="X315" i="9"/>
  <c r="X360" i="9"/>
  <c r="X479" i="9"/>
  <c r="X177" i="9"/>
  <c r="X433" i="9"/>
  <c r="X438" i="9"/>
  <c r="X164" i="9"/>
  <c r="X464" i="9"/>
  <c r="X456" i="9"/>
  <c r="X435" i="9"/>
  <c r="X468" i="9"/>
  <c r="X616" i="9"/>
  <c r="X615" i="9"/>
  <c r="X613" i="9"/>
  <c r="X612" i="9"/>
  <c r="X739" i="9"/>
  <c r="X737" i="9"/>
  <c r="X717" i="9"/>
  <c r="X1070" i="9"/>
  <c r="X1065" i="9"/>
  <c r="X1076" i="9"/>
  <c r="X1038" i="9"/>
  <c r="X1019" i="9"/>
  <c r="X1124" i="9"/>
  <c r="X1117" i="9"/>
  <c r="X1092" i="9"/>
  <c r="X1293" i="9"/>
  <c r="X1312" i="9"/>
  <c r="X1309" i="9"/>
  <c r="X1311" i="9"/>
  <c r="X1200" i="9"/>
  <c r="X1197" i="9"/>
  <c r="X1209" i="9"/>
  <c r="X1225" i="9"/>
  <c r="X1261" i="9"/>
  <c r="X1357" i="9"/>
  <c r="X1482" i="9"/>
  <c r="X1465" i="9"/>
  <c r="X1448" i="9"/>
  <c r="X1463" i="9"/>
  <c r="X1907" i="9"/>
  <c r="X1904" i="9"/>
  <c r="X2036" i="9"/>
  <c r="X2343" i="9"/>
  <c r="X2289" i="9"/>
  <c r="X2440" i="9"/>
  <c r="X2455" i="9"/>
  <c r="X2454" i="9"/>
  <c r="X2441" i="9"/>
  <c r="X2414" i="9"/>
  <c r="X2501" i="9"/>
  <c r="X2283" i="9"/>
  <c r="X2523" i="9"/>
  <c r="X2092" i="9"/>
  <c r="X2739" i="9"/>
  <c r="X2884" i="9"/>
  <c r="X2893" i="9"/>
  <c r="X2758" i="9"/>
  <c r="X1495" i="9"/>
  <c r="X2846" i="9"/>
  <c r="X3079" i="9"/>
  <c r="X3042" i="9"/>
  <c r="X2279" i="9"/>
  <c r="X3103" i="9"/>
  <c r="X3104" i="9"/>
  <c r="X3135" i="9"/>
  <c r="X3146" i="9"/>
  <c r="X2095" i="9"/>
  <c r="X3187" i="9"/>
  <c r="X3183" i="9"/>
  <c r="X104" i="9"/>
  <c r="X346" i="9"/>
  <c r="X353" i="9"/>
  <c r="X354" i="9"/>
  <c r="X481" i="9"/>
  <c r="X153" i="9"/>
  <c r="X431" i="9"/>
  <c r="X178" i="9"/>
  <c r="X179" i="9"/>
  <c r="X463" i="9"/>
  <c r="X458" i="9"/>
  <c r="X172" i="9"/>
  <c r="X454" i="9"/>
  <c r="X652" i="9"/>
  <c r="X611" i="9"/>
  <c r="X617" i="9"/>
  <c r="X627" i="9"/>
  <c r="X708" i="9"/>
  <c r="X710" i="9"/>
  <c r="X1061" i="9"/>
  <c r="X1062" i="9"/>
  <c r="X1072" i="9"/>
  <c r="X1020" i="9"/>
  <c r="X1040" i="9"/>
  <c r="X1043" i="9"/>
  <c r="X1028" i="9"/>
  <c r="X1101" i="9"/>
  <c r="X1100" i="9"/>
  <c r="X1152" i="9"/>
  <c r="X1223" i="9"/>
  <c r="X1249" i="9"/>
  <c r="X1342" i="9"/>
  <c r="X1574" i="9"/>
  <c r="X1478" i="9"/>
  <c r="X1464" i="9"/>
  <c r="X1911" i="9"/>
  <c r="X2033" i="9"/>
  <c r="X2030" i="9"/>
  <c r="X2437" i="9"/>
  <c r="X2509" i="9"/>
  <c r="X2527" i="9"/>
  <c r="X2539" i="9"/>
  <c r="X2300" i="9"/>
  <c r="X2898" i="9"/>
  <c r="X2298" i="9"/>
  <c r="X2849" i="9"/>
  <c r="X3001" i="9"/>
  <c r="X3074" i="9"/>
  <c r="X3101" i="9"/>
  <c r="X3137" i="9"/>
  <c r="X3188" i="9"/>
  <c r="X60" i="9"/>
  <c r="X355" i="9"/>
  <c r="X168" i="9"/>
  <c r="X142" i="9"/>
  <c r="X160" i="9"/>
  <c r="X175" i="9"/>
  <c r="X461" i="9"/>
  <c r="X424" i="9"/>
  <c r="X149" i="9"/>
  <c r="X448" i="9"/>
  <c r="X171" i="9"/>
  <c r="X467" i="9"/>
  <c r="X646" i="9"/>
  <c r="X609" i="9"/>
  <c r="X621" i="9"/>
  <c r="X625" i="9"/>
  <c r="X601" i="9"/>
  <c r="X725" i="9"/>
  <c r="X740" i="9"/>
  <c r="X1053" i="9"/>
  <c r="X1056" i="9"/>
  <c r="X1055" i="9"/>
  <c r="X1063" i="9"/>
  <c r="X1068" i="9"/>
  <c r="X1045" i="9"/>
  <c r="X1039" i="9"/>
  <c r="X1018" i="9"/>
  <c r="X1129" i="9"/>
  <c r="X1107" i="9"/>
  <c r="X1097" i="9"/>
  <c r="X1111" i="9"/>
  <c r="X1116" i="9"/>
  <c r="X1088" i="9"/>
  <c r="X1156" i="9"/>
  <c r="X1291" i="9"/>
  <c r="X1308" i="9"/>
  <c r="X1230" i="9"/>
  <c r="X1236" i="9"/>
  <c r="X1913" i="9"/>
  <c r="X1954" i="9"/>
  <c r="X2269" i="9"/>
  <c r="X2273" i="9"/>
  <c r="X2447" i="9"/>
  <c r="X2428" i="9"/>
  <c r="X2507" i="9"/>
  <c r="X2506" i="9"/>
  <c r="X1583" i="9"/>
  <c r="X2701" i="9"/>
  <c r="X2215" i="9"/>
  <c r="X2753" i="9"/>
  <c r="X2734" i="9"/>
  <c r="X2728" i="9"/>
  <c r="X2850" i="9"/>
  <c r="X3083" i="9"/>
  <c r="X3114" i="9"/>
  <c r="X3147" i="9"/>
  <c r="X3149" i="9"/>
  <c r="X2287" i="9"/>
  <c r="X455" i="9"/>
  <c r="X3064" i="9"/>
  <c r="X305" i="9"/>
  <c r="X314" i="9"/>
  <c r="X174" i="9"/>
  <c r="X462" i="9"/>
  <c r="X457" i="9"/>
  <c r="X460" i="9"/>
  <c r="X441" i="9"/>
  <c r="X644" i="9"/>
  <c r="X704" i="9"/>
  <c r="X1057" i="9"/>
  <c r="X1071" i="9"/>
  <c r="X1134" i="9"/>
  <c r="X1105" i="9"/>
  <c r="X1093" i="9"/>
  <c r="X1137" i="9"/>
  <c r="X1886" i="9"/>
  <c r="X1158" i="9"/>
  <c r="X1155" i="9"/>
  <c r="X1299" i="9"/>
  <c r="X1310" i="9"/>
  <c r="X1237" i="9"/>
  <c r="X1568" i="9"/>
  <c r="X1472" i="9"/>
  <c r="X1461" i="9"/>
  <c r="X1450" i="9"/>
  <c r="X1480" i="9"/>
  <c r="X1477" i="9"/>
  <c r="X1509" i="9"/>
  <c r="X1722" i="9"/>
  <c r="X1949" i="9"/>
  <c r="X1948" i="9"/>
  <c r="X2031" i="9"/>
  <c r="X2035" i="9"/>
  <c r="X1586" i="9"/>
  <c r="X2275" i="9"/>
  <c r="X2353" i="9"/>
  <c r="X2362" i="9"/>
  <c r="X2448" i="9"/>
  <c r="X1558" i="9"/>
  <c r="X2434" i="9"/>
  <c r="X2475" i="9"/>
  <c r="X2508" i="9"/>
  <c r="X2503" i="9"/>
  <c r="X2510" i="9"/>
  <c r="X2517" i="9"/>
  <c r="X2290" i="9"/>
  <c r="X2639" i="9"/>
  <c r="X2537" i="9"/>
  <c r="X2536" i="9"/>
  <c r="X2524" i="9"/>
  <c r="X2663" i="9"/>
  <c r="X2858" i="9"/>
  <c r="X2885" i="9"/>
  <c r="X2754" i="9"/>
  <c r="X2762" i="9"/>
  <c r="X2733" i="9"/>
  <c r="X2843" i="9"/>
  <c r="X3078" i="9"/>
  <c r="X3045" i="9"/>
  <c r="X3029" i="9"/>
  <c r="X3100" i="9"/>
  <c r="X3134" i="9"/>
  <c r="X2844" i="9"/>
  <c r="X2272" i="9"/>
  <c r="X1217" i="9"/>
  <c r="X1210" i="9"/>
  <c r="X1157" i="9"/>
  <c r="X2268" i="9" l="1"/>
  <c r="X180" i="9"/>
  <c r="X1161" i="9"/>
  <c r="X1819" i="9"/>
  <c r="X2302" i="9" l="1"/>
  <c r="X2332" i="9"/>
  <c r="X1897" i="9" l="1"/>
  <c r="X1896" i="9"/>
  <c r="X1893" i="9"/>
  <c r="X3217" i="9"/>
  <c r="X3216" i="9"/>
  <c r="X3215" i="9"/>
  <c r="X3214" i="9"/>
  <c r="X3213" i="9"/>
  <c r="X3212" i="9"/>
  <c r="X3211" i="9"/>
  <c r="X3210" i="9"/>
  <c r="X3209" i="9"/>
  <c r="S3208" i="9"/>
  <c r="W3208" i="9" s="1"/>
  <c r="R3208" i="9"/>
  <c r="V3208" i="9" s="1"/>
  <c r="Q3208" i="9"/>
  <c r="U3208" i="9" s="1"/>
  <c r="P3208" i="9"/>
  <c r="T3208" i="9" s="1"/>
  <c r="X3205" i="9"/>
  <c r="X3204" i="9"/>
  <c r="X3203" i="9"/>
  <c r="X3202" i="9"/>
  <c r="X3201" i="9"/>
  <c r="X3200" i="9"/>
  <c r="X3199" i="9"/>
  <c r="X3198" i="9"/>
  <c r="X3197" i="9"/>
  <c r="X3196" i="9"/>
  <c r="X3195" i="9"/>
  <c r="X3194" i="9"/>
  <c r="X3193" i="9"/>
  <c r="X3192" i="9"/>
  <c r="X3191" i="9"/>
  <c r="S3182" i="9"/>
  <c r="W3182" i="9" s="1"/>
  <c r="R3182" i="9"/>
  <c r="V3182" i="9" s="1"/>
  <c r="Q3182" i="9"/>
  <c r="U3182" i="9" s="1"/>
  <c r="P3182" i="9"/>
  <c r="T3182" i="9" s="1"/>
  <c r="X3176" i="9"/>
  <c r="X3175" i="9"/>
  <c r="X3174" i="9"/>
  <c r="X3173" i="9"/>
  <c r="X3171" i="9"/>
  <c r="X3170" i="9"/>
  <c r="X3169" i="9"/>
  <c r="X3168" i="9"/>
  <c r="X3167" i="9"/>
  <c r="X3166" i="9"/>
  <c r="X3165" i="9"/>
  <c r="X3164" i="9"/>
  <c r="S3163" i="9"/>
  <c r="W3163" i="9" s="1"/>
  <c r="R3163" i="9"/>
  <c r="V3163" i="9" s="1"/>
  <c r="Q3163" i="9"/>
  <c r="U3163" i="9" s="1"/>
  <c r="P3163" i="9"/>
  <c r="T3163" i="9" s="1"/>
  <c r="X3151" i="9"/>
  <c r="S3144" i="9"/>
  <c r="W3144" i="9" s="1"/>
  <c r="R3144" i="9"/>
  <c r="V3144" i="9" s="1"/>
  <c r="Q3144" i="9"/>
  <c r="U3144" i="9" s="1"/>
  <c r="P3144" i="9"/>
  <c r="T3144" i="9" s="1"/>
  <c r="X3130" i="9"/>
  <c r="X3140" i="9"/>
  <c r="X3139" i="9"/>
  <c r="X3138" i="9"/>
  <c r="X3129" i="9"/>
  <c r="X3128" i="9"/>
  <c r="X3127" i="9"/>
  <c r="X3126" i="9"/>
  <c r="X3125" i="9"/>
  <c r="X3124" i="9"/>
  <c r="X3122" i="9"/>
  <c r="X3121" i="9"/>
  <c r="X3120" i="9"/>
  <c r="X3119" i="9"/>
  <c r="X3118" i="9"/>
  <c r="X3117" i="9"/>
  <c r="X3116" i="9"/>
  <c r="X3111" i="9"/>
  <c r="X3123" i="9"/>
  <c r="X3143" i="9"/>
  <c r="X3142" i="9"/>
  <c r="X3115" i="9"/>
  <c r="S3107" i="9"/>
  <c r="W3107" i="9" s="1"/>
  <c r="R3107" i="9"/>
  <c r="V3107" i="9" s="1"/>
  <c r="Q3107" i="9"/>
  <c r="U3107" i="9" s="1"/>
  <c r="P3107" i="9"/>
  <c r="T3107" i="9" s="1"/>
  <c r="S3084" i="9"/>
  <c r="W3084" i="9" s="1"/>
  <c r="R3084" i="9"/>
  <c r="V3084" i="9" s="1"/>
  <c r="Q3084" i="9"/>
  <c r="U3084" i="9" s="1"/>
  <c r="P3084" i="9"/>
  <c r="T3084" i="9" s="1"/>
  <c r="X2984" i="9"/>
  <c r="X2983" i="9"/>
  <c r="X2982" i="9"/>
  <c r="X2981" i="9"/>
  <c r="X2980" i="9"/>
  <c r="X2979" i="9"/>
  <c r="X2978" i="9"/>
  <c r="X2977" i="9"/>
  <c r="X2976" i="9"/>
  <c r="X2975" i="9"/>
  <c r="X2974" i="9"/>
  <c r="X2973" i="9"/>
  <c r="X2972" i="9"/>
  <c r="X2971" i="9"/>
  <c r="X2970" i="9"/>
  <c r="X2969" i="9"/>
  <c r="X2968" i="9"/>
  <c r="X2967" i="9"/>
  <c r="X2966" i="9"/>
  <c r="X2965" i="9"/>
  <c r="X2964" i="9"/>
  <c r="X2963" i="9"/>
  <c r="X2962" i="9"/>
  <c r="X2961" i="9"/>
  <c r="X2960" i="9"/>
  <c r="X2959" i="9"/>
  <c r="X2958" i="9"/>
  <c r="X2957" i="9"/>
  <c r="X2956" i="9"/>
  <c r="X2955" i="9"/>
  <c r="S2954" i="9"/>
  <c r="W2954" i="9" s="1"/>
  <c r="R2954" i="9"/>
  <c r="V2954" i="9" s="1"/>
  <c r="Q2954" i="9"/>
  <c r="U2954" i="9" s="1"/>
  <c r="P2954" i="9"/>
  <c r="T2954" i="9" s="1"/>
  <c r="S2985" i="9"/>
  <c r="W2985" i="9" s="1"/>
  <c r="R2985" i="9"/>
  <c r="V2985" i="9" s="1"/>
  <c r="Q2985" i="9"/>
  <c r="U2985" i="9" s="1"/>
  <c r="P2985" i="9"/>
  <c r="T2985" i="9" s="1"/>
  <c r="X2926" i="9"/>
  <c r="X2925" i="9"/>
  <c r="X2924" i="9"/>
  <c r="X2923" i="9"/>
  <c r="X2922" i="9"/>
  <c r="X2921" i="9"/>
  <c r="X2920" i="9"/>
  <c r="X2919" i="9"/>
  <c r="X2918" i="9"/>
  <c r="X2917" i="9"/>
  <c r="X2916" i="9"/>
  <c r="X2915" i="9"/>
  <c r="X2914" i="9"/>
  <c r="X2913" i="9"/>
  <c r="X2912" i="9"/>
  <c r="X2911" i="9"/>
  <c r="X2910" i="9"/>
  <c r="X2909" i="9"/>
  <c r="X2908" i="9"/>
  <c r="X2907" i="9"/>
  <c r="X2906" i="9"/>
  <c r="X2905" i="9"/>
  <c r="X2904" i="9"/>
  <c r="X2903" i="9"/>
  <c r="X2902" i="9"/>
  <c r="X2901" i="9"/>
  <c r="S2900" i="9"/>
  <c r="W2900" i="9" s="1"/>
  <c r="R2900" i="9"/>
  <c r="V2900" i="9" s="1"/>
  <c r="Q2900" i="9"/>
  <c r="U2900" i="9" s="1"/>
  <c r="P2900" i="9"/>
  <c r="T2900" i="9" s="1"/>
  <c r="S2695" i="9"/>
  <c r="W2695" i="9" s="1"/>
  <c r="R2695" i="9"/>
  <c r="V2695" i="9" s="1"/>
  <c r="Q2695" i="9"/>
  <c r="U2695" i="9" s="1"/>
  <c r="P2695" i="9"/>
  <c r="T2695" i="9" s="1"/>
  <c r="X2694" i="9"/>
  <c r="S2686" i="9"/>
  <c r="W2686" i="9" s="1"/>
  <c r="R2686" i="9"/>
  <c r="V2686" i="9" s="1"/>
  <c r="Q2686" i="9"/>
  <c r="U2686" i="9" s="1"/>
  <c r="P2686" i="9"/>
  <c r="T2686" i="9" s="1"/>
  <c r="X2842" i="9"/>
  <c r="S2839" i="9"/>
  <c r="W2839" i="9" s="1"/>
  <c r="R2839" i="9"/>
  <c r="V2839" i="9" s="1"/>
  <c r="Q2839" i="9"/>
  <c r="U2839" i="9" s="1"/>
  <c r="P2839" i="9"/>
  <c r="T2839" i="9" s="1"/>
  <c r="X2837" i="9"/>
  <c r="X2838" i="9"/>
  <c r="S2836" i="9"/>
  <c r="W2836" i="9" s="1"/>
  <c r="R2836" i="9"/>
  <c r="V2836" i="9" s="1"/>
  <c r="Q2836" i="9"/>
  <c r="U2836" i="9" s="1"/>
  <c r="P2836" i="9"/>
  <c r="T2836" i="9" s="1"/>
  <c r="X2720" i="9"/>
  <c r="X2725" i="9"/>
  <c r="X2722" i="9"/>
  <c r="X2721" i="9"/>
  <c r="S2716" i="9"/>
  <c r="W2716" i="9" s="1"/>
  <c r="R2716" i="9"/>
  <c r="V2716" i="9" s="1"/>
  <c r="Q2716" i="9"/>
  <c r="U2716" i="9" s="1"/>
  <c r="P2716" i="9"/>
  <c r="T2716" i="9" s="1"/>
  <c r="X2749" i="9"/>
  <c r="X2748" i="9"/>
  <c r="X2747" i="9"/>
  <c r="X2746" i="9"/>
  <c r="X2745" i="9"/>
  <c r="S2744" i="9"/>
  <c r="W2744" i="9" s="1"/>
  <c r="R2744" i="9"/>
  <c r="V2744" i="9" s="1"/>
  <c r="Q2744" i="9"/>
  <c r="U2744" i="9" s="1"/>
  <c r="P2744" i="9"/>
  <c r="T2744" i="9" s="1"/>
  <c r="X2822" i="9"/>
  <c r="X2821" i="9"/>
  <c r="X2820" i="9"/>
  <c r="X2819" i="9"/>
  <c r="X2818" i="9"/>
  <c r="X2817" i="9"/>
  <c r="X2814" i="9"/>
  <c r="X2813" i="9"/>
  <c r="X2812" i="9"/>
  <c r="X2811" i="9"/>
  <c r="X2810" i="9"/>
  <c r="X2809" i="9"/>
  <c r="X2808" i="9"/>
  <c r="X2807" i="9"/>
  <c r="X2806" i="9"/>
  <c r="X2805" i="9"/>
  <c r="X2804" i="9"/>
  <c r="X2801" i="9"/>
  <c r="X2800" i="9"/>
  <c r="X2799" i="9"/>
  <c r="X2803" i="9"/>
  <c r="X2802" i="9"/>
  <c r="X2798" i="9"/>
  <c r="X2797" i="9"/>
  <c r="X2776" i="9"/>
  <c r="X2775" i="9"/>
  <c r="X2774" i="9"/>
  <c r="X2773" i="9"/>
  <c r="X2796" i="9"/>
  <c r="X2795" i="9"/>
  <c r="X2794" i="9"/>
  <c r="X2793" i="9"/>
  <c r="X2792" i="9"/>
  <c r="X2791" i="9"/>
  <c r="X2816" i="9"/>
  <c r="X2815" i="9"/>
  <c r="X2790" i="9"/>
  <c r="X2789" i="9"/>
  <c r="X2788" i="9"/>
  <c r="X2783" i="9"/>
  <c r="X2782" i="9"/>
  <c r="X2781" i="9"/>
  <c r="X2780" i="9"/>
  <c r="X2779" i="9"/>
  <c r="X2778" i="9"/>
  <c r="X2777" i="9"/>
  <c r="X2787" i="9"/>
  <c r="X2786" i="9"/>
  <c r="X2785" i="9"/>
  <c r="X2784" i="9"/>
  <c r="X2772" i="9"/>
  <c r="X2771" i="9"/>
  <c r="X2770" i="9"/>
  <c r="X2769" i="9"/>
  <c r="X2768" i="9"/>
  <c r="X2767" i="9"/>
  <c r="X2766" i="9"/>
  <c r="X2765" i="9"/>
  <c r="X2764" i="9"/>
  <c r="S2763" i="9"/>
  <c r="W2763" i="9" s="1"/>
  <c r="R2763" i="9"/>
  <c r="V2763" i="9" s="1"/>
  <c r="Q2763" i="9"/>
  <c r="U2763" i="9" s="1"/>
  <c r="P2763" i="9"/>
  <c r="T2763" i="9" s="1"/>
  <c r="X2888" i="9"/>
  <c r="X2887" i="9"/>
  <c r="X2886" i="9"/>
  <c r="X2881" i="9"/>
  <c r="X2880" i="9"/>
  <c r="X2879" i="9"/>
  <c r="X2878" i="9"/>
  <c r="X2877" i="9"/>
  <c r="X2897" i="9"/>
  <c r="X2896" i="9"/>
  <c r="X2895" i="9"/>
  <c r="X2894" i="9"/>
  <c r="X2876" i="9"/>
  <c r="X2875" i="9"/>
  <c r="X2874" i="9"/>
  <c r="X2866" i="9"/>
  <c r="X2865" i="9"/>
  <c r="X2864" i="9"/>
  <c r="X2873" i="9"/>
  <c r="X2872" i="9"/>
  <c r="X2871" i="9"/>
  <c r="X2870" i="9"/>
  <c r="X2863" i="9"/>
  <c r="X2862" i="9"/>
  <c r="X2861" i="9"/>
  <c r="X2860" i="9"/>
  <c r="X2859" i="9"/>
  <c r="S2854" i="9"/>
  <c r="W2854" i="9" s="1"/>
  <c r="R2854" i="9"/>
  <c r="V2854" i="9" s="1"/>
  <c r="Q2854" i="9"/>
  <c r="U2854" i="9" s="1"/>
  <c r="P2854" i="9"/>
  <c r="T2854" i="9" s="1"/>
  <c r="S2737" i="9"/>
  <c r="W2737" i="9" s="1"/>
  <c r="R2737" i="9"/>
  <c r="V2737" i="9" s="1"/>
  <c r="Q2737" i="9"/>
  <c r="U2737" i="9" s="1"/>
  <c r="P2737" i="9"/>
  <c r="T2737" i="9" s="1"/>
  <c r="S2699" i="9"/>
  <c r="W2699" i="9" s="1"/>
  <c r="R2699" i="9"/>
  <c r="V2699" i="9" s="1"/>
  <c r="Q2699" i="9"/>
  <c r="U2699" i="9" s="1"/>
  <c r="P2699" i="9"/>
  <c r="T2699" i="9" s="1"/>
  <c r="S2664" i="9"/>
  <c r="W2664" i="9" s="1"/>
  <c r="R2664" i="9"/>
  <c r="V2664" i="9" s="1"/>
  <c r="Q2664" i="9"/>
  <c r="U2664" i="9" s="1"/>
  <c r="P2664" i="9"/>
  <c r="T2664" i="9" s="1"/>
  <c r="S2519" i="9"/>
  <c r="W2519" i="9" s="1"/>
  <c r="R2519" i="9"/>
  <c r="V2519" i="9" s="1"/>
  <c r="Q2519" i="9"/>
  <c r="U2519" i="9" s="1"/>
  <c r="P2519" i="9"/>
  <c r="T2519" i="9" s="1"/>
  <c r="S2606" i="9"/>
  <c r="W2606" i="9" s="1"/>
  <c r="R2606" i="9"/>
  <c r="V2606" i="9" s="1"/>
  <c r="Q2606" i="9"/>
  <c r="U2606" i="9" s="1"/>
  <c r="P2606" i="9"/>
  <c r="T2606" i="9" s="1"/>
  <c r="X2659" i="9"/>
  <c r="X2658" i="9"/>
  <c r="X2657" i="9"/>
  <c r="X2656" i="9"/>
  <c r="X2655" i="9"/>
  <c r="X2654" i="9"/>
  <c r="X2653" i="9"/>
  <c r="S2652" i="9"/>
  <c r="W2652" i="9" s="1"/>
  <c r="R2652" i="9"/>
  <c r="V2652" i="9" s="1"/>
  <c r="Q2652" i="9"/>
  <c r="U2652" i="9" s="1"/>
  <c r="P2652" i="9"/>
  <c r="T2652" i="9" s="1"/>
  <c r="X2645" i="9"/>
  <c r="X2618" i="9"/>
  <c r="X2617" i="9"/>
  <c r="X2622" i="9"/>
  <c r="X2621" i="9"/>
  <c r="X2620" i="9"/>
  <c r="X2635" i="9"/>
  <c r="X2634" i="9"/>
  <c r="X2633" i="9"/>
  <c r="X2632" i="9"/>
  <c r="X2631" i="9"/>
  <c r="X2630" i="9"/>
  <c r="X2629" i="9"/>
  <c r="X2628" i="9"/>
  <c r="X2627" i="9"/>
  <c r="X2626" i="9"/>
  <c r="X2492" i="9"/>
  <c r="X2491" i="9"/>
  <c r="X2490" i="9"/>
  <c r="X2489" i="9"/>
  <c r="X2488" i="9"/>
  <c r="X2487" i="9"/>
  <c r="X2496" i="9"/>
  <c r="X2495" i="9"/>
  <c r="X2494" i="9"/>
  <c r="X2493" i="9"/>
  <c r="X2499" i="9"/>
  <c r="X2498" i="9"/>
  <c r="X2497" i="9"/>
  <c r="X2486" i="9"/>
  <c r="X2485" i="9"/>
  <c r="X2484" i="9"/>
  <c r="X2483" i="9"/>
  <c r="X2482" i="9"/>
  <c r="X2481" i="9"/>
  <c r="X2480" i="9"/>
  <c r="S2479" i="9"/>
  <c r="W2479" i="9" s="1"/>
  <c r="R2479" i="9"/>
  <c r="V2479" i="9" s="1"/>
  <c r="Q2479" i="9"/>
  <c r="U2479" i="9" s="1"/>
  <c r="P2479" i="9"/>
  <c r="T2479" i="9" s="1"/>
  <c r="S2463" i="9"/>
  <c r="W2463" i="9" s="1"/>
  <c r="R2463" i="9"/>
  <c r="V2463" i="9" s="1"/>
  <c r="Q2463" i="9"/>
  <c r="U2463" i="9" s="1"/>
  <c r="P2463" i="9"/>
  <c r="T2463" i="9" s="1"/>
  <c r="S2409" i="9"/>
  <c r="W2409" i="9" s="1"/>
  <c r="R2409" i="9"/>
  <c r="V2409" i="9" s="1"/>
  <c r="Q2409" i="9"/>
  <c r="U2409" i="9" s="1"/>
  <c r="P2409" i="9"/>
  <c r="T2409" i="9" s="1"/>
  <c r="S2403" i="9"/>
  <c r="W2403" i="9" s="1"/>
  <c r="R2403" i="9"/>
  <c r="V2403" i="9" s="1"/>
  <c r="Q2403" i="9"/>
  <c r="U2403" i="9" s="1"/>
  <c r="P2403" i="9"/>
  <c r="T2403" i="9" s="1"/>
  <c r="X2402" i="9"/>
  <c r="X2401" i="9"/>
  <c r="X2400" i="9"/>
  <c r="S2399" i="9"/>
  <c r="W2399" i="9" s="1"/>
  <c r="R2399" i="9"/>
  <c r="V2399" i="9" s="1"/>
  <c r="Q2399" i="9"/>
  <c r="U2399" i="9" s="1"/>
  <c r="P2399" i="9"/>
  <c r="T2399" i="9" s="1"/>
  <c r="S2382" i="9"/>
  <c r="W2382" i="9" s="1"/>
  <c r="R2382" i="9"/>
  <c r="V2382" i="9" s="1"/>
  <c r="Q2382" i="9"/>
  <c r="U2382" i="9" s="1"/>
  <c r="P2382" i="9"/>
  <c r="T2382" i="9" s="1"/>
  <c r="S2375" i="9"/>
  <c r="W2375" i="9" s="1"/>
  <c r="R2375" i="9"/>
  <c r="V2375" i="9" s="1"/>
  <c r="Q2375" i="9"/>
  <c r="U2375" i="9" s="1"/>
  <c r="P2375" i="9"/>
  <c r="T2375" i="9" s="1"/>
  <c r="S2367" i="9"/>
  <c r="W2367" i="9" s="1"/>
  <c r="R2367" i="9"/>
  <c r="V2367" i="9" s="1"/>
  <c r="Q2367" i="9"/>
  <c r="U2367" i="9" s="1"/>
  <c r="P2367" i="9"/>
  <c r="T2367" i="9" s="1"/>
  <c r="X2240" i="9"/>
  <c r="X2239" i="9"/>
  <c r="X2238" i="9"/>
  <c r="X2237" i="9"/>
  <c r="X2233" i="9"/>
  <c r="X2232" i="9"/>
  <c r="X2231" i="9"/>
  <c r="X2236" i="9"/>
  <c r="X2235" i="9"/>
  <c r="X2234" i="9"/>
  <c r="S2230" i="9"/>
  <c r="W2230" i="9" s="1"/>
  <c r="R2230" i="9"/>
  <c r="V2230" i="9" s="1"/>
  <c r="Q2230" i="9"/>
  <c r="U2230" i="9" s="1"/>
  <c r="P2230" i="9"/>
  <c r="T2230" i="9" s="1"/>
  <c r="S2335" i="9"/>
  <c r="W2335" i="9" s="1"/>
  <c r="R2335" i="9"/>
  <c r="V2335" i="9" s="1"/>
  <c r="Q2335" i="9"/>
  <c r="U2335" i="9" s="1"/>
  <c r="P2335" i="9"/>
  <c r="T2335" i="9" s="1"/>
  <c r="S2312" i="9"/>
  <c r="W2312" i="9" s="1"/>
  <c r="R2312" i="9"/>
  <c r="V2312" i="9" s="1"/>
  <c r="Q2312" i="9"/>
  <c r="U2312" i="9" s="1"/>
  <c r="P2312" i="9"/>
  <c r="T2312" i="9" s="1"/>
  <c r="X2296" i="9"/>
  <c r="X2294" i="9"/>
  <c r="X2293" i="9"/>
  <c r="X2263" i="9"/>
  <c r="X2258" i="9"/>
  <c r="X2257" i="9"/>
  <c r="X2256" i="9"/>
  <c r="X2255" i="9"/>
  <c r="X2251" i="9"/>
  <c r="X2250" i="9"/>
  <c r="X2249" i="9"/>
  <c r="X2248" i="9"/>
  <c r="X2254" i="9"/>
  <c r="X2253" i="9"/>
  <c r="X2252" i="9"/>
  <c r="X2247" i="9"/>
  <c r="X2246" i="9"/>
  <c r="X2245" i="9"/>
  <c r="X2244" i="9"/>
  <c r="X2243" i="9"/>
  <c r="X2242" i="9"/>
  <c r="S2241" i="9"/>
  <c r="W2241" i="9" s="1"/>
  <c r="R2241" i="9"/>
  <c r="V2241" i="9" s="1"/>
  <c r="Q2241" i="9"/>
  <c r="U2241" i="9" s="1"/>
  <c r="P2241" i="9"/>
  <c r="T2241" i="9" s="1"/>
  <c r="S2192" i="9"/>
  <c r="W2192" i="9" s="1"/>
  <c r="R2192" i="9"/>
  <c r="V2192" i="9" s="1"/>
  <c r="Q2192" i="9"/>
  <c r="U2192" i="9" s="1"/>
  <c r="P2192" i="9"/>
  <c r="T2192" i="9" s="1"/>
  <c r="S2158" i="9"/>
  <c r="W2158" i="9" s="1"/>
  <c r="R2158" i="9"/>
  <c r="V2158" i="9" s="1"/>
  <c r="Q2158" i="9"/>
  <c r="U2158" i="9" s="1"/>
  <c r="P2158" i="9"/>
  <c r="T2158" i="9" s="1"/>
  <c r="X2146" i="9"/>
  <c r="X2145" i="9"/>
  <c r="X2144" i="9"/>
  <c r="X2143" i="9"/>
  <c r="X2142" i="9"/>
  <c r="X2141" i="9"/>
  <c r="X2140" i="9"/>
  <c r="X2139" i="9"/>
  <c r="X2138" i="9"/>
  <c r="S2137" i="9"/>
  <c r="W2137" i="9" s="1"/>
  <c r="R2137" i="9"/>
  <c r="V2137" i="9" s="1"/>
  <c r="Q2137" i="9"/>
  <c r="U2137" i="9" s="1"/>
  <c r="P2137" i="9"/>
  <c r="T2137" i="9" s="1"/>
  <c r="S2226" i="9"/>
  <c r="W2226" i="9" s="1"/>
  <c r="R2226" i="9"/>
  <c r="V2226" i="9" s="1"/>
  <c r="Q2226" i="9"/>
  <c r="U2226" i="9" s="1"/>
  <c r="P2226" i="9"/>
  <c r="T2226" i="9" s="1"/>
  <c r="S2219" i="9"/>
  <c r="W2219" i="9" s="1"/>
  <c r="R2219" i="9"/>
  <c r="V2219" i="9" s="1"/>
  <c r="Q2219" i="9"/>
  <c r="U2219" i="9" s="1"/>
  <c r="P2219" i="9"/>
  <c r="T2219" i="9" s="1"/>
  <c r="S2134" i="9"/>
  <c r="W2134" i="9" s="1"/>
  <c r="R2134" i="9"/>
  <c r="V2134" i="9" s="1"/>
  <c r="Q2134" i="9"/>
  <c r="U2134" i="9" s="1"/>
  <c r="P2134" i="9"/>
  <c r="T2134" i="9" s="1"/>
  <c r="S2023" i="9"/>
  <c r="W2023" i="9" s="1"/>
  <c r="R2023" i="9"/>
  <c r="V2023" i="9" s="1"/>
  <c r="Q2023" i="9"/>
  <c r="U2023" i="9" s="1"/>
  <c r="P2023" i="9"/>
  <c r="T2023" i="9" s="1"/>
  <c r="S2007" i="9"/>
  <c r="W2007" i="9" s="1"/>
  <c r="R2007" i="9"/>
  <c r="V2007" i="9" s="1"/>
  <c r="Q2007" i="9"/>
  <c r="U2007" i="9" s="1"/>
  <c r="P2007" i="9"/>
  <c r="T2007" i="9" s="1"/>
  <c r="X1980" i="9"/>
  <c r="X1979" i="9"/>
  <c r="X1975" i="9"/>
  <c r="X1974" i="9"/>
  <c r="X1978" i="9"/>
  <c r="X1977" i="9"/>
  <c r="X1976" i="9"/>
  <c r="S1971" i="9"/>
  <c r="W1971" i="9" s="1"/>
  <c r="R1971" i="9"/>
  <c r="V1971" i="9" s="1"/>
  <c r="Q1971" i="9"/>
  <c r="U1971" i="9" s="1"/>
  <c r="P1971" i="9"/>
  <c r="T1971" i="9" s="1"/>
  <c r="X2074" i="9"/>
  <c r="X2073" i="9"/>
  <c r="X2072" i="9"/>
  <c r="X2071" i="9"/>
  <c r="X2070" i="9"/>
  <c r="X2069" i="9"/>
  <c r="X2068" i="9"/>
  <c r="X2067" i="9"/>
  <c r="X2066" i="9"/>
  <c r="X2065" i="9"/>
  <c r="X2064" i="9"/>
  <c r="X2063" i="9"/>
  <c r="X2062" i="9"/>
  <c r="X2061" i="9"/>
  <c r="X2060" i="9"/>
  <c r="X2059" i="9"/>
  <c r="X2058" i="9"/>
  <c r="X2057" i="9"/>
  <c r="X2056" i="9"/>
  <c r="X2054" i="9"/>
  <c r="X2053" i="9"/>
  <c r="X2052" i="9"/>
  <c r="X2051" i="9"/>
  <c r="S2050" i="9"/>
  <c r="W2050" i="9" s="1"/>
  <c r="R2050" i="9"/>
  <c r="V2050" i="9" s="1"/>
  <c r="Q2050" i="9"/>
  <c r="U2050" i="9" s="1"/>
  <c r="P2050" i="9"/>
  <c r="T2050" i="9" s="1"/>
  <c r="S2096" i="9"/>
  <c r="W2096" i="9" s="1"/>
  <c r="R2096" i="9"/>
  <c r="V2096" i="9" s="1"/>
  <c r="Q2096" i="9"/>
  <c r="U2096" i="9" s="1"/>
  <c r="P2096" i="9"/>
  <c r="T2096" i="9" s="1"/>
  <c r="S2019" i="9"/>
  <c r="W2019" i="9" s="1"/>
  <c r="R2019" i="9"/>
  <c r="V2019" i="9" s="1"/>
  <c r="Q2019" i="9"/>
  <c r="U2019" i="9" s="1"/>
  <c r="P2019" i="9"/>
  <c r="T2019" i="9" s="1"/>
  <c r="S2128" i="9"/>
  <c r="W2128" i="9" s="1"/>
  <c r="R2128" i="9"/>
  <c r="V2128" i="9" s="1"/>
  <c r="Q2128" i="9"/>
  <c r="U2128" i="9" s="1"/>
  <c r="P2128" i="9"/>
  <c r="T2128" i="9" s="1"/>
  <c r="X1895" i="9"/>
  <c r="X1894" i="9"/>
  <c r="X1892" i="9"/>
  <c r="X1891" i="9"/>
  <c r="S1890" i="9"/>
  <c r="W1890" i="9" s="1"/>
  <c r="R1890" i="9"/>
  <c r="V1890" i="9" s="1"/>
  <c r="Q1890" i="9"/>
  <c r="U1890" i="9" s="1"/>
  <c r="P1890" i="9"/>
  <c r="T1890" i="9" s="1"/>
  <c r="S1981" i="9"/>
  <c r="W1981" i="9" s="1"/>
  <c r="R1981" i="9"/>
  <c r="V1981" i="9" s="1"/>
  <c r="Q1981" i="9"/>
  <c r="U1981" i="9" s="1"/>
  <c r="P1981" i="9"/>
  <c r="T1981" i="9" s="1"/>
  <c r="S2038" i="9"/>
  <c r="W2038" i="9" s="1"/>
  <c r="R2038" i="9"/>
  <c r="V2038" i="9" s="1"/>
  <c r="Q2038" i="9"/>
  <c r="U2038" i="9" s="1"/>
  <c r="P2038" i="9"/>
  <c r="T2038" i="9" s="1"/>
  <c r="S1923" i="9"/>
  <c r="W1923" i="9" s="1"/>
  <c r="R1923" i="9"/>
  <c r="V1923" i="9" s="1"/>
  <c r="Q1923" i="9"/>
  <c r="U1923" i="9" s="1"/>
  <c r="P1923" i="9"/>
  <c r="T1923" i="9" s="1"/>
  <c r="X1968" i="9"/>
  <c r="X1966" i="9"/>
  <c r="X1967" i="9"/>
  <c r="S1889" i="9"/>
  <c r="W1889" i="9" s="1"/>
  <c r="R1889" i="9"/>
  <c r="V1889" i="9" s="1"/>
  <c r="Q1889" i="9"/>
  <c r="U1889" i="9" s="1"/>
  <c r="P1889" i="9"/>
  <c r="T1889" i="9" s="1"/>
  <c r="S998" i="9"/>
  <c r="W998" i="9" s="1"/>
  <c r="R998" i="9"/>
  <c r="V998" i="9" s="1"/>
  <c r="Q998" i="9"/>
  <c r="U998" i="9" s="1"/>
  <c r="P998" i="9"/>
  <c r="T998" i="9" s="1"/>
  <c r="X1288" i="9"/>
  <c r="X1286" i="9"/>
  <c r="X1285" i="9"/>
  <c r="X1284" i="9"/>
  <c r="X1283" i="9"/>
  <c r="X1282" i="9"/>
  <c r="X1281" i="9"/>
  <c r="X1280" i="9"/>
  <c r="S1279" i="9"/>
  <c r="W1279" i="9" s="1"/>
  <c r="R1279" i="9"/>
  <c r="V1279" i="9" s="1"/>
  <c r="Q1279" i="9"/>
  <c r="U1279" i="9" s="1"/>
  <c r="P1279" i="9"/>
  <c r="T1279" i="9" s="1"/>
  <c r="S1835" i="9"/>
  <c r="W1835" i="9" s="1"/>
  <c r="R1835" i="9"/>
  <c r="V1835" i="9" s="1"/>
  <c r="Q1835" i="9"/>
  <c r="U1835" i="9" s="1"/>
  <c r="P1835" i="9"/>
  <c r="T1835" i="9" s="1"/>
  <c r="S1497" i="9"/>
  <c r="W1497" i="9" s="1"/>
  <c r="R1497" i="9"/>
  <c r="V1497" i="9" s="1"/>
  <c r="Q1497" i="9"/>
  <c r="U1497" i="9" s="1"/>
  <c r="P1497" i="9"/>
  <c r="T1497" i="9" s="1"/>
  <c r="S1313" i="9"/>
  <c r="W1313" i="9" s="1"/>
  <c r="R1313" i="9"/>
  <c r="V1313" i="9" s="1"/>
  <c r="Q1313" i="9"/>
  <c r="U1313" i="9" s="1"/>
  <c r="P1313" i="9"/>
  <c r="T1313" i="9" s="1"/>
  <c r="X1822" i="9"/>
  <c r="X1818" i="9"/>
  <c r="X1834" i="9"/>
  <c r="X1833" i="9"/>
  <c r="X1832" i="9"/>
  <c r="X1831" i="9"/>
  <c r="X1830" i="9"/>
  <c r="X1824" i="9"/>
  <c r="X1821" i="9"/>
  <c r="X1820" i="9"/>
  <c r="X1817" i="9"/>
  <c r="X1816" i="9"/>
  <c r="X1815" i="9"/>
  <c r="X1814" i="9"/>
  <c r="X1812" i="9"/>
  <c r="X1811" i="9"/>
  <c r="X1795" i="9"/>
  <c r="X1794" i="9"/>
  <c r="X1793" i="9"/>
  <c r="X1792" i="9"/>
  <c r="X1791" i="9"/>
  <c r="X1790" i="9"/>
  <c r="X1789" i="9"/>
  <c r="X1788" i="9"/>
  <c r="X1787" i="9"/>
  <c r="X1786" i="9"/>
  <c r="X1785" i="9"/>
  <c r="X1784" i="9"/>
  <c r="X1783" i="9"/>
  <c r="X1782" i="9"/>
  <c r="X1781" i="9"/>
  <c r="X1780" i="9"/>
  <c r="X1779" i="9"/>
  <c r="X1778" i="9"/>
  <c r="X1777" i="9"/>
  <c r="X1776" i="9"/>
  <c r="X1749" i="9"/>
  <c r="X1748" i="9"/>
  <c r="X1747" i="9"/>
  <c r="X1746" i="9"/>
  <c r="X1745" i="9"/>
  <c r="X1744" i="9"/>
  <c r="X1743" i="9"/>
  <c r="X1742" i="9"/>
  <c r="X1738" i="9"/>
  <c r="X1737" i="9"/>
  <c r="X1736" i="9"/>
  <c r="X1753" i="9"/>
  <c r="X1752" i="9"/>
  <c r="X1751" i="9"/>
  <c r="X1750" i="9"/>
  <c r="X1735" i="9"/>
  <c r="X1734" i="9"/>
  <c r="X1741" i="9"/>
  <c r="X1740" i="9"/>
  <c r="X1739" i="9"/>
  <c r="X1726" i="9"/>
  <c r="X1725" i="9"/>
  <c r="X1724" i="9"/>
  <c r="X1711" i="9"/>
  <c r="X1710" i="9"/>
  <c r="X1705" i="9"/>
  <c r="X1704" i="9"/>
  <c r="X1703" i="9"/>
  <c r="X1702" i="9"/>
  <c r="X1701" i="9"/>
  <c r="X1700" i="9"/>
  <c r="X1697" i="9"/>
  <c r="X1696" i="9"/>
  <c r="X1695" i="9"/>
  <c r="X1688" i="9"/>
  <c r="X1687" i="9"/>
  <c r="X1686" i="9"/>
  <c r="X1709" i="9"/>
  <c r="X1708" i="9"/>
  <c r="X1707" i="9"/>
  <c r="X1706" i="9"/>
  <c r="X1693" i="9"/>
  <c r="X1692" i="9"/>
  <c r="X1691" i="9"/>
  <c r="X1699" i="9"/>
  <c r="X1698" i="9"/>
  <c r="X1690" i="9"/>
  <c r="X1689" i="9"/>
  <c r="S1685" i="9"/>
  <c r="W1685" i="9" s="1"/>
  <c r="R1685" i="9"/>
  <c r="V1685" i="9" s="1"/>
  <c r="Q1685" i="9"/>
  <c r="U1685" i="9" s="1"/>
  <c r="P1685" i="9"/>
  <c r="T1685" i="9" s="1"/>
  <c r="S1214" i="9"/>
  <c r="W1214" i="9" s="1"/>
  <c r="R1214" i="9"/>
  <c r="V1214" i="9" s="1"/>
  <c r="Q1214" i="9"/>
  <c r="U1214" i="9" s="1"/>
  <c r="P1214" i="9"/>
  <c r="T1214" i="9" s="1"/>
  <c r="S1203" i="9"/>
  <c r="W1203" i="9" s="1"/>
  <c r="R1203" i="9"/>
  <c r="V1203" i="9" s="1"/>
  <c r="Q1203" i="9"/>
  <c r="U1203" i="9" s="1"/>
  <c r="P1203" i="9"/>
  <c r="T1203" i="9" s="1"/>
  <c r="S1004" i="9"/>
  <c r="W1004" i="9" s="1"/>
  <c r="R1004" i="9"/>
  <c r="V1004" i="9" s="1"/>
  <c r="Q1004" i="9"/>
  <c r="U1004" i="9" s="1"/>
  <c r="P1004" i="9"/>
  <c r="T1004" i="9" s="1"/>
  <c r="S1002" i="9"/>
  <c r="W1002" i="9" s="1"/>
  <c r="R1002" i="9"/>
  <c r="V1002" i="9" s="1"/>
  <c r="Q1002" i="9"/>
  <c r="U1002" i="9" s="1"/>
  <c r="P1002" i="9"/>
  <c r="T1002" i="9" s="1"/>
  <c r="X987" i="9"/>
  <c r="X986" i="9"/>
  <c r="X985" i="9"/>
  <c r="X993" i="9"/>
  <c r="X992" i="9"/>
  <c r="X991" i="9"/>
  <c r="X990" i="9"/>
  <c r="X989" i="9"/>
  <c r="X988" i="9"/>
  <c r="S984" i="9"/>
  <c r="W984" i="9" s="1"/>
  <c r="R984" i="9"/>
  <c r="V984" i="9" s="1"/>
  <c r="Q984" i="9"/>
  <c r="U984" i="9" s="1"/>
  <c r="P984" i="9"/>
  <c r="T984" i="9" s="1"/>
  <c r="S1080" i="9"/>
  <c r="W1080" i="9" s="1"/>
  <c r="R1080" i="9"/>
  <c r="V1080" i="9" s="1"/>
  <c r="Q1080" i="9"/>
  <c r="U1080" i="9" s="1"/>
  <c r="P1080" i="9"/>
  <c r="T1080" i="9" s="1"/>
  <c r="S1006" i="9"/>
  <c r="W1006" i="9" s="1"/>
  <c r="R1006" i="9"/>
  <c r="V1006" i="9" s="1"/>
  <c r="Q1006" i="9"/>
  <c r="U1006" i="9" s="1"/>
  <c r="P1006" i="9"/>
  <c r="T1006" i="9" s="1"/>
  <c r="S1139" i="9"/>
  <c r="W1139" i="9" s="1"/>
  <c r="R1139" i="9"/>
  <c r="V1139" i="9" s="1"/>
  <c r="Q1139" i="9"/>
  <c r="U1139" i="9" s="1"/>
  <c r="P1139" i="9"/>
  <c r="T1139" i="9" s="1"/>
  <c r="S994" i="9"/>
  <c r="W994" i="9" s="1"/>
  <c r="R994" i="9"/>
  <c r="V994" i="9" s="1"/>
  <c r="Q994" i="9"/>
  <c r="U994" i="9" s="1"/>
  <c r="P994" i="9"/>
  <c r="T994" i="9" s="1"/>
  <c r="S958" i="9"/>
  <c r="W958" i="9" s="1"/>
  <c r="R958" i="9"/>
  <c r="V958" i="9" s="1"/>
  <c r="Q958" i="9"/>
  <c r="U958" i="9" s="1"/>
  <c r="P958" i="9"/>
  <c r="T958" i="9" s="1"/>
  <c r="X944" i="9"/>
  <c r="X943" i="9"/>
  <c r="X942" i="9"/>
  <c r="X941" i="9"/>
  <c r="X940" i="9"/>
  <c r="X939" i="9"/>
  <c r="X938" i="9"/>
  <c r="X937" i="9"/>
  <c r="X936" i="9"/>
  <c r="X927" i="9"/>
  <c r="X930" i="9"/>
  <c r="X935" i="9"/>
  <c r="X934" i="9"/>
  <c r="X933" i="9"/>
  <c r="X932" i="9"/>
  <c r="X931" i="9"/>
  <c r="X929" i="9"/>
  <c r="X928" i="9"/>
  <c r="S926" i="9"/>
  <c r="W926" i="9" s="1"/>
  <c r="R926" i="9"/>
  <c r="V926" i="9" s="1"/>
  <c r="Q926" i="9"/>
  <c r="U926" i="9" s="1"/>
  <c r="P926" i="9"/>
  <c r="T926" i="9" s="1"/>
  <c r="X788" i="9"/>
  <c r="X787" i="9"/>
  <c r="X786" i="9"/>
  <c r="X785" i="9"/>
  <c r="X784" i="9"/>
  <c r="X783" i="9"/>
  <c r="X782" i="9"/>
  <c r="X781" i="9"/>
  <c r="X780" i="9"/>
  <c r="X779" i="9"/>
  <c r="X778" i="9"/>
  <c r="X777" i="9"/>
  <c r="X773" i="9"/>
  <c r="X772" i="9"/>
  <c r="X771" i="9"/>
  <c r="X770" i="9"/>
  <c r="X922" i="9"/>
  <c r="X769" i="9"/>
  <c r="X768" i="9"/>
  <c r="X767" i="9"/>
  <c r="X805" i="9"/>
  <c r="X804" i="9"/>
  <c r="X803" i="9"/>
  <c r="X766" i="9"/>
  <c r="X765" i="9"/>
  <c r="X764" i="9"/>
  <c r="X763" i="9"/>
  <c r="X762" i="9"/>
  <c r="X761" i="9"/>
  <c r="X760" i="9"/>
  <c r="X759" i="9"/>
  <c r="X758" i="9"/>
  <c r="X757" i="9"/>
  <c r="X756" i="9"/>
  <c r="X755" i="9"/>
  <c r="X743" i="9"/>
  <c r="X742" i="9"/>
  <c r="X751" i="9"/>
  <c r="X750" i="9"/>
  <c r="X749" i="9"/>
  <c r="X748" i="9"/>
  <c r="X747" i="9"/>
  <c r="X746" i="9"/>
  <c r="X754" i="9"/>
  <c r="X753" i="9"/>
  <c r="X752" i="9"/>
  <c r="S741" i="9"/>
  <c r="W741" i="9" s="1"/>
  <c r="R741" i="9"/>
  <c r="V741" i="9" s="1"/>
  <c r="Q741" i="9"/>
  <c r="U741" i="9" s="1"/>
  <c r="P741" i="9"/>
  <c r="T741" i="9" s="1"/>
  <c r="S689" i="9"/>
  <c r="W689" i="9" s="1"/>
  <c r="R689" i="9"/>
  <c r="V689" i="9" s="1"/>
  <c r="Q689" i="9"/>
  <c r="U689" i="9" s="1"/>
  <c r="P689" i="9"/>
  <c r="T689" i="9" s="1"/>
  <c r="S581" i="9"/>
  <c r="W581" i="9" s="1"/>
  <c r="R581" i="9"/>
  <c r="V581" i="9" s="1"/>
  <c r="Q581" i="9"/>
  <c r="U581" i="9" s="1"/>
  <c r="P581" i="9"/>
  <c r="T581" i="9" s="1"/>
  <c r="X579" i="9"/>
  <c r="X578" i="9"/>
  <c r="X576" i="9"/>
  <c r="X577" i="9"/>
  <c r="X575" i="9"/>
  <c r="X574" i="9"/>
  <c r="X572" i="9"/>
  <c r="X560" i="9"/>
  <c r="X571" i="9"/>
  <c r="X573" i="9"/>
  <c r="X563" i="9"/>
  <c r="X562" i="9"/>
  <c r="X561" i="9"/>
  <c r="X558" i="9"/>
  <c r="X559" i="9"/>
  <c r="X557" i="9"/>
  <c r="X556" i="9"/>
  <c r="X570" i="9"/>
  <c r="X569" i="9"/>
  <c r="X568" i="9"/>
  <c r="X555" i="9"/>
  <c r="X554" i="9"/>
  <c r="X553" i="9"/>
  <c r="X552" i="9"/>
  <c r="X551" i="9"/>
  <c r="X550" i="9"/>
  <c r="X549" i="9"/>
  <c r="X548" i="9"/>
  <c r="X547" i="9"/>
  <c r="X546" i="9"/>
  <c r="X545" i="9"/>
  <c r="X544" i="9"/>
  <c r="X543" i="9"/>
  <c r="X542" i="9"/>
  <c r="X541" i="9"/>
  <c r="X540" i="9"/>
  <c r="X539" i="9"/>
  <c r="X538" i="9"/>
  <c r="X537" i="9"/>
  <c r="X536" i="9"/>
  <c r="X535" i="9"/>
  <c r="X534" i="9"/>
  <c r="X533" i="9"/>
  <c r="X532" i="9"/>
  <c r="X531" i="9"/>
  <c r="X530" i="9"/>
  <c r="X529" i="9"/>
  <c r="X528" i="9"/>
  <c r="X527" i="9"/>
  <c r="X526" i="9"/>
  <c r="X525" i="9"/>
  <c r="X524" i="9"/>
  <c r="X523" i="9"/>
  <c r="X522" i="9"/>
  <c r="X521" i="9"/>
  <c r="X520" i="9"/>
  <c r="X519" i="9"/>
  <c r="X518" i="9"/>
  <c r="X517" i="9"/>
  <c r="X516" i="9"/>
  <c r="X515" i="9"/>
  <c r="X514" i="9"/>
  <c r="X513" i="9"/>
  <c r="X512" i="9"/>
  <c r="X511" i="9"/>
  <c r="X510" i="9"/>
  <c r="X509" i="9"/>
  <c r="S508" i="9"/>
  <c r="W508" i="9" s="1"/>
  <c r="R508" i="9"/>
  <c r="V508" i="9" s="1"/>
  <c r="Q508" i="9"/>
  <c r="U508" i="9" s="1"/>
  <c r="P508" i="9"/>
  <c r="T508" i="9" s="1"/>
  <c r="S668" i="9"/>
  <c r="W668" i="9" s="1"/>
  <c r="R668" i="9"/>
  <c r="V668" i="9" s="1"/>
  <c r="Q668" i="9"/>
  <c r="U668" i="9" s="1"/>
  <c r="P668" i="9"/>
  <c r="T668" i="9" s="1"/>
  <c r="X619" i="9"/>
  <c r="X618" i="9"/>
  <c r="X599" i="9"/>
  <c r="X598" i="9"/>
  <c r="X631" i="9"/>
  <c r="X603" i="9"/>
  <c r="X602" i="9"/>
  <c r="X605" i="9"/>
  <c r="X604" i="9"/>
  <c r="X633" i="9"/>
  <c r="X650" i="9"/>
  <c r="X649" i="9"/>
  <c r="S595" i="9"/>
  <c r="W595" i="9" s="1"/>
  <c r="R595" i="9"/>
  <c r="V595" i="9" s="1"/>
  <c r="Q595" i="9"/>
  <c r="U595" i="9" s="1"/>
  <c r="P595" i="9"/>
  <c r="T595" i="9" s="1"/>
  <c r="S643" i="9"/>
  <c r="W643" i="9" s="1"/>
  <c r="R643" i="9"/>
  <c r="V643" i="9" s="1"/>
  <c r="Q643" i="9"/>
  <c r="U643" i="9" s="1"/>
  <c r="P643" i="9"/>
  <c r="T643" i="9" s="1"/>
  <c r="S504" i="9"/>
  <c r="W504" i="9" s="1"/>
  <c r="R504" i="9"/>
  <c r="V504" i="9" s="1"/>
  <c r="Q504" i="9"/>
  <c r="U504" i="9" s="1"/>
  <c r="P504" i="9"/>
  <c r="T504" i="9" s="1"/>
  <c r="X503" i="9"/>
  <c r="X502" i="9"/>
  <c r="X501" i="9"/>
  <c r="X500" i="9"/>
  <c r="X499" i="9"/>
  <c r="X498" i="9"/>
  <c r="X497" i="9"/>
  <c r="X496" i="9"/>
  <c r="X495" i="9"/>
  <c r="X494" i="9"/>
  <c r="X493" i="9"/>
  <c r="X492" i="9"/>
  <c r="X491" i="9"/>
  <c r="X490" i="9"/>
  <c r="X489" i="9"/>
  <c r="S488" i="9"/>
  <c r="W488" i="9" s="1"/>
  <c r="R488" i="9"/>
  <c r="V488" i="9" s="1"/>
  <c r="Q488" i="9"/>
  <c r="U488" i="9" s="1"/>
  <c r="P488" i="9"/>
  <c r="T488" i="9" s="1"/>
  <c r="S483" i="9"/>
  <c r="W483" i="9" s="1"/>
  <c r="R483" i="9"/>
  <c r="V483" i="9" s="1"/>
  <c r="Q483" i="9"/>
  <c r="U483" i="9" s="1"/>
  <c r="P483" i="9"/>
  <c r="T483" i="9" s="1"/>
  <c r="S637" i="9"/>
  <c r="W637" i="9" s="1"/>
  <c r="R637" i="9"/>
  <c r="V637" i="9" s="1"/>
  <c r="Q637" i="9"/>
  <c r="U637" i="9" s="1"/>
  <c r="P637" i="9"/>
  <c r="T637" i="9" s="1"/>
  <c r="S321" i="9"/>
  <c r="W321" i="9" s="1"/>
  <c r="R321" i="9"/>
  <c r="V321" i="9" s="1"/>
  <c r="Q321" i="9"/>
  <c r="U321" i="9" s="1"/>
  <c r="P321" i="9"/>
  <c r="T321" i="9" s="1"/>
  <c r="X320" i="9"/>
  <c r="X319" i="9"/>
  <c r="X318" i="9"/>
  <c r="S317" i="9"/>
  <c r="W317" i="9" s="1"/>
  <c r="R317" i="9"/>
  <c r="V317" i="9" s="1"/>
  <c r="Q317" i="9"/>
  <c r="U317" i="9" s="1"/>
  <c r="P317" i="9"/>
  <c r="T317" i="9" s="1"/>
  <c r="S344" i="9"/>
  <c r="W344" i="9" s="1"/>
  <c r="R344" i="9"/>
  <c r="V344" i="9" s="1"/>
  <c r="Q344" i="9"/>
  <c r="U344" i="9" s="1"/>
  <c r="P344" i="9"/>
  <c r="T344" i="9" s="1"/>
  <c r="S339" i="9"/>
  <c r="W339" i="9" s="1"/>
  <c r="R339" i="9"/>
  <c r="V339" i="9" s="1"/>
  <c r="Q339" i="9"/>
  <c r="U339" i="9" s="1"/>
  <c r="P339" i="9"/>
  <c r="T339" i="9" s="1"/>
  <c r="X394" i="9"/>
  <c r="X393" i="9"/>
  <c r="X408" i="9"/>
  <c r="X407" i="9"/>
  <c r="X399" i="9"/>
  <c r="X398" i="9"/>
  <c r="X388" i="9"/>
  <c r="X387" i="9"/>
  <c r="X386" i="9"/>
  <c r="X385" i="9"/>
  <c r="X384" i="9"/>
  <c r="X383" i="9"/>
  <c r="X382" i="9"/>
  <c r="X396" i="9"/>
  <c r="X395" i="9"/>
  <c r="X381" i="9"/>
  <c r="X380" i="9"/>
  <c r="S379" i="9"/>
  <c r="W379" i="9" s="1"/>
  <c r="R379" i="9"/>
  <c r="V379" i="9" s="1"/>
  <c r="Q379" i="9"/>
  <c r="U379" i="9" s="1"/>
  <c r="P379" i="9"/>
  <c r="T379" i="9" s="1"/>
  <c r="S324" i="9"/>
  <c r="W324" i="9" s="1"/>
  <c r="R324" i="9"/>
  <c r="V324" i="9" s="1"/>
  <c r="Q324" i="9"/>
  <c r="U324" i="9" s="1"/>
  <c r="P324" i="9"/>
  <c r="T324" i="9" s="1"/>
  <c r="S260" i="9"/>
  <c r="W260" i="9" s="1"/>
  <c r="R260" i="9"/>
  <c r="V260" i="9" s="1"/>
  <c r="Q260" i="9"/>
  <c r="U260" i="9" s="1"/>
  <c r="P260" i="9"/>
  <c r="T260" i="9" s="1"/>
  <c r="S293" i="9"/>
  <c r="W293" i="9" s="1"/>
  <c r="R293" i="9"/>
  <c r="V293" i="9" s="1"/>
  <c r="Q293" i="9"/>
  <c r="U293" i="9" s="1"/>
  <c r="P293" i="9"/>
  <c r="T293" i="9" s="1"/>
  <c r="X283" i="9"/>
  <c r="X282" i="9"/>
  <c r="X281" i="9"/>
  <c r="X280" i="9"/>
  <c r="X279" i="9"/>
  <c r="X278" i="9"/>
  <c r="X286" i="9"/>
  <c r="X285" i="9"/>
  <c r="X284" i="9"/>
  <c r="X276" i="9"/>
  <c r="X275" i="9"/>
  <c r="X274" i="9"/>
  <c r="X273" i="9"/>
  <c r="X272" i="9"/>
  <c r="X271" i="9"/>
  <c r="X291" i="9"/>
  <c r="X290" i="9"/>
  <c r="X289" i="9"/>
  <c r="X287" i="9"/>
  <c r="X288" i="9"/>
  <c r="X277" i="9"/>
  <c r="X267" i="9"/>
  <c r="X270" i="9"/>
  <c r="X269" i="9"/>
  <c r="X268" i="9"/>
  <c r="X266" i="9"/>
  <c r="S265" i="9"/>
  <c r="W265" i="9" s="1"/>
  <c r="R265" i="9"/>
  <c r="V265" i="9" s="1"/>
  <c r="Q265" i="9"/>
  <c r="U265" i="9" s="1"/>
  <c r="P265" i="9"/>
  <c r="T265" i="9" s="1"/>
  <c r="S124" i="9"/>
  <c r="W124" i="9" s="1"/>
  <c r="R124" i="9"/>
  <c r="V124" i="9" s="1"/>
  <c r="Q124" i="9"/>
  <c r="U124" i="9" s="1"/>
  <c r="P124" i="9"/>
  <c r="T124" i="9" s="1"/>
  <c r="X256" i="9"/>
  <c r="X255" i="9"/>
  <c r="X254" i="9"/>
  <c r="X251" i="9"/>
  <c r="X250" i="9"/>
  <c r="X259" i="9"/>
  <c r="X258" i="9"/>
  <c r="X257" i="9"/>
  <c r="X253" i="9"/>
  <c r="X252" i="9"/>
  <c r="X249" i="9"/>
  <c r="X248" i="9"/>
  <c r="S247" i="9"/>
  <c r="W247" i="9" s="1"/>
  <c r="R247" i="9"/>
  <c r="V247" i="9" s="1"/>
  <c r="Q247" i="9"/>
  <c r="U247" i="9" s="1"/>
  <c r="P247" i="9"/>
  <c r="T247" i="9" s="1"/>
  <c r="X243" i="9"/>
  <c r="X242" i="9"/>
  <c r="X241" i="9"/>
  <c r="S231" i="9"/>
  <c r="W231" i="9" s="1"/>
  <c r="R231" i="9"/>
  <c r="V231" i="9" s="1"/>
  <c r="Q231" i="9"/>
  <c r="U231" i="9" s="1"/>
  <c r="P231" i="9"/>
  <c r="T231" i="9" s="1"/>
  <c r="S181" i="9"/>
  <c r="W181" i="9" s="1"/>
  <c r="R181" i="9"/>
  <c r="V181" i="9" s="1"/>
  <c r="Q181" i="9"/>
  <c r="U181" i="9" s="1"/>
  <c r="P181" i="9"/>
  <c r="T181" i="9" s="1"/>
  <c r="S130" i="9"/>
  <c r="W130" i="9" s="1"/>
  <c r="R130" i="9"/>
  <c r="V130" i="9" s="1"/>
  <c r="Q130" i="9"/>
  <c r="U130" i="9" s="1"/>
  <c r="P130" i="9"/>
  <c r="T130" i="9" s="1"/>
  <c r="X123" i="9"/>
  <c r="X122" i="9"/>
  <c r="X121" i="9"/>
  <c r="X120" i="9"/>
  <c r="X119" i="9"/>
  <c r="X118" i="9"/>
  <c r="X114" i="9"/>
  <c r="X113" i="9"/>
  <c r="X112" i="9"/>
  <c r="S111" i="9"/>
  <c r="W111" i="9" s="1"/>
  <c r="R111" i="9"/>
  <c r="V111" i="9" s="1"/>
  <c r="Q111" i="9"/>
  <c r="U111" i="9" s="1"/>
  <c r="P111" i="9"/>
  <c r="T111" i="9" s="1"/>
  <c r="S107" i="9"/>
  <c r="W107" i="9" s="1"/>
  <c r="R107" i="9"/>
  <c r="V107" i="9" s="1"/>
  <c r="Q107" i="9"/>
  <c r="U107" i="9" s="1"/>
  <c r="P107" i="9"/>
  <c r="T107" i="9" s="1"/>
  <c r="S84" i="9"/>
  <c r="W84" i="9" s="1"/>
  <c r="R84" i="9"/>
  <c r="V84" i="9" s="1"/>
  <c r="Q84" i="9"/>
  <c r="U84" i="9" s="1"/>
  <c r="P84" i="9"/>
  <c r="T84" i="9" s="1"/>
  <c r="S73" i="9"/>
  <c r="W73" i="9" s="1"/>
  <c r="R73" i="9"/>
  <c r="V73" i="9" s="1"/>
  <c r="Q73" i="9"/>
  <c r="U73" i="9" s="1"/>
  <c r="P73" i="9"/>
  <c r="T73" i="9" s="1"/>
  <c r="X72" i="9"/>
  <c r="X71" i="9"/>
  <c r="X70" i="9"/>
  <c r="X69" i="9"/>
  <c r="X68" i="9"/>
  <c r="X67" i="9"/>
  <c r="X66" i="9"/>
  <c r="X65" i="9"/>
  <c r="S64" i="9"/>
  <c r="W64" i="9" s="1"/>
  <c r="R64" i="9"/>
  <c r="V64" i="9" s="1"/>
  <c r="Q64" i="9"/>
  <c r="U64" i="9" s="1"/>
  <c r="P64" i="9"/>
  <c r="T64" i="9" s="1"/>
  <c r="S3341" i="9"/>
  <c r="W3341" i="9" s="1"/>
  <c r="R3341" i="9"/>
  <c r="V3341" i="9" s="1"/>
  <c r="Q3341" i="9"/>
  <c r="U3341" i="9" s="1"/>
  <c r="P3341" i="9"/>
  <c r="T3341" i="9" s="1"/>
  <c r="S3333" i="9"/>
  <c r="W3333" i="9" s="1"/>
  <c r="R3333" i="9"/>
  <c r="V3333" i="9" s="1"/>
  <c r="Q3333" i="9"/>
  <c r="U3333" i="9" s="1"/>
  <c r="P3333" i="9"/>
  <c r="T3333" i="9" s="1"/>
  <c r="X3357" i="9"/>
  <c r="X3356" i="9"/>
  <c r="X3355" i="9"/>
  <c r="X3358" i="9"/>
  <c r="X3354" i="9"/>
  <c r="X3353" i="9"/>
  <c r="X3352" i="9"/>
  <c r="X3351" i="9"/>
  <c r="X3350" i="9"/>
  <c r="X3349" i="9"/>
  <c r="S3330" i="9"/>
  <c r="W3330" i="9" s="1"/>
  <c r="R3330" i="9"/>
  <c r="V3330" i="9" s="1"/>
  <c r="Q3330" i="9"/>
  <c r="U3330" i="9" s="1"/>
  <c r="P3330" i="9"/>
  <c r="T3330" i="9" s="1"/>
  <c r="S3323" i="9"/>
  <c r="W3323" i="9" s="1"/>
  <c r="R3323" i="9"/>
  <c r="V3323" i="9" s="1"/>
  <c r="Q3323" i="9"/>
  <c r="U3323" i="9" s="1"/>
  <c r="P3323" i="9"/>
  <c r="T3323" i="9" s="1"/>
  <c r="S3312" i="9"/>
  <c r="W3312" i="9" s="1"/>
  <c r="R3312" i="9"/>
  <c r="V3312" i="9" s="1"/>
  <c r="P3312" i="9"/>
  <c r="T3312" i="9" s="1"/>
  <c r="N3312" i="9"/>
  <c r="Q3312" i="9" s="1"/>
  <c r="U3312" i="9" s="1"/>
  <c r="X3342" i="9" l="1"/>
  <c r="X3346" i="9"/>
  <c r="X3332" i="9"/>
  <c r="X9" i="9"/>
  <c r="X11" i="9"/>
  <c r="X13" i="9"/>
  <c r="X15" i="9"/>
  <c r="X17" i="9"/>
  <c r="X19" i="9"/>
  <c r="X21" i="9"/>
  <c r="X30" i="9"/>
  <c r="X32" i="9"/>
  <c r="X34" i="9"/>
  <c r="X38" i="9"/>
  <c r="X40" i="9"/>
  <c r="X42" i="9"/>
  <c r="X44" i="9"/>
  <c r="X47" i="9"/>
  <c r="X58" i="9"/>
  <c r="X62" i="9"/>
  <c r="X50" i="9"/>
  <c r="X52" i="9"/>
  <c r="X53" i="9"/>
  <c r="X55" i="9"/>
  <c r="X109" i="9"/>
  <c r="X336" i="9"/>
  <c r="X326" i="9"/>
  <c r="X329" i="9"/>
  <c r="X331" i="9"/>
  <c r="X338" i="9"/>
  <c r="X340" i="9"/>
  <c r="X342" i="9"/>
  <c r="X350" i="9"/>
  <c r="X348" i="9"/>
  <c r="X485" i="9"/>
  <c r="X487" i="9"/>
  <c r="X683" i="9"/>
  <c r="X685" i="9"/>
  <c r="X687" i="9"/>
  <c r="X676" i="9"/>
  <c r="X678" i="9"/>
  <c r="X997" i="9"/>
  <c r="X1008" i="9"/>
  <c r="X1010" i="9"/>
  <c r="X1012" i="9"/>
  <c r="X1014" i="9"/>
  <c r="X1015" i="9"/>
  <c r="X1146" i="9"/>
  <c r="X1005" i="9"/>
  <c r="X1204" i="9"/>
  <c r="X1861" i="9"/>
  <c r="X1836" i="9"/>
  <c r="X1838" i="9"/>
  <c r="X1840" i="9"/>
  <c r="X1842" i="9"/>
  <c r="X1863" i="9"/>
  <c r="X1848" i="9"/>
  <c r="X1850" i="9"/>
  <c r="X1864" i="9"/>
  <c r="X1855" i="9"/>
  <c r="X1857" i="9"/>
  <c r="X1859" i="9"/>
  <c r="X1866" i="9"/>
  <c r="X1869" i="9"/>
  <c r="X1871" i="9"/>
  <c r="X1874" i="9"/>
  <c r="X1876" i="9"/>
  <c r="X1878" i="9"/>
  <c r="X1984" i="9"/>
  <c r="X1986" i="9"/>
  <c r="X1988" i="9"/>
  <c r="X1990" i="9"/>
  <c r="X1982" i="9"/>
  <c r="X789" i="9"/>
  <c r="X791" i="9"/>
  <c r="X793" i="9"/>
  <c r="X795" i="9"/>
  <c r="X797" i="9"/>
  <c r="X799" i="9"/>
  <c r="X801" i="9"/>
  <c r="X806" i="9"/>
  <c r="X808" i="9"/>
  <c r="X776" i="9"/>
  <c r="X810" i="9"/>
  <c r="X812" i="9"/>
  <c r="X814" i="9"/>
  <c r="X816" i="9"/>
  <c r="X818" i="9"/>
  <c r="X820" i="9"/>
  <c r="X822" i="9"/>
  <c r="X824" i="9"/>
  <c r="X826" i="9"/>
  <c r="X828" i="9"/>
  <c r="X830" i="9"/>
  <c r="X832" i="9"/>
  <c r="X834" i="9"/>
  <c r="X836" i="9"/>
  <c r="X838" i="9"/>
  <c r="X840" i="9"/>
  <c r="X842" i="9"/>
  <c r="X844" i="9"/>
  <c r="X846" i="9"/>
  <c r="X848" i="9"/>
  <c r="X850" i="9"/>
  <c r="X852" i="9"/>
  <c r="X854" i="9"/>
  <c r="X856" i="9"/>
  <c r="X858" i="9"/>
  <c r="X860" i="9"/>
  <c r="X862" i="9"/>
  <c r="X864" i="9"/>
  <c r="X866" i="9"/>
  <c r="X868" i="9"/>
  <c r="X870" i="9"/>
  <c r="X872" i="9"/>
  <c r="X874" i="9"/>
  <c r="X876" i="9"/>
  <c r="X878" i="9"/>
  <c r="X885" i="9"/>
  <c r="X887" i="9"/>
  <c r="X889" i="9"/>
  <c r="X890" i="9"/>
  <c r="X895" i="9"/>
  <c r="X897" i="9"/>
  <c r="X899" i="9"/>
  <c r="X901" i="9"/>
  <c r="X903" i="9"/>
  <c r="X905" i="9"/>
  <c r="X892" i="9"/>
  <c r="X923" i="9"/>
  <c r="X920" i="9"/>
  <c r="X907" i="9"/>
  <c r="X909" i="9"/>
  <c r="X911" i="9"/>
  <c r="X913" i="9"/>
  <c r="X915" i="9"/>
  <c r="X917" i="9"/>
  <c r="X1148" i="9"/>
  <c r="X1150" i="9"/>
  <c r="X1140" i="9"/>
  <c r="X1274" i="9"/>
  <c r="X1609" i="9"/>
  <c r="X1611" i="9"/>
  <c r="X76" i="9"/>
  <c r="X74" i="9"/>
  <c r="X82" i="9"/>
  <c r="X132" i="9"/>
  <c r="X134" i="9"/>
  <c r="X239" i="9"/>
  <c r="X236" i="9"/>
  <c r="X238" i="9"/>
  <c r="X125" i="9"/>
  <c r="X127" i="9"/>
  <c r="X129" i="9"/>
  <c r="X299" i="9"/>
  <c r="X301" i="9"/>
  <c r="X307" i="9"/>
  <c r="X310" i="9"/>
  <c r="X312" i="9"/>
  <c r="X306" i="9"/>
  <c r="X322" i="9"/>
  <c r="X505" i="9"/>
  <c r="X507" i="9"/>
  <c r="X681" i="9"/>
  <c r="X669" i="9"/>
  <c r="X671" i="9"/>
  <c r="X673" i="9"/>
  <c r="X675" i="9"/>
  <c r="X1455" i="9"/>
  <c r="X1456" i="9"/>
  <c r="X1449" i="9"/>
  <c r="X1451" i="9"/>
  <c r="X1484" i="9"/>
  <c r="X1494" i="9"/>
  <c r="X1487" i="9"/>
  <c r="X1485" i="9"/>
  <c r="X1493" i="9"/>
  <c r="X1490" i="9"/>
  <c r="X1491" i="9"/>
  <c r="X1931" i="9"/>
  <c r="X1924" i="9"/>
  <c r="X1926" i="9"/>
  <c r="X1935" i="9"/>
  <c r="X1933" i="9"/>
  <c r="X1927" i="9"/>
  <c r="X1929" i="9"/>
  <c r="X1937" i="9"/>
  <c r="X3347" i="9"/>
  <c r="X87" i="9"/>
  <c r="X92" i="9"/>
  <c r="X94" i="9"/>
  <c r="X99" i="9"/>
  <c r="X101" i="9"/>
  <c r="X188" i="9"/>
  <c r="X183" i="9"/>
  <c r="X191" i="9"/>
  <c r="X185" i="9"/>
  <c r="X193" i="9"/>
  <c r="X263" i="9"/>
  <c r="X261" i="9"/>
  <c r="X639" i="9"/>
  <c r="X641" i="9"/>
  <c r="X647" i="9"/>
  <c r="X583" i="9"/>
  <c r="X584" i="9"/>
  <c r="X586" i="9"/>
  <c r="X588" i="9"/>
  <c r="X590" i="9"/>
  <c r="X690" i="9"/>
  <c r="X692" i="9"/>
  <c r="X694" i="9"/>
  <c r="X696" i="9"/>
  <c r="X698" i="9"/>
  <c r="X960" i="9"/>
  <c r="X962" i="9"/>
  <c r="X964" i="9"/>
  <c r="X965" i="9"/>
  <c r="X967" i="9"/>
  <c r="X1003" i="9"/>
  <c r="X1883" i="9"/>
  <c r="X1219" i="9"/>
  <c r="X1242" i="9"/>
  <c r="X1244" i="9"/>
  <c r="X1246" i="9"/>
  <c r="X1233" i="9"/>
  <c r="X1389" i="9"/>
  <c r="X1399" i="9"/>
  <c r="X1401" i="9"/>
  <c r="X1396" i="9"/>
  <c r="X1398" i="9"/>
  <c r="X1385" i="9"/>
  <c r="X1330" i="9"/>
  <c r="X1338" i="9"/>
  <c r="X1370" i="9"/>
  <c r="X1447" i="9"/>
  <c r="X1373" i="9"/>
  <c r="X1323" i="9"/>
  <c r="X1325" i="9"/>
  <c r="X1344" i="9"/>
  <c r="X1362" i="9"/>
  <c r="X1364" i="9"/>
  <c r="X1435" i="9"/>
  <c r="X1437" i="9"/>
  <c r="X1424" i="9"/>
  <c r="X1426" i="9"/>
  <c r="X1315" i="9"/>
  <c r="X1383" i="9"/>
  <c r="X1333" i="9"/>
  <c r="X1359" i="9"/>
  <c r="X1361" i="9"/>
  <c r="X1347" i="9"/>
  <c r="X1335" i="9"/>
  <c r="X1337" i="9"/>
  <c r="X1377" i="9"/>
  <c r="X1366" i="9"/>
  <c r="X1369" i="9"/>
  <c r="X1380" i="9"/>
  <c r="X1391" i="9"/>
  <c r="X1393" i="9"/>
  <c r="X1405" i="9"/>
  <c r="X1407" i="9"/>
  <c r="X1409" i="9"/>
  <c r="X1317" i="9"/>
  <c r="X1350" i="9"/>
  <c r="X1386" i="9"/>
  <c r="X1319" i="9"/>
  <c r="X1321" i="9"/>
  <c r="X1352" i="9"/>
  <c r="X1354" i="9"/>
  <c r="X1316" i="9"/>
  <c r="X1441" i="9"/>
  <c r="X1412" i="9"/>
  <c r="X1443" i="9"/>
  <c r="X1413" i="9"/>
  <c r="X1415" i="9"/>
  <c r="X1419" i="9"/>
  <c r="X1348" i="9"/>
  <c r="X1499" i="9"/>
  <c r="X1501" i="9"/>
  <c r="X1511" i="9"/>
  <c r="X1513" i="9"/>
  <c r="X1502" i="9"/>
  <c r="X1504" i="9"/>
  <c r="X1515" i="9"/>
  <c r="X1517" i="9"/>
  <c r="X1519" i="9"/>
  <c r="X1521" i="9"/>
  <c r="X1523" i="9"/>
  <c r="X1528" i="9"/>
  <c r="X1530" i="9"/>
  <c r="X1525" i="9"/>
  <c r="X1531" i="9"/>
  <c r="X1533" i="9"/>
  <c r="X1535" i="9"/>
  <c r="X1541" i="9"/>
  <c r="X1536" i="9"/>
  <c r="X1538" i="9"/>
  <c r="X1543" i="9"/>
  <c r="X1545" i="9"/>
  <c r="X1549" i="9"/>
  <c r="X1000" i="9"/>
  <c r="X999" i="9"/>
  <c r="X2039" i="9"/>
  <c r="X2041" i="9"/>
  <c r="X2043" i="9"/>
  <c r="X2045" i="9"/>
  <c r="X2047" i="9"/>
  <c r="X3335" i="9"/>
  <c r="X3343" i="9"/>
  <c r="X3345" i="9"/>
  <c r="X8" i="9"/>
  <c r="X10" i="9"/>
  <c r="X12" i="9"/>
  <c r="X14" i="9"/>
  <c r="X16" i="9"/>
  <c r="X18" i="9"/>
  <c r="X20" i="9"/>
  <c r="X27" i="9"/>
  <c r="X31" i="9"/>
  <c r="X33" i="9"/>
  <c r="X35" i="9"/>
  <c r="X39" i="9"/>
  <c r="X41" i="9"/>
  <c r="X43" i="9"/>
  <c r="X46" i="9"/>
  <c r="X48" i="9"/>
  <c r="X57" i="9"/>
  <c r="X61" i="9"/>
  <c r="X63" i="9"/>
  <c r="X49" i="9"/>
  <c r="X51" i="9"/>
  <c r="X54" i="9"/>
  <c r="X56" i="9"/>
  <c r="X108" i="9"/>
  <c r="X110" i="9"/>
  <c r="X333" i="9"/>
  <c r="X337" i="9"/>
  <c r="X325" i="9"/>
  <c r="X327" i="9"/>
  <c r="X330" i="9"/>
  <c r="X332" i="9"/>
  <c r="X341" i="9"/>
  <c r="X351" i="9"/>
  <c r="X349" i="9"/>
  <c r="X484" i="9"/>
  <c r="X486" i="9"/>
  <c r="X684" i="9"/>
  <c r="X686" i="9"/>
  <c r="X688" i="9"/>
  <c r="X677" i="9"/>
  <c r="X679" i="9"/>
  <c r="X995" i="9"/>
  <c r="X996" i="9"/>
  <c r="X1007" i="9"/>
  <c r="X1009" i="9"/>
  <c r="X1011" i="9"/>
  <c r="X1013" i="9"/>
  <c r="X1145" i="9"/>
  <c r="X1208" i="9"/>
  <c r="X1205" i="9"/>
  <c r="X1860" i="9"/>
  <c r="X1862" i="9"/>
  <c r="X1837" i="9"/>
  <c r="X1839" i="9"/>
  <c r="X1841" i="9"/>
  <c r="X1843" i="9"/>
  <c r="X1847" i="9"/>
  <c r="X1849" i="9"/>
  <c r="X1854" i="9"/>
  <c r="X1856" i="9"/>
  <c r="X1858" i="9"/>
  <c r="X1867" i="9"/>
  <c r="X1868" i="9"/>
  <c r="X1870" i="9"/>
  <c r="X1872" i="9"/>
  <c r="X1875" i="9"/>
  <c r="X1873" i="9"/>
  <c r="X1877" i="9"/>
  <c r="X1879" i="9"/>
  <c r="X1985" i="9"/>
  <c r="X1987" i="9"/>
  <c r="X1989" i="9"/>
  <c r="X1991" i="9"/>
  <c r="X790" i="9"/>
  <c r="X792" i="9"/>
  <c r="X794" i="9"/>
  <c r="X796" i="9"/>
  <c r="X798" i="9"/>
  <c r="X800" i="9"/>
  <c r="X802" i="9"/>
  <c r="X807" i="9"/>
  <c r="X775" i="9"/>
  <c r="X809" i="9"/>
  <c r="X811" i="9"/>
  <c r="X813" i="9"/>
  <c r="X815" i="9"/>
  <c r="X817" i="9"/>
  <c r="X819" i="9"/>
  <c r="X821" i="9"/>
  <c r="X823" i="9"/>
  <c r="X825" i="9"/>
  <c r="X827" i="9"/>
  <c r="X829" i="9"/>
  <c r="X831" i="9"/>
  <c r="X833" i="9"/>
  <c r="X835" i="9"/>
  <c r="X837" i="9"/>
  <c r="X839" i="9"/>
  <c r="X841" i="9"/>
  <c r="X843" i="9"/>
  <c r="X845" i="9"/>
  <c r="X847" i="9"/>
  <c r="X849" i="9"/>
  <c r="X851" i="9"/>
  <c r="X853" i="9"/>
  <c r="X855" i="9"/>
  <c r="X857" i="9"/>
  <c r="X859" i="9"/>
  <c r="X861" i="9"/>
  <c r="X863" i="9"/>
  <c r="X865" i="9"/>
  <c r="X867" i="9"/>
  <c r="X869" i="9"/>
  <c r="X871" i="9"/>
  <c r="X873" i="9"/>
  <c r="X875" i="9"/>
  <c r="X877" i="9"/>
  <c r="X879" i="9"/>
  <c r="X884" i="9"/>
  <c r="X886" i="9"/>
  <c r="X888" i="9"/>
  <c r="X883" i="9"/>
  <c r="X894" i="9"/>
  <c r="X896" i="9"/>
  <c r="X898" i="9"/>
  <c r="X900" i="9"/>
  <c r="X902" i="9"/>
  <c r="X904" i="9"/>
  <c r="X891" i="9"/>
  <c r="X893" i="9"/>
  <c r="X924" i="9"/>
  <c r="X906" i="9"/>
  <c r="X908" i="9"/>
  <c r="X910" i="9"/>
  <c r="X912" i="9"/>
  <c r="X914" i="9"/>
  <c r="X916" i="9"/>
  <c r="X918" i="9"/>
  <c r="X1149" i="9"/>
  <c r="X1142" i="9"/>
  <c r="X1275" i="9"/>
  <c r="X1593" i="9"/>
  <c r="X1610" i="9"/>
  <c r="X75" i="9"/>
  <c r="X77" i="9"/>
  <c r="X81" i="9"/>
  <c r="X83" i="9"/>
  <c r="X131" i="9"/>
  <c r="X133" i="9"/>
  <c r="X135" i="9"/>
  <c r="X234" i="9"/>
  <c r="X237" i="9"/>
  <c r="X235" i="9"/>
  <c r="X126" i="9"/>
  <c r="X128" i="9"/>
  <c r="X298" i="9"/>
  <c r="X300" i="9"/>
  <c r="X302" i="9"/>
  <c r="X308" i="9"/>
  <c r="X309" i="9"/>
  <c r="X311" i="9"/>
  <c r="X323" i="9"/>
  <c r="X506" i="9"/>
  <c r="X680" i="9"/>
  <c r="X682" i="9"/>
  <c r="X670" i="9"/>
  <c r="X672" i="9"/>
  <c r="X674" i="9"/>
  <c r="X1470" i="9"/>
  <c r="X1467" i="9"/>
  <c r="X1468" i="9"/>
  <c r="X1460" i="9"/>
  <c r="X1459" i="9"/>
  <c r="X1483" i="9"/>
  <c r="X1488" i="9"/>
  <c r="X1475" i="9"/>
  <c r="X1492" i="9"/>
  <c r="X1489" i="9"/>
  <c r="X1486" i="9"/>
  <c r="X1496" i="9"/>
  <c r="X1930" i="9"/>
  <c r="X1932" i="9"/>
  <c r="X1925" i="9"/>
  <c r="X1934" i="9"/>
  <c r="X1936" i="9"/>
  <c r="X1928" i="9"/>
  <c r="X3327" i="9"/>
  <c r="X3334" i="9"/>
  <c r="X3344" i="9"/>
  <c r="X86" i="9"/>
  <c r="X88" i="9"/>
  <c r="X93" i="9"/>
  <c r="X95" i="9"/>
  <c r="X100" i="9"/>
  <c r="X187" i="9"/>
  <c r="X192" i="9"/>
  <c r="X189" i="9"/>
  <c r="X182" i="9"/>
  <c r="X190" i="9"/>
  <c r="X184" i="9"/>
  <c r="X186" i="9"/>
  <c r="X264" i="9"/>
  <c r="X262" i="9"/>
  <c r="X638" i="9"/>
  <c r="X640" i="9"/>
  <c r="X648" i="9"/>
  <c r="X634" i="9"/>
  <c r="X582" i="9"/>
  <c r="X585" i="9"/>
  <c r="X587" i="9"/>
  <c r="X589" i="9"/>
  <c r="X591" i="9"/>
  <c r="X691" i="9"/>
  <c r="X693" i="9"/>
  <c r="X695" i="9"/>
  <c r="X697" i="9"/>
  <c r="X961" i="9"/>
  <c r="X963" i="9"/>
  <c r="X966" i="9"/>
  <c r="X1213" i="9"/>
  <c r="X1218" i="9"/>
  <c r="X1241" i="9"/>
  <c r="X1243" i="9"/>
  <c r="X1245" i="9"/>
  <c r="X1232" i="9"/>
  <c r="X1234" i="9"/>
  <c r="X1388" i="9"/>
  <c r="X1390" i="9"/>
  <c r="X1400" i="9"/>
  <c r="X1395" i="9"/>
  <c r="X1397" i="9"/>
  <c r="X1384" i="9"/>
  <c r="X1329" i="9"/>
  <c r="X1331" i="9"/>
  <c r="X1339" i="9"/>
  <c r="X1371" i="9"/>
  <c r="X1372" i="9"/>
  <c r="X1374" i="9"/>
  <c r="X1324" i="9"/>
  <c r="X1343" i="9"/>
  <c r="X1345" i="9"/>
  <c r="X1363" i="9"/>
  <c r="X1434" i="9"/>
  <c r="X1436" i="9"/>
  <c r="X1423" i="9"/>
  <c r="X1425" i="9"/>
  <c r="X1314" i="9"/>
  <c r="X1382" i="9"/>
  <c r="X1332" i="9"/>
  <c r="X1334" i="9"/>
  <c r="X1360" i="9"/>
  <c r="X1375" i="9"/>
  <c r="X1346" i="9"/>
  <c r="X1336" i="9"/>
  <c r="X1376" i="9"/>
  <c r="X1378" i="9"/>
  <c r="X1368" i="9"/>
  <c r="X1379" i="9"/>
  <c r="X1381" i="9"/>
  <c r="X1392" i="9"/>
  <c r="X1394" i="9"/>
  <c r="X1406" i="9"/>
  <c r="X1408" i="9"/>
  <c r="X1410" i="9"/>
  <c r="X1318" i="9"/>
  <c r="X1351" i="9"/>
  <c r="X1387" i="9"/>
  <c r="X1320" i="9"/>
  <c r="X1322" i="9"/>
  <c r="X1353" i="9"/>
  <c r="X1355" i="9"/>
  <c r="X1440" i="9"/>
  <c r="X1411" i="9"/>
  <c r="X1442" i="9"/>
  <c r="X1444" i="9"/>
  <c r="X1414" i="9"/>
  <c r="X1418" i="9"/>
  <c r="X1420" i="9"/>
  <c r="X1349" i="9"/>
  <c r="X1498" i="9"/>
  <c r="X1500" i="9"/>
  <c r="X1510" i="9"/>
  <c r="X1512" i="9"/>
  <c r="X1514" i="9"/>
  <c r="X1503" i="9"/>
  <c r="X1505" i="9"/>
  <c r="X1516" i="9"/>
  <c r="X1518" i="9"/>
  <c r="X1520" i="9"/>
  <c r="X1522" i="9"/>
  <c r="X1527" i="9"/>
  <c r="X1529" i="9"/>
  <c r="X1524" i="9"/>
  <c r="X1526" i="9"/>
  <c r="X1532" i="9"/>
  <c r="X1534" i="9"/>
  <c r="X1540" i="9"/>
  <c r="X1542" i="9"/>
  <c r="X1537" i="9"/>
  <c r="X1539" i="9"/>
  <c r="X1544" i="9"/>
  <c r="X1546" i="9"/>
  <c r="X1550" i="9"/>
  <c r="X1001" i="9"/>
  <c r="X2040" i="9"/>
  <c r="X2042" i="9"/>
  <c r="X2044" i="9"/>
  <c r="X2049" i="9"/>
  <c r="X2046" i="9"/>
  <c r="X2048" i="9"/>
  <c r="X2098" i="9"/>
  <c r="X2100" i="9"/>
  <c r="X2116" i="9"/>
  <c r="X2102" i="9"/>
  <c r="X2105" i="9"/>
  <c r="X2106" i="9"/>
  <c r="X2108" i="9"/>
  <c r="X2110" i="9"/>
  <c r="X2112" i="9"/>
  <c r="X2114" i="9"/>
  <c r="X2118" i="9"/>
  <c r="X2120" i="9"/>
  <c r="X2122" i="9"/>
  <c r="X2124" i="9"/>
  <c r="X2097" i="9"/>
  <c r="X2126" i="9"/>
  <c r="X2024" i="9"/>
  <c r="X2026" i="9"/>
  <c r="X2220" i="9"/>
  <c r="X2223" i="9"/>
  <c r="X2225" i="9"/>
  <c r="X2222" i="9"/>
  <c r="X2203" i="9"/>
  <c r="X2193" i="9"/>
  <c r="X2195" i="9"/>
  <c r="X2197" i="9"/>
  <c r="X2205" i="9"/>
  <c r="X2207" i="9"/>
  <c r="X2199" i="9"/>
  <c r="X2201" i="9"/>
  <c r="X2210" i="9"/>
  <c r="X2212" i="9"/>
  <c r="X2214" i="9"/>
  <c r="X2218" i="9"/>
  <c r="X2314" i="9"/>
  <c r="X2316" i="9"/>
  <c r="X2318" i="9"/>
  <c r="X2320" i="9"/>
  <c r="X2322" i="9"/>
  <c r="X2324" i="9"/>
  <c r="X2326" i="9"/>
  <c r="X2328" i="9"/>
  <c r="X2330" i="9"/>
  <c r="X2333" i="9"/>
  <c r="X2637" i="9"/>
  <c r="X2607" i="9"/>
  <c r="X2609" i="9"/>
  <c r="X2611" i="9"/>
  <c r="X2613" i="9"/>
  <c r="X2672" i="9"/>
  <c r="X2674" i="9"/>
  <c r="X2676" i="9"/>
  <c r="X2678" i="9"/>
  <c r="X2682" i="9"/>
  <c r="X2684" i="9"/>
  <c r="X2680" i="9"/>
  <c r="X2738" i="9"/>
  <c r="X2890" i="9"/>
  <c r="X2892" i="9"/>
  <c r="X2689" i="9"/>
  <c r="X2691" i="9"/>
  <c r="X2989" i="9"/>
  <c r="X3094" i="9"/>
  <c r="X3206" i="9"/>
  <c r="X2075" i="9"/>
  <c r="X2077" i="9"/>
  <c r="X2079" i="9"/>
  <c r="X2081" i="9"/>
  <c r="X2083" i="9"/>
  <c r="X2086" i="9"/>
  <c r="X2089" i="9"/>
  <c r="X2091" i="9"/>
  <c r="X2228" i="9"/>
  <c r="X2306" i="9"/>
  <c r="X2308" i="9"/>
  <c r="X2336" i="9"/>
  <c r="X2338" i="9"/>
  <c r="X2340" i="9"/>
  <c r="X2342" i="9"/>
  <c r="X2346" i="9"/>
  <c r="X2348" i="9"/>
  <c r="X2349" i="9"/>
  <c r="X2351" i="9"/>
  <c r="X2359" i="9"/>
  <c r="X2360" i="9"/>
  <c r="X2363" i="9"/>
  <c r="X2366" i="9"/>
  <c r="X2384" i="9"/>
  <c r="X2389" i="9"/>
  <c r="X2391" i="9"/>
  <c r="X2385" i="9"/>
  <c r="X2387" i="9"/>
  <c r="X2393" i="9"/>
  <c r="X2396" i="9"/>
  <c r="X2397" i="9"/>
  <c r="X2464" i="9"/>
  <c r="X2466" i="9"/>
  <c r="X2471" i="9"/>
  <c r="X2468" i="9"/>
  <c r="X2477" i="9"/>
  <c r="X2478" i="9"/>
  <c r="X2823" i="9"/>
  <c r="X2697" i="9"/>
  <c r="X3132" i="9"/>
  <c r="X2130" i="9"/>
  <c r="X2132" i="9"/>
  <c r="X2147" i="9"/>
  <c r="X2149" i="9"/>
  <c r="X2152" i="9"/>
  <c r="X2155" i="9"/>
  <c r="X2157" i="9"/>
  <c r="X2647" i="9"/>
  <c r="X2642" i="9"/>
  <c r="X2644" i="9"/>
  <c r="X2615" i="9"/>
  <c r="X2623" i="9"/>
  <c r="X2625" i="9"/>
  <c r="X2713" i="9"/>
  <c r="X2711" i="9"/>
  <c r="X2714" i="9"/>
  <c r="X2708" i="9"/>
  <c r="X2724" i="9"/>
  <c r="X2726" i="9"/>
  <c r="X3003" i="9"/>
  <c r="X2992" i="9"/>
  <c r="X3006" i="9"/>
  <c r="X2991" i="9"/>
  <c r="X3011" i="9"/>
  <c r="X3013" i="9"/>
  <c r="X3015" i="9"/>
  <c r="X3016" i="9"/>
  <c r="X3018" i="9"/>
  <c r="X3021" i="9"/>
  <c r="X3023" i="9"/>
  <c r="X3025" i="9"/>
  <c r="X3027" i="9"/>
  <c r="X3092" i="9"/>
  <c r="X3152" i="9"/>
  <c r="X3154" i="9"/>
  <c r="X3156" i="9"/>
  <c r="X3158" i="9"/>
  <c r="X2021" i="9"/>
  <c r="X2011" i="9"/>
  <c r="X2013" i="9"/>
  <c r="X2009" i="9"/>
  <c r="X2015" i="9"/>
  <c r="X2017" i="9"/>
  <c r="X2135" i="9"/>
  <c r="X2160" i="9"/>
  <c r="X2162" i="9"/>
  <c r="X2164" i="9"/>
  <c r="X2166" i="9"/>
  <c r="X2168" i="9"/>
  <c r="X2171" i="9"/>
  <c r="X2173" i="9"/>
  <c r="X2175" i="9"/>
  <c r="X2177" i="9"/>
  <c r="X2179" i="9"/>
  <c r="X2181" i="9"/>
  <c r="X2183" i="9"/>
  <c r="X2185" i="9"/>
  <c r="X2187" i="9"/>
  <c r="X2191" i="9"/>
  <c r="X2372" i="9"/>
  <c r="X2374" i="9"/>
  <c r="X2369" i="9"/>
  <c r="X2371" i="9"/>
  <c r="X2404" i="9"/>
  <c r="X2406" i="9"/>
  <c r="X2408" i="9"/>
  <c r="X2928" i="9"/>
  <c r="X2929" i="9"/>
  <c r="X2930" i="9"/>
  <c r="X2932" i="9"/>
  <c r="X2934" i="9"/>
  <c r="X2936" i="9"/>
  <c r="X2938" i="9"/>
  <c r="X2940" i="9"/>
  <c r="X2942" i="9"/>
  <c r="X2944" i="9"/>
  <c r="X2946" i="9"/>
  <c r="X2948" i="9"/>
  <c r="X2950" i="9"/>
  <c r="X2952" i="9"/>
  <c r="X3178" i="9"/>
  <c r="X3180" i="9"/>
  <c r="X3172" i="9"/>
  <c r="X1983" i="9"/>
  <c r="X2099" i="9"/>
  <c r="X2127" i="9"/>
  <c r="X2115" i="9"/>
  <c r="X2101" i="9"/>
  <c r="X2104" i="9"/>
  <c r="X2107" i="9"/>
  <c r="X2109" i="9"/>
  <c r="X2111" i="9"/>
  <c r="X2113" i="9"/>
  <c r="X2117" i="9"/>
  <c r="X2119" i="9"/>
  <c r="X2121" i="9"/>
  <c r="X2123" i="9"/>
  <c r="X2125" i="9"/>
  <c r="X2103" i="9"/>
  <c r="X2025" i="9"/>
  <c r="X2027" i="9"/>
  <c r="X2224" i="9"/>
  <c r="X2221" i="9"/>
  <c r="X2202" i="9"/>
  <c r="X2204" i="9"/>
  <c r="X2194" i="9"/>
  <c r="X2196" i="9"/>
  <c r="X2198" i="9"/>
  <c r="X2206" i="9"/>
  <c r="X2208" i="9"/>
  <c r="X2200" i="9"/>
  <c r="X2209" i="9"/>
  <c r="X2211" i="9"/>
  <c r="X2213" i="9"/>
  <c r="X2217" i="9"/>
  <c r="X2313" i="9"/>
  <c r="X2315" i="9"/>
  <c r="X2317" i="9"/>
  <c r="X2319" i="9"/>
  <c r="X2321" i="9"/>
  <c r="X2323" i="9"/>
  <c r="X2325" i="9"/>
  <c r="X2327" i="9"/>
  <c r="X2329" i="9"/>
  <c r="X2331" i="9"/>
  <c r="X2376" i="9"/>
  <c r="X2636" i="9"/>
  <c r="X2608" i="9"/>
  <c r="X2610" i="9"/>
  <c r="X2612" i="9"/>
  <c r="X2673" i="9"/>
  <c r="X2675" i="9"/>
  <c r="X2677" i="9"/>
  <c r="X2679" i="9"/>
  <c r="X2683" i="9"/>
  <c r="X2685" i="9"/>
  <c r="X2681" i="9"/>
  <c r="X2891" i="9"/>
  <c r="X2693" i="9"/>
  <c r="X2690" i="9"/>
  <c r="X2692" i="9"/>
  <c r="X3095" i="9"/>
  <c r="X3207" i="9"/>
  <c r="X2076" i="9"/>
  <c r="X2078" i="9"/>
  <c r="X2080" i="9"/>
  <c r="X2082" i="9"/>
  <c r="X2085" i="9"/>
  <c r="X2087" i="9"/>
  <c r="X2084" i="9"/>
  <c r="X2088" i="9"/>
  <c r="X2090" i="9"/>
  <c r="X2055" i="9"/>
  <c r="X2227" i="9"/>
  <c r="X2229" i="9"/>
  <c r="X2295" i="9"/>
  <c r="X2305" i="9"/>
  <c r="X2307" i="9"/>
  <c r="X2311" i="9"/>
  <c r="X2337" i="9"/>
  <c r="X2357" i="9"/>
  <c r="X2341" i="9"/>
  <c r="X2339" i="9"/>
  <c r="X2347" i="9"/>
  <c r="X2350" i="9"/>
  <c r="X2352" i="9"/>
  <c r="X2358" i="9"/>
  <c r="X2361" i="9"/>
  <c r="X2364" i="9"/>
  <c r="X2383" i="9"/>
  <c r="X2388" i="9"/>
  <c r="X2390" i="9"/>
  <c r="X2386" i="9"/>
  <c r="X2392" i="9"/>
  <c r="X2394" i="9"/>
  <c r="X2395" i="9"/>
  <c r="X2398" i="9"/>
  <c r="X2465" i="9"/>
  <c r="X2470" i="9"/>
  <c r="X2467" i="9"/>
  <c r="X2469" i="9"/>
  <c r="X2696" i="9"/>
  <c r="X2698" i="9"/>
  <c r="X3141" i="9"/>
  <c r="X3131" i="9"/>
  <c r="X3133" i="9"/>
  <c r="X2129" i="9"/>
  <c r="X2131" i="9"/>
  <c r="X2133" i="9"/>
  <c r="X2151" i="9"/>
  <c r="X2148" i="9"/>
  <c r="X2150" i="9"/>
  <c r="X2154" i="9"/>
  <c r="X2156" i="9"/>
  <c r="X2153" i="9"/>
  <c r="X2619" i="9"/>
  <c r="X2646" i="9"/>
  <c r="X2648" i="9"/>
  <c r="X2643" i="9"/>
  <c r="X2614" i="9"/>
  <c r="X2616" i="9"/>
  <c r="X2624" i="9"/>
  <c r="X2710" i="9"/>
  <c r="X2712" i="9"/>
  <c r="X2715" i="9"/>
  <c r="X2709" i="9"/>
  <c r="X3010" i="9"/>
  <c r="X3004" i="9"/>
  <c r="X3005" i="9"/>
  <c r="X3007" i="9"/>
  <c r="X3008" i="9"/>
  <c r="X3012" i="9"/>
  <c r="X3014" i="9"/>
  <c r="X3019" i="9"/>
  <c r="X3017" i="9"/>
  <c r="X3020" i="9"/>
  <c r="X3022" i="9"/>
  <c r="X3024" i="9"/>
  <c r="X3026" i="9"/>
  <c r="X3153" i="9"/>
  <c r="X3155" i="9"/>
  <c r="X3157" i="9"/>
  <c r="X3159" i="9"/>
  <c r="X2020" i="9"/>
  <c r="X2022" i="9"/>
  <c r="X2012" i="9"/>
  <c r="X2014" i="9"/>
  <c r="X2010" i="9"/>
  <c r="X2016" i="9"/>
  <c r="X2008" i="9"/>
  <c r="X2018" i="9"/>
  <c r="X2136" i="9"/>
  <c r="X2159" i="9"/>
  <c r="X2161" i="9"/>
  <c r="X2163" i="9"/>
  <c r="X2165" i="9"/>
  <c r="X2167" i="9"/>
  <c r="X2169" i="9"/>
  <c r="X2172" i="9"/>
  <c r="X2174" i="9"/>
  <c r="X2170" i="9"/>
  <c r="X2176" i="9"/>
  <c r="X2178" i="9"/>
  <c r="X2180" i="9"/>
  <c r="X2182" i="9"/>
  <c r="X2184" i="9"/>
  <c r="X2186" i="9"/>
  <c r="X2190" i="9"/>
  <c r="X2261" i="9"/>
  <c r="X2373" i="9"/>
  <c r="X2368" i="9"/>
  <c r="X2370" i="9"/>
  <c r="X2405" i="9"/>
  <c r="X2407" i="9"/>
  <c r="X2723" i="9"/>
  <c r="X2841" i="9"/>
  <c r="X2927" i="9"/>
  <c r="X2931" i="9"/>
  <c r="X2933" i="9"/>
  <c r="X2935" i="9"/>
  <c r="X2937" i="9"/>
  <c r="X2939" i="9"/>
  <c r="X2941" i="9"/>
  <c r="X2943" i="9"/>
  <c r="X2945" i="9"/>
  <c r="X2947" i="9"/>
  <c r="X2949" i="9"/>
  <c r="X2951" i="9"/>
  <c r="X2953" i="9"/>
  <c r="X3177" i="9"/>
  <c r="X3179" i="9"/>
  <c r="X3181" i="9"/>
  <c r="X3093" i="9"/>
  <c r="X2840" i="9"/>
  <c r="X2889" i="9"/>
  <c r="X2660" i="9"/>
  <c r="X2310" i="9"/>
  <c r="X2309" i="9"/>
  <c r="X2262" i="9"/>
  <c r="X2028" i="9"/>
  <c r="X1327" i="9"/>
  <c r="X1416" i="9"/>
  <c r="X1429" i="9"/>
  <c r="X1403" i="9"/>
  <c r="X1422" i="9"/>
  <c r="X1404" i="9"/>
  <c r="X1328" i="9"/>
  <c r="X1433" i="9"/>
  <c r="X1276" i="9"/>
  <c r="X1278" i="9"/>
  <c r="X1887" i="9"/>
  <c r="X1143" i="9"/>
  <c r="X699" i="9"/>
  <c r="X701" i="9"/>
  <c r="X700" i="9"/>
  <c r="X636" i="9"/>
  <c r="X389" i="9"/>
  <c r="X343" i="9"/>
  <c r="X292" i="9"/>
  <c r="X3312" i="9"/>
  <c r="X1446" i="9" l="1"/>
  <c r="X1268" i="9"/>
  <c r="X1144" i="9"/>
  <c r="X1277" i="9"/>
  <c r="X1147" i="9"/>
  <c r="X635" i="9"/>
  <c r="X2851" i="9"/>
  <c r="X244" i="9"/>
  <c r="X1430" i="9"/>
  <c r="X246" i="9"/>
  <c r="X1326" i="9"/>
  <c r="X2259" i="9"/>
  <c r="X1402" i="9"/>
  <c r="X240" i="9"/>
  <c r="X1445" i="9"/>
  <c r="X1421" i="9"/>
  <c r="X592" i="9"/>
  <c r="X2661" i="9"/>
  <c r="X2260" i="9"/>
  <c r="X1431" i="9"/>
  <c r="X1417" i="9"/>
  <c r="X1432" i="9"/>
  <c r="X245" i="9"/>
  <c r="D3378" i="9" l="1"/>
  <c r="W3363" i="9" l="1"/>
  <c r="S3363" i="9"/>
  <c r="V3363" i="9"/>
  <c r="R3363" i="9"/>
  <c r="Q3363" i="9" l="1"/>
  <c r="P3363" i="9"/>
  <c r="U3363" i="9"/>
  <c r="T3363" i="9"/>
  <c r="X3363" i="9" l="1"/>
  <c r="P32" i="2" l="1"/>
  <c r="U3365" i="9"/>
  <c r="T3365" i="9"/>
  <c r="S3364" i="9" l="1"/>
  <c r="Q3364" i="9"/>
  <c r="R3364" i="9"/>
  <c r="N3365" i="9" l="1"/>
  <c r="N3364" i="9"/>
  <c r="P3364" i="9"/>
  <c r="X3364" i="9" s="1"/>
  <c r="N3366" i="9" l="1"/>
  <c r="N3375" i="9" l="1"/>
  <c r="N3378" i="9" s="1"/>
  <c r="R32" i="2" s="1"/>
</calcChain>
</file>

<file path=xl/sharedStrings.xml><?xml version="1.0" encoding="utf-8"?>
<sst xmlns="http://schemas.openxmlformats.org/spreadsheetml/2006/main" count="22067" uniqueCount="6605">
  <si>
    <t>10497-I</t>
  </si>
  <si>
    <t>10498-I</t>
  </si>
  <si>
    <t>10587-I</t>
  </si>
  <si>
    <t>10475-I</t>
  </si>
  <si>
    <t>14714-DISG-I</t>
  </si>
  <si>
    <t>10307-10-I</t>
  </si>
  <si>
    <t>14444-I</t>
  </si>
  <si>
    <t>16002-I</t>
  </si>
  <si>
    <t>14116-14-I</t>
  </si>
  <si>
    <t>5904K-I</t>
  </si>
  <si>
    <t>5904L-I</t>
  </si>
  <si>
    <t>5904M-I</t>
  </si>
  <si>
    <t>6475K-I</t>
  </si>
  <si>
    <t>6475L-I</t>
  </si>
  <si>
    <t>71819G</t>
  </si>
  <si>
    <t>71819K</t>
  </si>
  <si>
    <t>11398W</t>
  </si>
  <si>
    <t>18921L</t>
  </si>
  <si>
    <t>18921M</t>
  </si>
  <si>
    <t>18921S</t>
  </si>
  <si>
    <t>26896L</t>
  </si>
  <si>
    <t>26896M</t>
  </si>
  <si>
    <t>26896S</t>
  </si>
  <si>
    <t>36473G</t>
  </si>
  <si>
    <t>36473J</t>
  </si>
  <si>
    <t>42986K</t>
  </si>
  <si>
    <t>42986L</t>
  </si>
  <si>
    <t>42986M</t>
  </si>
  <si>
    <t>44958V</t>
  </si>
  <si>
    <t>44958W</t>
  </si>
  <si>
    <t>44960V</t>
  </si>
  <si>
    <t>44960W</t>
  </si>
  <si>
    <t>50105M-I</t>
  </si>
  <si>
    <t>50105S-I</t>
  </si>
  <si>
    <t>5027L-I</t>
  </si>
  <si>
    <t>Order Total Before Discount</t>
  </si>
  <si>
    <t>Licensed Accessory Discount %</t>
  </si>
  <si>
    <t>Licensed Costume Discount %</t>
  </si>
  <si>
    <t>ORDER TOTAL AFTER DISCOUNTS</t>
  </si>
  <si>
    <t>Off Invoice Def Allowance %</t>
  </si>
  <si>
    <t>STYLE#</t>
  </si>
  <si>
    <t>CAT</t>
  </si>
  <si>
    <t>QTY</t>
  </si>
  <si>
    <t>Class</t>
  </si>
  <si>
    <t>SIZE</t>
  </si>
  <si>
    <t>DESCRIPTION</t>
  </si>
  <si>
    <t>LIST PRICE</t>
  </si>
  <si>
    <t>UOM</t>
  </si>
  <si>
    <t>PA</t>
  </si>
  <si>
    <t>PC</t>
  </si>
  <si>
    <t>LA</t>
  </si>
  <si>
    <t>LC</t>
  </si>
  <si>
    <t>Ship to #:</t>
  </si>
  <si>
    <t>UPC</t>
  </si>
  <si>
    <t>Other Group #:</t>
  </si>
  <si>
    <t>Ship to Department:</t>
  </si>
  <si>
    <t>Buyer:</t>
  </si>
  <si>
    <t>Phone #:</t>
  </si>
  <si>
    <t xml:space="preserve">Cat:  </t>
  </si>
  <si>
    <t>Fax #:</t>
  </si>
  <si>
    <t xml:space="preserve">Sales Rep: </t>
  </si>
  <si>
    <t>#:</t>
  </si>
  <si>
    <t xml:space="preserve">CSR:  </t>
  </si>
  <si>
    <t>Email :</t>
  </si>
  <si>
    <t>Buyer's</t>
  </si>
  <si>
    <t>Pricing / Discount Explanation:</t>
  </si>
  <si>
    <t xml:space="preserve">Price Cl:  </t>
  </si>
  <si>
    <t>Signature:</t>
  </si>
  <si>
    <t>Initial Order</t>
  </si>
  <si>
    <t>Reorder</t>
  </si>
  <si>
    <t>Ship. Pri:</t>
  </si>
  <si>
    <t xml:space="preserve">Start Ship Date: </t>
  </si>
  <si>
    <t>Ship Contact Name:</t>
  </si>
  <si>
    <t xml:space="preserve">Subtotal  </t>
  </si>
  <si>
    <t>PCS.</t>
  </si>
  <si>
    <t>.</t>
  </si>
  <si>
    <t>Net PA</t>
  </si>
  <si>
    <t>Net PC</t>
  </si>
  <si>
    <t>Net LA</t>
  </si>
  <si>
    <t>Net LC</t>
  </si>
  <si>
    <t>Net Extended</t>
  </si>
  <si>
    <t>Extended List</t>
  </si>
  <si>
    <t xml:space="preserve">For new Customers, or to change set-up information on an existing customer, complete the information below (New Customers - also submit credit references and new account setup form):   </t>
  </si>
  <si>
    <t>Ship-to Email Notification :</t>
  </si>
  <si>
    <t xml:space="preserve">All orders must be submitted via email.  Faxed copies cannot be accepted.  </t>
  </si>
  <si>
    <t xml:space="preserve">Start Ship and Stop Ship Dates reflect the window for products to ship from Disguise.  Product will not leave the warehouse before the Start Ship Date or after the Stop Ship Date. </t>
  </si>
  <si>
    <t>Any backorders remaining on the order after the Stop Ship Date will be canceled.</t>
  </si>
  <si>
    <t xml:space="preserve">New Customer :  </t>
  </si>
  <si>
    <t>Y  /  N</t>
  </si>
  <si>
    <t xml:space="preserve">Address change :  </t>
  </si>
  <si>
    <t xml:space="preserve">Other Change:  </t>
  </si>
  <si>
    <t xml:space="preserve">Specify Change:  </t>
  </si>
  <si>
    <t xml:space="preserve">Payment Terms: </t>
  </si>
  <si>
    <t># of units</t>
  </si>
  <si>
    <t>Total Net $$</t>
  </si>
  <si>
    <t>Notes:</t>
  </si>
  <si>
    <t>Sales Order Number:</t>
  </si>
  <si>
    <t xml:space="preserve">Initials:  </t>
  </si>
  <si>
    <t>Note:</t>
  </si>
  <si>
    <t>ORDER FORM COVER</t>
  </si>
  <si>
    <t>PLEASE COMPLETE ALL INFORMATION IN NON-SHADED AREAS.  READ ALL CONDITIONS CAREFULLY.  THANK YOU!</t>
  </si>
  <si>
    <t>Customer PO#:</t>
  </si>
  <si>
    <t>Order Date:</t>
  </si>
  <si>
    <t>For new Customers, or to change set-up information on an existing customer, complete bottom section.</t>
  </si>
  <si>
    <t xml:space="preserve">Order Type:  </t>
  </si>
  <si>
    <t xml:space="preserve">Bill To # :  </t>
  </si>
  <si>
    <t>Ship To:</t>
  </si>
  <si>
    <t>Bill To:</t>
  </si>
  <si>
    <t>Buying Group :</t>
  </si>
  <si>
    <t xml:space="preserve">Member # : </t>
  </si>
  <si>
    <t>Boys</t>
  </si>
  <si>
    <t>Adult</t>
  </si>
  <si>
    <t>Girls</t>
  </si>
  <si>
    <t>71817G</t>
  </si>
  <si>
    <t>71817K</t>
  </si>
  <si>
    <t>71825E</t>
  </si>
  <si>
    <t>25975L</t>
  </si>
  <si>
    <t>25975M</t>
  </si>
  <si>
    <t>2163L-I</t>
  </si>
  <si>
    <t>2179M-I</t>
  </si>
  <si>
    <t>24872L</t>
  </si>
  <si>
    <t>24872M</t>
  </si>
  <si>
    <t>24872S</t>
  </si>
  <si>
    <t>3216M-I</t>
  </si>
  <si>
    <t>3216S-I</t>
  </si>
  <si>
    <t>39460L</t>
  </si>
  <si>
    <t>39460M</t>
  </si>
  <si>
    <t>Child</t>
  </si>
  <si>
    <t>50534G-I</t>
  </si>
  <si>
    <t>50534K-I</t>
  </si>
  <si>
    <t>50534L-I</t>
  </si>
  <si>
    <t>14392-DISG-I</t>
  </si>
  <si>
    <t>14483-I</t>
  </si>
  <si>
    <t>2802K-I</t>
  </si>
  <si>
    <t>8456G-I</t>
  </si>
  <si>
    <t>8456J-I</t>
  </si>
  <si>
    <t>38201E</t>
  </si>
  <si>
    <t>38206D</t>
  </si>
  <si>
    <t>66569L</t>
  </si>
  <si>
    <t>66569M</t>
  </si>
  <si>
    <t>66569S</t>
  </si>
  <si>
    <t>72596M</t>
  </si>
  <si>
    <t>72596S</t>
  </si>
  <si>
    <t>18233-I</t>
  </si>
  <si>
    <t>18234-I</t>
  </si>
  <si>
    <t>18292-I</t>
  </si>
  <si>
    <t>12157K</t>
  </si>
  <si>
    <t>12157L</t>
  </si>
  <si>
    <t>12157M</t>
  </si>
  <si>
    <t>27170K</t>
  </si>
  <si>
    <t>27170L</t>
  </si>
  <si>
    <t>59100M</t>
  </si>
  <si>
    <t>74178K</t>
  </si>
  <si>
    <t>74178L</t>
  </si>
  <si>
    <t>74178M</t>
  </si>
  <si>
    <t>59084L</t>
  </si>
  <si>
    <t>59084M</t>
  </si>
  <si>
    <t>59090L</t>
  </si>
  <si>
    <t>59090M</t>
  </si>
  <si>
    <t>69808L</t>
  </si>
  <si>
    <t>69812L</t>
  </si>
  <si>
    <t>69812M</t>
  </si>
  <si>
    <t>42643L</t>
  </si>
  <si>
    <t>42643M</t>
  </si>
  <si>
    <t>42646L</t>
  </si>
  <si>
    <t>42646M</t>
  </si>
  <si>
    <t>6579M-I</t>
  </si>
  <si>
    <t>6579S-I</t>
  </si>
  <si>
    <t>6579W-I</t>
  </si>
  <si>
    <t>6580L-I</t>
  </si>
  <si>
    <t>6580M-I</t>
  </si>
  <si>
    <t>6580W-I</t>
  </si>
  <si>
    <t>Generic Accessory Discount %</t>
  </si>
  <si>
    <t>Generic Costume Discount %</t>
  </si>
  <si>
    <t>Additonal Line Item Discount%</t>
  </si>
  <si>
    <t xml:space="preserve"> </t>
  </si>
  <si>
    <t>5979-DISG-I</t>
  </si>
  <si>
    <t>6550-I</t>
  </si>
  <si>
    <t>6550T-I</t>
  </si>
  <si>
    <t>50506E-I</t>
  </si>
  <si>
    <t>5955-DISG-I</t>
  </si>
  <si>
    <t>18281-I</t>
  </si>
  <si>
    <t>5093-DISG-I</t>
  </si>
  <si>
    <t>5090-DISG-I</t>
  </si>
  <si>
    <t>5027M-I</t>
  </si>
  <si>
    <t>5036H-I</t>
  </si>
  <si>
    <t>5036-I</t>
  </si>
  <si>
    <t>58791B</t>
  </si>
  <si>
    <t>58791E</t>
  </si>
  <si>
    <t>58791F</t>
  </si>
  <si>
    <t>58791N</t>
  </si>
  <si>
    <t>58761V</t>
  </si>
  <si>
    <t>58761W</t>
  </si>
  <si>
    <t>58763V</t>
  </si>
  <si>
    <t>58763W</t>
  </si>
  <si>
    <t>58765L</t>
  </si>
  <si>
    <t>58765M</t>
  </si>
  <si>
    <t>58765S</t>
  </si>
  <si>
    <t>58768L</t>
  </si>
  <si>
    <t>58768M</t>
  </si>
  <si>
    <t>58768S</t>
  </si>
  <si>
    <t>58774L</t>
  </si>
  <si>
    <t>58774M</t>
  </si>
  <si>
    <t>58774S</t>
  </si>
  <si>
    <t>58781C</t>
  </si>
  <si>
    <t>58781D</t>
  </si>
  <si>
    <t>16828D</t>
  </si>
  <si>
    <t>72624K</t>
  </si>
  <si>
    <t>72624L</t>
  </si>
  <si>
    <t>11834B</t>
  </si>
  <si>
    <t>11834E</t>
  </si>
  <si>
    <t>11834N</t>
  </si>
  <si>
    <t>36463G</t>
  </si>
  <si>
    <t>36463J</t>
  </si>
  <si>
    <t>36463K</t>
  </si>
  <si>
    <t>5685F</t>
  </si>
  <si>
    <t>5685-I</t>
  </si>
  <si>
    <t>5685R</t>
  </si>
  <si>
    <t>5685T-I</t>
  </si>
  <si>
    <t>5686-DISG-I</t>
  </si>
  <si>
    <t>5686T-I</t>
  </si>
  <si>
    <t>5761-I</t>
  </si>
  <si>
    <t>5963K-I</t>
  </si>
  <si>
    <t>5963L-I</t>
  </si>
  <si>
    <t>5964-I</t>
  </si>
  <si>
    <t>5966K-I</t>
  </si>
  <si>
    <t>5966L-I</t>
  </si>
  <si>
    <t>5966M-I</t>
  </si>
  <si>
    <t>55626B</t>
  </si>
  <si>
    <t>55626E</t>
  </si>
  <si>
    <t>55626N</t>
  </si>
  <si>
    <t>18894-DISG-I</t>
  </si>
  <si>
    <t>24893S</t>
  </si>
  <si>
    <t>25961M</t>
  </si>
  <si>
    <t>25961S</t>
  </si>
  <si>
    <t>25961W</t>
  </si>
  <si>
    <t>50070D-I</t>
  </si>
  <si>
    <t>50630D</t>
  </si>
  <si>
    <t>50631D</t>
  </si>
  <si>
    <t>52222M</t>
  </si>
  <si>
    <t>52222S</t>
  </si>
  <si>
    <t>55173M</t>
  </si>
  <si>
    <t>55173S</t>
  </si>
  <si>
    <t>6598L-I</t>
  </si>
  <si>
    <t>6598M-I</t>
  </si>
  <si>
    <t>6598S-I</t>
  </si>
  <si>
    <t>6598W-I</t>
  </si>
  <si>
    <t>6915L-I</t>
  </si>
  <si>
    <t>6915M-I</t>
  </si>
  <si>
    <t>6915S-I</t>
  </si>
  <si>
    <t>6915W-I</t>
  </si>
  <si>
    <t>56699M</t>
  </si>
  <si>
    <t>56699S</t>
  </si>
  <si>
    <t>Generic Order $ Before Disc.</t>
  </si>
  <si>
    <t>Licensed Order $ Before Disc.</t>
  </si>
  <si>
    <t>All pricing is in US Dollars.  All invoicing will be in US Dollars.</t>
  </si>
  <si>
    <t>85605V</t>
  </si>
  <si>
    <t>85605W</t>
  </si>
  <si>
    <t>85607V</t>
  </si>
  <si>
    <t>85611V</t>
  </si>
  <si>
    <t>85611W</t>
  </si>
  <si>
    <t>85613V</t>
  </si>
  <si>
    <t>85613W</t>
  </si>
  <si>
    <t>85626W</t>
  </si>
  <si>
    <t>85628W</t>
  </si>
  <si>
    <t>67807L</t>
  </si>
  <si>
    <t>67807M</t>
  </si>
  <si>
    <t>67807S</t>
  </si>
  <si>
    <t>76873M</t>
  </si>
  <si>
    <t>76873S</t>
  </si>
  <si>
    <t>76873V</t>
  </si>
  <si>
    <t>76873W</t>
  </si>
  <si>
    <t>76876M</t>
  </si>
  <si>
    <t>76876S</t>
  </si>
  <si>
    <t>76876W</t>
  </si>
  <si>
    <t>86516M</t>
  </si>
  <si>
    <t>86516S</t>
  </si>
  <si>
    <t>86516W</t>
  </si>
  <si>
    <t>86543D</t>
  </si>
  <si>
    <t>86545C</t>
  </si>
  <si>
    <t>86545D</t>
  </si>
  <si>
    <t>83151B</t>
  </si>
  <si>
    <t>83151E</t>
  </si>
  <si>
    <t>83151F</t>
  </si>
  <si>
    <t>83151N</t>
  </si>
  <si>
    <t>83176L</t>
  </si>
  <si>
    <t>83176M</t>
  </si>
  <si>
    <t>83176S</t>
  </si>
  <si>
    <t>83176W</t>
  </si>
  <si>
    <t>83179L</t>
  </si>
  <si>
    <t>83179M</t>
  </si>
  <si>
    <t>83179S</t>
  </si>
  <si>
    <t>83182M</t>
  </si>
  <si>
    <t>83182S</t>
  </si>
  <si>
    <t>84654M</t>
  </si>
  <si>
    <t>84654S</t>
  </si>
  <si>
    <t>84654W</t>
  </si>
  <si>
    <t>85258L</t>
  </si>
  <si>
    <t>85258M</t>
  </si>
  <si>
    <t>92994C</t>
  </si>
  <si>
    <t>92994D</t>
  </si>
  <si>
    <t>82893L</t>
  </si>
  <si>
    <t>82893M</t>
  </si>
  <si>
    <t>82893S</t>
  </si>
  <si>
    <t>82899L</t>
  </si>
  <si>
    <t>82899M</t>
  </si>
  <si>
    <t>82899S</t>
  </si>
  <si>
    <t>82896L</t>
  </si>
  <si>
    <t>82896M</t>
  </si>
  <si>
    <t>82896S</t>
  </si>
  <si>
    <t>82902L</t>
  </si>
  <si>
    <t>82902M</t>
  </si>
  <si>
    <t>82902S</t>
  </si>
  <si>
    <t>82908L</t>
  </si>
  <si>
    <t>82908M</t>
  </si>
  <si>
    <t>82908S</t>
  </si>
  <si>
    <t>85694B</t>
  </si>
  <si>
    <t>85694E</t>
  </si>
  <si>
    <t>85694F</t>
  </si>
  <si>
    <t>85694N</t>
  </si>
  <si>
    <t>82911L</t>
  </si>
  <si>
    <t>82911M</t>
  </si>
  <si>
    <t>82911S</t>
  </si>
  <si>
    <t>85702B</t>
  </si>
  <si>
    <t>85702E</t>
  </si>
  <si>
    <t>85702F</t>
  </si>
  <si>
    <t>85702N</t>
  </si>
  <si>
    <t>82914L</t>
  </si>
  <si>
    <t>82914M</t>
  </si>
  <si>
    <t>82914S</t>
  </si>
  <si>
    <t>82905L</t>
  </si>
  <si>
    <t>82905M</t>
  </si>
  <si>
    <t>82905S</t>
  </si>
  <si>
    <t>86387AD</t>
  </si>
  <si>
    <t>86387CH</t>
  </si>
  <si>
    <t>85217AD</t>
  </si>
  <si>
    <t>85217CH</t>
  </si>
  <si>
    <t>85225CH</t>
  </si>
  <si>
    <t>85227AD</t>
  </si>
  <si>
    <t>85227CH</t>
  </si>
  <si>
    <t>85229AD</t>
  </si>
  <si>
    <t>85229CH</t>
  </si>
  <si>
    <t>85231AD</t>
  </si>
  <si>
    <t>85231CH</t>
  </si>
  <si>
    <t>85150AD</t>
  </si>
  <si>
    <t>86244G</t>
  </si>
  <si>
    <t>86244J</t>
  </si>
  <si>
    <t>85698B</t>
  </si>
  <si>
    <t>85698E</t>
  </si>
  <si>
    <t>85698F</t>
  </si>
  <si>
    <t>85698N</t>
  </si>
  <si>
    <t>88923B</t>
  </si>
  <si>
    <t>88923E</t>
  </si>
  <si>
    <t>88923N</t>
  </si>
  <si>
    <t>82847D</t>
  </si>
  <si>
    <t>DNO items - will not be manufactured, once inventory is depleted.</t>
  </si>
  <si>
    <t>PG #</t>
  </si>
  <si>
    <t>11007K</t>
  </si>
  <si>
    <t>11007L</t>
  </si>
  <si>
    <t>11007M</t>
  </si>
  <si>
    <t>87942G</t>
  </si>
  <si>
    <t>87942K</t>
  </si>
  <si>
    <t>87942L</t>
  </si>
  <si>
    <t>87945G</t>
  </si>
  <si>
    <t>87945K</t>
  </si>
  <si>
    <t>87945L</t>
  </si>
  <si>
    <t>97345K</t>
  </si>
  <si>
    <t>97345L</t>
  </si>
  <si>
    <t>97353K</t>
  </si>
  <si>
    <t>97353L</t>
  </si>
  <si>
    <t>97551L</t>
  </si>
  <si>
    <t>98419C</t>
  </si>
  <si>
    <t>98541K</t>
  </si>
  <si>
    <t>98541L</t>
  </si>
  <si>
    <t>98541M</t>
  </si>
  <si>
    <t>98780G</t>
  </si>
  <si>
    <t>98780K</t>
  </si>
  <si>
    <t>98780L</t>
  </si>
  <si>
    <t>98796B</t>
  </si>
  <si>
    <t>98796F</t>
  </si>
  <si>
    <t>98838AD</t>
  </si>
  <si>
    <t>98842AD</t>
  </si>
  <si>
    <t>99497M</t>
  </si>
  <si>
    <t>99844L</t>
  </si>
  <si>
    <t>99844M</t>
  </si>
  <si>
    <t>99847L</t>
  </si>
  <si>
    <t>99847M</t>
  </si>
  <si>
    <t>99882V</t>
  </si>
  <si>
    <t>99882W</t>
  </si>
  <si>
    <t>99888V</t>
  </si>
  <si>
    <t>99888W</t>
  </si>
  <si>
    <t>99894V</t>
  </si>
  <si>
    <t>99894W</t>
  </si>
  <si>
    <t>99911B</t>
  </si>
  <si>
    <t>99911E</t>
  </si>
  <si>
    <t>99911J</t>
  </si>
  <si>
    <t>99911N</t>
  </si>
  <si>
    <t>99925C</t>
  </si>
  <si>
    <t>99925D</t>
  </si>
  <si>
    <t>GENERIC ADULT</t>
  </si>
  <si>
    <t>POLITICALLY INCORRECT</t>
  </si>
  <si>
    <t>NOSE'N AROUND</t>
  </si>
  <si>
    <t>DISNEY BABY</t>
  </si>
  <si>
    <t>TRANSFORMERS RESCUE BOTS (HASBRO)</t>
  </si>
  <si>
    <t>DANIEL TIGER'S NEIGHBORHOOD</t>
  </si>
  <si>
    <t>SESAME STREET</t>
  </si>
  <si>
    <t>DISNEY PRINCESS - ALADDIN</t>
  </si>
  <si>
    <t>DISNEY PRINCESS - CINDERELLA</t>
  </si>
  <si>
    <t>DISNEY PRINCESS - SLEEPING BEAUTY</t>
  </si>
  <si>
    <t>DISNEY PRINCESS - SNOW WHITE</t>
  </si>
  <si>
    <t>DISNEY PRINCESS - TANGLED</t>
  </si>
  <si>
    <t>DISNEY PRINCESS - THE LITTLE MERMAID</t>
  </si>
  <si>
    <t>DISNEY PRINCESS - BRAVE (DISNEY/PIXAR)</t>
  </si>
  <si>
    <t>LICENSED CHILD ACCESSORY KITS</t>
  </si>
  <si>
    <t>LICENSED CHILD WIGS</t>
  </si>
  <si>
    <t>LICENSED ADULT ACCESSORY KITS</t>
  </si>
  <si>
    <t>LICENSED ADULT WIGS</t>
  </si>
  <si>
    <t>EA</t>
  </si>
  <si>
    <t>CUST NAME: ______________________</t>
  </si>
  <si>
    <t>17145L</t>
  </si>
  <si>
    <t>17145M</t>
  </si>
  <si>
    <t>17145S</t>
  </si>
  <si>
    <t>17150M</t>
  </si>
  <si>
    <t>17150S</t>
  </si>
  <si>
    <t>17156L</t>
  </si>
  <si>
    <t>17156M</t>
  </si>
  <si>
    <t>17156S</t>
  </si>
  <si>
    <t>17159L</t>
  </si>
  <si>
    <t>17159M</t>
  </si>
  <si>
    <t>17159S</t>
  </si>
  <si>
    <t>17166L</t>
  </si>
  <si>
    <t>17166M</t>
  </si>
  <si>
    <t>17166S</t>
  </si>
  <si>
    <t>17171L</t>
  </si>
  <si>
    <t>17171M</t>
  </si>
  <si>
    <t>17171S</t>
  </si>
  <si>
    <t>6475G</t>
  </si>
  <si>
    <t>LDTS</t>
  </si>
  <si>
    <t xml:space="preserve">See complete Order Policies in the 2017 Sales Manual. </t>
  </si>
  <si>
    <t>20153V</t>
  </si>
  <si>
    <t>20153W</t>
  </si>
  <si>
    <t>19875L</t>
  </si>
  <si>
    <t>19875M</t>
  </si>
  <si>
    <t>19875S</t>
  </si>
  <si>
    <t>20300L</t>
  </si>
  <si>
    <t>20300M</t>
  </si>
  <si>
    <t>20300S</t>
  </si>
  <si>
    <t>20168L</t>
  </si>
  <si>
    <t>20168M</t>
  </si>
  <si>
    <t>20168S</t>
  </si>
  <si>
    <t>14037E</t>
  </si>
  <si>
    <t>14037F</t>
  </si>
  <si>
    <t>14037N</t>
  </si>
  <si>
    <t>21398L</t>
  </si>
  <si>
    <t>21417B</t>
  </si>
  <si>
    <t>21417F</t>
  </si>
  <si>
    <t>21425E</t>
  </si>
  <si>
    <t>21425N</t>
  </si>
  <si>
    <t>21596C</t>
  </si>
  <si>
    <t>21596D</t>
  </si>
  <si>
    <t>21602G</t>
  </si>
  <si>
    <t>21602K</t>
  </si>
  <si>
    <t>21602L</t>
  </si>
  <si>
    <t>22454K</t>
  </si>
  <si>
    <t>22454L</t>
  </si>
  <si>
    <t>22457K</t>
  </si>
  <si>
    <t>22457L</t>
  </si>
  <si>
    <t>22462C</t>
  </si>
  <si>
    <t>22462D</t>
  </si>
  <si>
    <t>23064L</t>
  </si>
  <si>
    <t>23064M</t>
  </si>
  <si>
    <t>99475K</t>
  </si>
  <si>
    <t>99475L</t>
  </si>
  <si>
    <t>99475M</t>
  </si>
  <si>
    <t>65639G</t>
  </si>
  <si>
    <t>65639K</t>
  </si>
  <si>
    <t>65639L</t>
  </si>
  <si>
    <t>65642G</t>
  </si>
  <si>
    <t>65642K</t>
  </si>
  <si>
    <t>65642L</t>
  </si>
  <si>
    <t>65645G</t>
  </si>
  <si>
    <t>65645K</t>
  </si>
  <si>
    <t>65645L</t>
  </si>
  <si>
    <t>65648G</t>
  </si>
  <si>
    <t>65648K</t>
  </si>
  <si>
    <t>65651G</t>
  </si>
  <si>
    <t>65651K</t>
  </si>
  <si>
    <t>65651L</t>
  </si>
  <si>
    <t>65659G</t>
  </si>
  <si>
    <t>65659K</t>
  </si>
  <si>
    <t>65659L</t>
  </si>
  <si>
    <t>65662G</t>
  </si>
  <si>
    <t>65662K</t>
  </si>
  <si>
    <t>65662L</t>
  </si>
  <si>
    <t>65665G</t>
  </si>
  <si>
    <t>65665K</t>
  </si>
  <si>
    <t>65668K</t>
  </si>
  <si>
    <t>65668L</t>
  </si>
  <si>
    <t>65671K</t>
  </si>
  <si>
    <t>65671L</t>
  </si>
  <si>
    <t>65674K</t>
  </si>
  <si>
    <t>65674L</t>
  </si>
  <si>
    <t>MINECRAFT (MOJANG)</t>
  </si>
  <si>
    <t>11981V</t>
  </si>
  <si>
    <t>11981W</t>
  </si>
  <si>
    <t>66062V</t>
  </si>
  <si>
    <t>66062W</t>
  </si>
  <si>
    <t>66089M</t>
  </si>
  <si>
    <t>66089L</t>
  </si>
  <si>
    <t>66089K</t>
  </si>
  <si>
    <t>12000S</t>
  </si>
  <si>
    <t>12000M</t>
  </si>
  <si>
    <t>31692D</t>
  </si>
  <si>
    <t>11981S</t>
  </si>
  <si>
    <t>11981M</t>
  </si>
  <si>
    <t>85582AD</t>
  </si>
  <si>
    <t>67678L</t>
  </si>
  <si>
    <t>67678K</t>
  </si>
  <si>
    <t>67678G</t>
  </si>
  <si>
    <t>67684L</t>
  </si>
  <si>
    <t>67684K</t>
  </si>
  <si>
    <t>67684G</t>
  </si>
  <si>
    <t>67692L</t>
  </si>
  <si>
    <t>67692K</t>
  </si>
  <si>
    <t>67741B</t>
  </si>
  <si>
    <t>67741E</t>
  </si>
  <si>
    <t>12535V</t>
  </si>
  <si>
    <t>12535W</t>
  </si>
  <si>
    <t>12539S</t>
  </si>
  <si>
    <t>12539M</t>
  </si>
  <si>
    <t>66869S</t>
  </si>
  <si>
    <t>66869M</t>
  </si>
  <si>
    <t>12210L</t>
  </si>
  <si>
    <t>12210K</t>
  </si>
  <si>
    <t>12210G</t>
  </si>
  <si>
    <t>66873M</t>
  </si>
  <si>
    <t>66873L</t>
  </si>
  <si>
    <t>66835B</t>
  </si>
  <si>
    <t>66835E</t>
  </si>
  <si>
    <t>66844D</t>
  </si>
  <si>
    <t>66844C</t>
  </si>
  <si>
    <t>66840N</t>
  </si>
  <si>
    <t>66840B</t>
  </si>
  <si>
    <t>66840E</t>
  </si>
  <si>
    <t>66840F</t>
  </si>
  <si>
    <t>66889D</t>
  </si>
  <si>
    <t>5368C</t>
  </si>
  <si>
    <t>66886CH</t>
  </si>
  <si>
    <t>66886AD</t>
  </si>
  <si>
    <t>67208N</t>
  </si>
  <si>
    <t>67208B</t>
  </si>
  <si>
    <t>67208F</t>
  </si>
  <si>
    <t>67215T</t>
  </si>
  <si>
    <t>67215D</t>
  </si>
  <si>
    <t>12546D</t>
  </si>
  <si>
    <t>67368W</t>
  </si>
  <si>
    <t>67368S</t>
  </si>
  <si>
    <t>67381W</t>
  </si>
  <si>
    <t>67381S</t>
  </si>
  <si>
    <t>67381M</t>
  </si>
  <si>
    <t>67409L</t>
  </si>
  <si>
    <t>67409K</t>
  </si>
  <si>
    <t>67409G</t>
  </si>
  <si>
    <t>67333N</t>
  </si>
  <si>
    <t>67333B</t>
  </si>
  <si>
    <t>67333E</t>
  </si>
  <si>
    <t>67333F</t>
  </si>
  <si>
    <t>67364N</t>
  </si>
  <si>
    <t>67364B</t>
  </si>
  <si>
    <t>67364E</t>
  </si>
  <si>
    <t>79729D</t>
  </si>
  <si>
    <t>79731D</t>
  </si>
  <si>
    <t>67405L</t>
  </si>
  <si>
    <t>67405K</t>
  </si>
  <si>
    <t>67405G</t>
  </si>
  <si>
    <t>79733D</t>
  </si>
  <si>
    <t>79736D</t>
  </si>
  <si>
    <t>23172N</t>
  </si>
  <si>
    <t>23172B</t>
  </si>
  <si>
    <t>23172E</t>
  </si>
  <si>
    <t>85135W</t>
  </si>
  <si>
    <t>23167L</t>
  </si>
  <si>
    <t>23167K</t>
  </si>
  <si>
    <t>23167G</t>
  </si>
  <si>
    <t>73682S</t>
  </si>
  <si>
    <t>73682M</t>
  </si>
  <si>
    <t>73689M</t>
  </si>
  <si>
    <t>73689L</t>
  </si>
  <si>
    <t>73689K</t>
  </si>
  <si>
    <t>73689G</t>
  </si>
  <si>
    <t>98818L</t>
  </si>
  <si>
    <t>98818K</t>
  </si>
  <si>
    <t>98818G</t>
  </si>
  <si>
    <t>85150CH</t>
  </si>
  <si>
    <t>73684S</t>
  </si>
  <si>
    <t>73684M</t>
  </si>
  <si>
    <t>73692L</t>
  </si>
  <si>
    <t>73692K</t>
  </si>
  <si>
    <t>73692G</t>
  </si>
  <si>
    <t>85136S</t>
  </si>
  <si>
    <t>85136M</t>
  </si>
  <si>
    <t>85140L</t>
  </si>
  <si>
    <t>85140K</t>
  </si>
  <si>
    <t>85140G</t>
  </si>
  <si>
    <t>85170C</t>
  </si>
  <si>
    <t>85170D</t>
  </si>
  <si>
    <t>73686S</t>
  </si>
  <si>
    <t>73686M</t>
  </si>
  <si>
    <t>98821C</t>
  </si>
  <si>
    <t>98812L</t>
  </si>
  <si>
    <t>98812G</t>
  </si>
  <si>
    <t>85174C</t>
  </si>
  <si>
    <t>85174D</t>
  </si>
  <si>
    <t>85147L</t>
  </si>
  <si>
    <t>85147K</t>
  </si>
  <si>
    <t>85147G</t>
  </si>
  <si>
    <t>98815L</t>
  </si>
  <si>
    <t>98815G</t>
  </si>
  <si>
    <t>98823C</t>
  </si>
  <si>
    <t>85138S</t>
  </si>
  <si>
    <t>85138M</t>
  </si>
  <si>
    <t>85143L</t>
  </si>
  <si>
    <t>85143K</t>
  </si>
  <si>
    <t>85143G</t>
  </si>
  <si>
    <t>85225AD</t>
  </si>
  <si>
    <t>22866K</t>
  </si>
  <si>
    <t>22866G</t>
  </si>
  <si>
    <t>22866J</t>
  </si>
  <si>
    <t>22871T</t>
  </si>
  <si>
    <t>22871D</t>
  </si>
  <si>
    <t>85718L</t>
  </si>
  <si>
    <t>85718K</t>
  </si>
  <si>
    <t>85718G</t>
  </si>
  <si>
    <t>85718J</t>
  </si>
  <si>
    <t>85726L</t>
  </si>
  <si>
    <t>85726K</t>
  </si>
  <si>
    <t>85726G</t>
  </si>
  <si>
    <t>85726J</t>
  </si>
  <si>
    <t>90529T</t>
  </si>
  <si>
    <t>90529D</t>
  </si>
  <si>
    <t>90529C</t>
  </si>
  <si>
    <t>67753N</t>
  </si>
  <si>
    <t>67753B</t>
  </si>
  <si>
    <t>67753E</t>
  </si>
  <si>
    <t>98784L</t>
  </si>
  <si>
    <t>98784K</t>
  </si>
  <si>
    <t>98784G</t>
  </si>
  <si>
    <t>98788T</t>
  </si>
  <si>
    <t>98788D</t>
  </si>
  <si>
    <t>98796N</t>
  </si>
  <si>
    <t>98796E</t>
  </si>
  <si>
    <t>14238E</t>
  </si>
  <si>
    <t>24861-V2</t>
  </si>
  <si>
    <t>DISNEY PRINCESS - POCAHONTAS</t>
  </si>
  <si>
    <t>DISNEY PRINCESS - MULAN</t>
  </si>
  <si>
    <t>DISNEY PRINCESS - BEAUTY AND THE BEAST</t>
  </si>
  <si>
    <t>67471N</t>
  </si>
  <si>
    <t>67471B</t>
  </si>
  <si>
    <t>67471E</t>
  </si>
  <si>
    <t>67471F</t>
  </si>
  <si>
    <t>67475N</t>
  </si>
  <si>
    <t>67475B</t>
  </si>
  <si>
    <t>67475E</t>
  </si>
  <si>
    <t>67475F</t>
  </si>
  <si>
    <t>DISNEY PRINCESS - THE PRINCESS &amp; THE FROG</t>
  </si>
  <si>
    <t>MY LITTLE PONY (HASBRO)</t>
  </si>
  <si>
    <t>66110N</t>
  </si>
  <si>
    <t>66110B</t>
  </si>
  <si>
    <t>66110E</t>
  </si>
  <si>
    <t>66110F</t>
  </si>
  <si>
    <t>66107K</t>
  </si>
  <si>
    <t>66107G</t>
  </si>
  <si>
    <t>88663T</t>
  </si>
  <si>
    <t>88663D</t>
  </si>
  <si>
    <t>67480N</t>
  </si>
  <si>
    <t>67480B</t>
  </si>
  <si>
    <t>67480E</t>
  </si>
  <si>
    <t>67480F</t>
  </si>
  <si>
    <t>79506W</t>
  </si>
  <si>
    <t>79506S</t>
  </si>
  <si>
    <t>79506M</t>
  </si>
  <si>
    <t>79532W</t>
  </si>
  <si>
    <t>79532S</t>
  </si>
  <si>
    <t>79532M</t>
  </si>
  <si>
    <t>79577S</t>
  </si>
  <si>
    <t>79577M</t>
  </si>
  <si>
    <t>MR. POTATO HEAD (HASBRO)</t>
  </si>
  <si>
    <t>LICENSED MASKS - ADULT</t>
  </si>
  <si>
    <t>LICENSED MASKS - CHILD</t>
  </si>
  <si>
    <t>LDTS - items cannot be shipped after the date indicated in the LDTS column.</t>
  </si>
  <si>
    <t>CASE PACK</t>
  </si>
  <si>
    <t>GENERIC INFANT/TODDLER</t>
  </si>
  <si>
    <t>5368-DISG-I</t>
  </si>
  <si>
    <t>5368T</t>
  </si>
  <si>
    <t>14004V</t>
  </si>
  <si>
    <t>14004W</t>
  </si>
  <si>
    <t>85609V</t>
  </si>
  <si>
    <t>11352V</t>
  </si>
  <si>
    <t>11352W</t>
  </si>
  <si>
    <t>15200D</t>
  </si>
  <si>
    <t>15201D</t>
  </si>
  <si>
    <t>15212B</t>
  </si>
  <si>
    <t>15212E</t>
  </si>
  <si>
    <t>15212N</t>
  </si>
  <si>
    <t>15705M</t>
  </si>
  <si>
    <t>11374N</t>
  </si>
  <si>
    <t>11374B</t>
  </si>
  <si>
    <t>13578D</t>
  </si>
  <si>
    <t>13578C</t>
  </si>
  <si>
    <t>13579D</t>
  </si>
  <si>
    <t>13579C</t>
  </si>
  <si>
    <t>50549C-I</t>
  </si>
  <si>
    <t>50550D-I</t>
  </si>
  <si>
    <t>50550C-I</t>
  </si>
  <si>
    <t>50551B-I</t>
  </si>
  <si>
    <t>50551E-I</t>
  </si>
  <si>
    <t>11204-11-I</t>
  </si>
  <si>
    <t>18043-15-I</t>
  </si>
  <si>
    <t>100689K</t>
  </si>
  <si>
    <t>100689L</t>
  </si>
  <si>
    <t>100689M</t>
  </si>
  <si>
    <t>23641K</t>
  </si>
  <si>
    <t>23641L</t>
  </si>
  <si>
    <t>23641M</t>
  </si>
  <si>
    <t>23532K</t>
  </si>
  <si>
    <t>23532L</t>
  </si>
  <si>
    <t>23532M</t>
  </si>
  <si>
    <t>23658K</t>
  </si>
  <si>
    <t>23658L</t>
  </si>
  <si>
    <t>23658M</t>
  </si>
  <si>
    <t>23664K</t>
  </si>
  <si>
    <t>50551F</t>
  </si>
  <si>
    <t>50551N</t>
  </si>
  <si>
    <t>11374F</t>
  </si>
  <si>
    <t>90192K</t>
  </si>
  <si>
    <t>90192L</t>
  </si>
  <si>
    <t>90192M</t>
  </si>
  <si>
    <t>23585K</t>
  </si>
  <si>
    <t>23585L</t>
  </si>
  <si>
    <t>23585M</t>
  </si>
  <si>
    <t>89216K</t>
  </si>
  <si>
    <t>89216L</t>
  </si>
  <si>
    <t>89216M</t>
  </si>
  <si>
    <t>89448AD</t>
  </si>
  <si>
    <t>89865D</t>
  </si>
  <si>
    <t>23578K</t>
  </si>
  <si>
    <t>23578L</t>
  </si>
  <si>
    <t>23578M</t>
  </si>
  <si>
    <t>23727B</t>
  </si>
  <si>
    <t>23727E</t>
  </si>
  <si>
    <t>23727F</t>
  </si>
  <si>
    <t>23727N</t>
  </si>
  <si>
    <t>23991AD</t>
  </si>
  <si>
    <t>POKEMON</t>
  </si>
  <si>
    <t>90108L</t>
  </si>
  <si>
    <t>90108M</t>
  </si>
  <si>
    <t>90121G</t>
  </si>
  <si>
    <t>90121K</t>
  </si>
  <si>
    <t>90121L</t>
  </si>
  <si>
    <t>90139G</t>
  </si>
  <si>
    <t>90139K</t>
  </si>
  <si>
    <t>90139L</t>
  </si>
  <si>
    <t>90163G</t>
  </si>
  <si>
    <t>90163K</t>
  </si>
  <si>
    <t>90163L</t>
  </si>
  <si>
    <t>10484G</t>
  </si>
  <si>
    <t>10484K</t>
  </si>
  <si>
    <t>11437G</t>
  </si>
  <si>
    <t>11437K</t>
  </si>
  <si>
    <t>11437L</t>
  </si>
  <si>
    <t>11458G</t>
  </si>
  <si>
    <t>11458K</t>
  </si>
  <si>
    <t>11458L</t>
  </si>
  <si>
    <t>10772G</t>
  </si>
  <si>
    <t>10772K</t>
  </si>
  <si>
    <t>10772L</t>
  </si>
  <si>
    <t>10773G</t>
  </si>
  <si>
    <t>10773K</t>
  </si>
  <si>
    <t>10773L</t>
  </si>
  <si>
    <t>10775C</t>
  </si>
  <si>
    <t>10775T</t>
  </si>
  <si>
    <t>11001C</t>
  </si>
  <si>
    <t>11001D</t>
  </si>
  <si>
    <t>11001T</t>
  </si>
  <si>
    <t>87877K</t>
  </si>
  <si>
    <t>87877L</t>
  </si>
  <si>
    <t>87877M</t>
  </si>
  <si>
    <t>87878K</t>
  </si>
  <si>
    <t>87878L</t>
  </si>
  <si>
    <t>87880K</t>
  </si>
  <si>
    <t>87880L</t>
  </si>
  <si>
    <t>87920K</t>
  </si>
  <si>
    <t>87920L</t>
  </si>
  <si>
    <t>TRANSFORMERS (HASBRO)</t>
  </si>
  <si>
    <t>22873K</t>
  </si>
  <si>
    <t>22873L</t>
  </si>
  <si>
    <t>22873M</t>
  </si>
  <si>
    <t>22873S</t>
  </si>
  <si>
    <t>22892K</t>
  </si>
  <si>
    <t>22892L</t>
  </si>
  <si>
    <t>22892M</t>
  </si>
  <si>
    <t>22913K</t>
  </si>
  <si>
    <t>22913L</t>
  </si>
  <si>
    <t>23170B</t>
  </si>
  <si>
    <t>23170F</t>
  </si>
  <si>
    <t>23170N</t>
  </si>
  <si>
    <t>23210B</t>
  </si>
  <si>
    <t>23210E</t>
  </si>
  <si>
    <t>23210F</t>
  </si>
  <si>
    <t>23210N</t>
  </si>
  <si>
    <t>22456E</t>
  </si>
  <si>
    <t>22456F</t>
  </si>
  <si>
    <t>22583K</t>
  </si>
  <si>
    <t>22583L</t>
  </si>
  <si>
    <t>22598K</t>
  </si>
  <si>
    <t>22776C</t>
  </si>
  <si>
    <t>22776D</t>
  </si>
  <si>
    <t>22776T</t>
  </si>
  <si>
    <t>66624K</t>
  </si>
  <si>
    <t>66624L</t>
  </si>
  <si>
    <t>66624M</t>
  </si>
  <si>
    <t>66631K</t>
  </si>
  <si>
    <t>66631L</t>
  </si>
  <si>
    <t>66631M</t>
  </si>
  <si>
    <t>66594K</t>
  </si>
  <si>
    <t>66594L</t>
  </si>
  <si>
    <t>66594M</t>
  </si>
  <si>
    <t>66598K</t>
  </si>
  <si>
    <t>66598L</t>
  </si>
  <si>
    <t>66598M</t>
  </si>
  <si>
    <t>66618K</t>
  </si>
  <si>
    <t>66618L</t>
  </si>
  <si>
    <t>66618M</t>
  </si>
  <si>
    <t>66612K</t>
  </si>
  <si>
    <t>66612L</t>
  </si>
  <si>
    <t>66612M</t>
  </si>
  <si>
    <t>66586K</t>
  </si>
  <si>
    <t>66586L</t>
  </si>
  <si>
    <t>66586M</t>
  </si>
  <si>
    <t>66627K</t>
  </si>
  <si>
    <t>66627L</t>
  </si>
  <si>
    <t>66627M</t>
  </si>
  <si>
    <t>66634K</t>
  </si>
  <si>
    <t>66634L</t>
  </si>
  <si>
    <t>66634M</t>
  </si>
  <si>
    <t>66621K</t>
  </si>
  <si>
    <t>66621L</t>
  </si>
  <si>
    <t>66621M</t>
  </si>
  <si>
    <t>20298G</t>
  </si>
  <si>
    <t>20298J</t>
  </si>
  <si>
    <t>20298K</t>
  </si>
  <si>
    <t>20298L</t>
  </si>
  <si>
    <t>20301G</t>
  </si>
  <si>
    <t>20301J</t>
  </si>
  <si>
    <t>20301K</t>
  </si>
  <si>
    <t>20301L</t>
  </si>
  <si>
    <t>20332K</t>
  </si>
  <si>
    <t>20332L</t>
  </si>
  <si>
    <t>20357G</t>
  </si>
  <si>
    <t>20357J</t>
  </si>
  <si>
    <t>20357K</t>
  </si>
  <si>
    <t>20357L</t>
  </si>
  <si>
    <t>20367G</t>
  </si>
  <si>
    <t>20415G</t>
  </si>
  <si>
    <t>20415J</t>
  </si>
  <si>
    <t>20415K</t>
  </si>
  <si>
    <t>20415L</t>
  </si>
  <si>
    <t>14722-DISG-I</t>
  </si>
  <si>
    <t>89451AD</t>
  </si>
  <si>
    <t>90160STD</t>
  </si>
  <si>
    <t>103509K</t>
  </si>
  <si>
    <t>103509L</t>
  </si>
  <si>
    <t>103629V</t>
  </si>
  <si>
    <t>103629W</t>
  </si>
  <si>
    <t>106739M</t>
  </si>
  <si>
    <t>106739L</t>
  </si>
  <si>
    <t>100209L</t>
  </si>
  <si>
    <t>100229M</t>
  </si>
  <si>
    <t>Collect</t>
  </si>
  <si>
    <t>Prepaid</t>
  </si>
  <si>
    <t>Cancel Date:</t>
  </si>
  <si>
    <t>Prepay</t>
  </si>
  <si>
    <t>and Add</t>
  </si>
  <si>
    <t>Customer</t>
  </si>
  <si>
    <t>Routing</t>
  </si>
  <si>
    <t>107519L</t>
  </si>
  <si>
    <t>107519K</t>
  </si>
  <si>
    <t>107519G</t>
  </si>
  <si>
    <t>107529L</t>
  </si>
  <si>
    <t>107529K</t>
  </si>
  <si>
    <t>107529G</t>
  </si>
  <si>
    <t>107539L</t>
  </si>
  <si>
    <t>107539K</t>
  </si>
  <si>
    <t>107539G</t>
  </si>
  <si>
    <t>107729S</t>
  </si>
  <si>
    <t>107729M</t>
  </si>
  <si>
    <t>107729L</t>
  </si>
  <si>
    <t>107549T</t>
  </si>
  <si>
    <t>107549D</t>
  </si>
  <si>
    <t>107549C</t>
  </si>
  <si>
    <t>107579L</t>
  </si>
  <si>
    <t>107579K</t>
  </si>
  <si>
    <t>107579G</t>
  </si>
  <si>
    <t>107589L</t>
  </si>
  <si>
    <t>107589K</t>
  </si>
  <si>
    <t>107589G</t>
  </si>
  <si>
    <t>107679D</t>
  </si>
  <si>
    <t>107679C</t>
  </si>
  <si>
    <t>107709D</t>
  </si>
  <si>
    <t>107709C</t>
  </si>
  <si>
    <t>107739D</t>
  </si>
  <si>
    <t>107739C</t>
  </si>
  <si>
    <t>107809L</t>
  </si>
  <si>
    <t>107809K</t>
  </si>
  <si>
    <t>107809G</t>
  </si>
  <si>
    <t>107819L</t>
  </si>
  <si>
    <t>107819K</t>
  </si>
  <si>
    <t>107819G</t>
  </si>
  <si>
    <t>107829D</t>
  </si>
  <si>
    <t>107829C</t>
  </si>
  <si>
    <t>107849L</t>
  </si>
  <si>
    <t>107849K</t>
  </si>
  <si>
    <t>107849G</t>
  </si>
  <si>
    <t>107889L</t>
  </si>
  <si>
    <t>107889K</t>
  </si>
  <si>
    <t>107889G</t>
  </si>
  <si>
    <t>107929L</t>
  </si>
  <si>
    <t>107929K</t>
  </si>
  <si>
    <t>107929G</t>
  </si>
  <si>
    <t>107969J</t>
  </si>
  <si>
    <t>107969T</t>
  </si>
  <si>
    <t>107969D</t>
  </si>
  <si>
    <t>107969C</t>
  </si>
  <si>
    <t>108009J</t>
  </si>
  <si>
    <t>108009T</t>
  </si>
  <si>
    <t>108009D</t>
  </si>
  <si>
    <t>108009C</t>
  </si>
  <si>
    <t>108029L</t>
  </si>
  <si>
    <t>108029K</t>
  </si>
  <si>
    <t>108029G</t>
  </si>
  <si>
    <t>108069J</t>
  </si>
  <si>
    <t>108069T</t>
  </si>
  <si>
    <t>108069N</t>
  </si>
  <si>
    <t>108069B</t>
  </si>
  <si>
    <t>108069E</t>
  </si>
  <si>
    <t>108069F</t>
  </si>
  <si>
    <t>108269J</t>
  </si>
  <si>
    <t>108269T</t>
  </si>
  <si>
    <t>108269N</t>
  </si>
  <si>
    <t>108269B</t>
  </si>
  <si>
    <t>108269E</t>
  </si>
  <si>
    <t>108269F</t>
  </si>
  <si>
    <t>107859L</t>
  </si>
  <si>
    <t>107859K</t>
  </si>
  <si>
    <t>107859G</t>
  </si>
  <si>
    <t>107899L</t>
  </si>
  <si>
    <t>107899K</t>
  </si>
  <si>
    <t>107899G</t>
  </si>
  <si>
    <t>107939L</t>
  </si>
  <si>
    <t>107939K</t>
  </si>
  <si>
    <t>107939G</t>
  </si>
  <si>
    <t>108039L</t>
  </si>
  <si>
    <t>108039K</t>
  </si>
  <si>
    <t>108039G</t>
  </si>
  <si>
    <t>107869L</t>
  </si>
  <si>
    <t>107869K</t>
  </si>
  <si>
    <t>107869G</t>
  </si>
  <si>
    <t>107909L</t>
  </si>
  <si>
    <t>107909K</t>
  </si>
  <si>
    <t>107909G</t>
  </si>
  <si>
    <t>107949L</t>
  </si>
  <si>
    <t>107949K</t>
  </si>
  <si>
    <t>108049L</t>
  </si>
  <si>
    <t>108049K</t>
  </si>
  <si>
    <t>108049G</t>
  </si>
  <si>
    <t>107979J</t>
  </si>
  <si>
    <t>107979D</t>
  </si>
  <si>
    <t>107979C</t>
  </si>
  <si>
    <t>107989J</t>
  </si>
  <si>
    <t>107989T</t>
  </si>
  <si>
    <t>107989D</t>
  </si>
  <si>
    <t>107989C</t>
  </si>
  <si>
    <t>108079J</t>
  </si>
  <si>
    <t>108079T</t>
  </si>
  <si>
    <t>108079N</t>
  </si>
  <si>
    <t>108079B</t>
  </si>
  <si>
    <t>108079E</t>
  </si>
  <si>
    <t>108089J</t>
  </si>
  <si>
    <t>108089T</t>
  </si>
  <si>
    <t>108089E</t>
  </si>
  <si>
    <t>107879L</t>
  </si>
  <si>
    <t>107879K</t>
  </si>
  <si>
    <t>107879G</t>
  </si>
  <si>
    <t>107919L</t>
  </si>
  <si>
    <t>107919K</t>
  </si>
  <si>
    <t>107919G</t>
  </si>
  <si>
    <t>107959L</t>
  </si>
  <si>
    <t>107959K</t>
  </si>
  <si>
    <t>107959G</t>
  </si>
  <si>
    <t>108059L</t>
  </si>
  <si>
    <t>108059K</t>
  </si>
  <si>
    <t>108059G</t>
  </si>
  <si>
    <t>108019L</t>
  </si>
  <si>
    <t>108019K</t>
  </si>
  <si>
    <t>108019G</t>
  </si>
  <si>
    <t>107999J</t>
  </si>
  <si>
    <t>107999T</t>
  </si>
  <si>
    <t>107999D</t>
  </si>
  <si>
    <t>107999C</t>
  </si>
  <si>
    <t>108099J</t>
  </si>
  <si>
    <t>108099T</t>
  </si>
  <si>
    <t>108099E</t>
  </si>
  <si>
    <t>HARRY POTTER (WARNER BROS.)</t>
  </si>
  <si>
    <t>90763L</t>
  </si>
  <si>
    <t>90763K</t>
  </si>
  <si>
    <t>90763G</t>
  </si>
  <si>
    <t>105439L</t>
  </si>
  <si>
    <t>105439K</t>
  </si>
  <si>
    <t>105439G</t>
  </si>
  <si>
    <t>105449L</t>
  </si>
  <si>
    <t>105449K</t>
  </si>
  <si>
    <t>105449G</t>
  </si>
  <si>
    <t>105459L</t>
  </si>
  <si>
    <t>105459K</t>
  </si>
  <si>
    <t>105459G</t>
  </si>
  <si>
    <t>105469L</t>
  </si>
  <si>
    <t>105469K</t>
  </si>
  <si>
    <t>105469G</t>
  </si>
  <si>
    <t>90760L</t>
  </si>
  <si>
    <t>90760K</t>
  </si>
  <si>
    <t>90760G</t>
  </si>
  <si>
    <t>105509CH</t>
  </si>
  <si>
    <t>105509AD</t>
  </si>
  <si>
    <t>105099L</t>
  </si>
  <si>
    <t>105099K</t>
  </si>
  <si>
    <t>105099G</t>
  </si>
  <si>
    <t>105109L</t>
  </si>
  <si>
    <t>105109K</t>
  </si>
  <si>
    <t>105109G</t>
  </si>
  <si>
    <t>HALO (MICROSOFT)</t>
  </si>
  <si>
    <t>104989L</t>
  </si>
  <si>
    <t>104989K</t>
  </si>
  <si>
    <t>104989G</t>
  </si>
  <si>
    <t>104989J</t>
  </si>
  <si>
    <t>104999L</t>
  </si>
  <si>
    <t>104999K</t>
  </si>
  <si>
    <t>104999G</t>
  </si>
  <si>
    <t>104999J</t>
  </si>
  <si>
    <t>112319L</t>
  </si>
  <si>
    <t>112319K</t>
  </si>
  <si>
    <t>112319G</t>
  </si>
  <si>
    <t>108459T</t>
  </si>
  <si>
    <t>108459D</t>
  </si>
  <si>
    <t>108469T</t>
  </si>
  <si>
    <t>108469D</t>
  </si>
  <si>
    <t>10690K</t>
  </si>
  <si>
    <t>10690G</t>
  </si>
  <si>
    <t>10691L</t>
  </si>
  <si>
    <t>10691K</t>
  </si>
  <si>
    <t>10691G</t>
  </si>
  <si>
    <t>10694S</t>
  </si>
  <si>
    <t>10694M</t>
  </si>
  <si>
    <t>10693N</t>
  </si>
  <si>
    <t>10693B</t>
  </si>
  <si>
    <t>10693E</t>
  </si>
  <si>
    <t>10693F</t>
  </si>
  <si>
    <t>15674CH</t>
  </si>
  <si>
    <t>15674AD</t>
  </si>
  <si>
    <t>15668AD</t>
  </si>
  <si>
    <t>106959M</t>
  </si>
  <si>
    <t>106959L</t>
  </si>
  <si>
    <t>106959K</t>
  </si>
  <si>
    <t>25504G</t>
  </si>
  <si>
    <t>103209L</t>
  </si>
  <si>
    <t>103209K</t>
  </si>
  <si>
    <t>104909S</t>
  </si>
  <si>
    <t>104909M</t>
  </si>
  <si>
    <t>104929L</t>
  </si>
  <si>
    <t>104929K</t>
  </si>
  <si>
    <t>104929G</t>
  </si>
  <si>
    <t>104919G</t>
  </si>
  <si>
    <t>104899S</t>
  </si>
  <si>
    <t>104899M</t>
  </si>
  <si>
    <t>TROLLS WORLD TOUR (DREAMWORKS)</t>
  </si>
  <si>
    <t>105129M</t>
  </si>
  <si>
    <t>105129L</t>
  </si>
  <si>
    <t>105129K</t>
  </si>
  <si>
    <t>105189N</t>
  </si>
  <si>
    <t>105189B</t>
  </si>
  <si>
    <t>105189E</t>
  </si>
  <si>
    <t>105199T</t>
  </si>
  <si>
    <t>105199C</t>
  </si>
  <si>
    <t>104269L</t>
  </si>
  <si>
    <t>104269K</t>
  </si>
  <si>
    <t>79493N</t>
  </si>
  <si>
    <t>79493B</t>
  </si>
  <si>
    <t>79493E</t>
  </si>
  <si>
    <t>22906M</t>
  </si>
  <si>
    <t>22906L</t>
  </si>
  <si>
    <t>22906K</t>
  </si>
  <si>
    <t>104159N</t>
  </si>
  <si>
    <t>104159B</t>
  </si>
  <si>
    <t>104159E</t>
  </si>
  <si>
    <t>104159F</t>
  </si>
  <si>
    <t>23063M</t>
  </si>
  <si>
    <t>23063L</t>
  </si>
  <si>
    <t>23063K</t>
  </si>
  <si>
    <t>23065M</t>
  </si>
  <si>
    <t>23065L</t>
  </si>
  <si>
    <t>23065K</t>
  </si>
  <si>
    <t>23464N</t>
  </si>
  <si>
    <t>14039M</t>
  </si>
  <si>
    <t>14039L</t>
  </si>
  <si>
    <t>14039K</t>
  </si>
  <si>
    <t>67282N</t>
  </si>
  <si>
    <t>67282B</t>
  </si>
  <si>
    <t>67282E</t>
  </si>
  <si>
    <t>67282F</t>
  </si>
  <si>
    <t>103909N</t>
  </si>
  <si>
    <t>103909B</t>
  </si>
  <si>
    <t>103909E</t>
  </si>
  <si>
    <t>103909F</t>
  </si>
  <si>
    <t>88982N</t>
  </si>
  <si>
    <t>88982B</t>
  </si>
  <si>
    <t>88982E</t>
  </si>
  <si>
    <t>88982F</t>
  </si>
  <si>
    <t>67291N</t>
  </si>
  <si>
    <t>67291E</t>
  </si>
  <si>
    <t>67291F</t>
  </si>
  <si>
    <t>67261N</t>
  </si>
  <si>
    <t>67261B</t>
  </si>
  <si>
    <t>67261E</t>
  </si>
  <si>
    <t>67261F</t>
  </si>
  <si>
    <t>104719L</t>
  </si>
  <si>
    <t>104719K</t>
  </si>
  <si>
    <t>103849L</t>
  </si>
  <si>
    <t>103849K</t>
  </si>
  <si>
    <t>103849G</t>
  </si>
  <si>
    <t>103819L</t>
  </si>
  <si>
    <t>103819K</t>
  </si>
  <si>
    <t>15189B</t>
  </si>
  <si>
    <t>15189E</t>
  </si>
  <si>
    <t>15189F</t>
  </si>
  <si>
    <t>15181N</t>
  </si>
  <si>
    <t>104329N</t>
  </si>
  <si>
    <t>104329B</t>
  </si>
  <si>
    <t>104329E</t>
  </si>
  <si>
    <t>104329F</t>
  </si>
  <si>
    <t>LICENSED CHILD ULTRA PRESTIGE COLLECTION</t>
  </si>
  <si>
    <t>116499L</t>
  </si>
  <si>
    <t>116499M</t>
  </si>
  <si>
    <t>116499S</t>
  </si>
  <si>
    <t>116519L</t>
  </si>
  <si>
    <t>116519M</t>
  </si>
  <si>
    <t>116519S</t>
  </si>
  <si>
    <t>116539B</t>
  </si>
  <si>
    <t>116539E</t>
  </si>
  <si>
    <t>116539F</t>
  </si>
  <si>
    <t>116539N</t>
  </si>
  <si>
    <t>116549D</t>
  </si>
  <si>
    <t>116549T</t>
  </si>
  <si>
    <t>119899M</t>
  </si>
  <si>
    <t>119899S</t>
  </si>
  <si>
    <t>119899W</t>
  </si>
  <si>
    <t>119429B</t>
  </si>
  <si>
    <t>119429E</t>
  </si>
  <si>
    <t>119429F</t>
  </si>
  <si>
    <t>119689L</t>
  </si>
  <si>
    <t>119689M</t>
  </si>
  <si>
    <t>119689S</t>
  </si>
  <si>
    <t>119979L</t>
  </si>
  <si>
    <t>119979S</t>
  </si>
  <si>
    <t>119989M</t>
  </si>
  <si>
    <t>119999M</t>
  </si>
  <si>
    <t>120009L</t>
  </si>
  <si>
    <t>120009M</t>
  </si>
  <si>
    <t>120009S</t>
  </si>
  <si>
    <t>120019S</t>
  </si>
  <si>
    <t>120029M</t>
  </si>
  <si>
    <t>120029S</t>
  </si>
  <si>
    <t>120539L</t>
  </si>
  <si>
    <t>120539M</t>
  </si>
  <si>
    <t>120539S</t>
  </si>
  <si>
    <t>116149L</t>
  </si>
  <si>
    <t>116149M</t>
  </si>
  <si>
    <t>116149S</t>
  </si>
  <si>
    <t>116159L</t>
  </si>
  <si>
    <t>116159M</t>
  </si>
  <si>
    <t>116169L</t>
  </si>
  <si>
    <t>116169M</t>
  </si>
  <si>
    <t>120679K</t>
  </si>
  <si>
    <t>120679L</t>
  </si>
  <si>
    <t>120679M</t>
  </si>
  <si>
    <t>120509K</t>
  </si>
  <si>
    <t>120509L</t>
  </si>
  <si>
    <t>120509M</t>
  </si>
  <si>
    <t>116039G</t>
  </si>
  <si>
    <t>116039K</t>
  </si>
  <si>
    <t>116039L</t>
  </si>
  <si>
    <t>116049B</t>
  </si>
  <si>
    <t>116049E</t>
  </si>
  <si>
    <t>116049F</t>
  </si>
  <si>
    <t>116049N</t>
  </si>
  <si>
    <t>MINIONS (NBC UNIVERSAL)</t>
  </si>
  <si>
    <t>119079M</t>
  </si>
  <si>
    <t>119079S</t>
  </si>
  <si>
    <t>119089G</t>
  </si>
  <si>
    <t>119089K</t>
  </si>
  <si>
    <t>119089L</t>
  </si>
  <si>
    <t>119099G</t>
  </si>
  <si>
    <t>119099K</t>
  </si>
  <si>
    <t>119099L</t>
  </si>
  <si>
    <t>119109D</t>
  </si>
  <si>
    <t>119109T</t>
  </si>
  <si>
    <t>119119B</t>
  </si>
  <si>
    <t>119119E</t>
  </si>
  <si>
    <t>119119F</t>
  </si>
  <si>
    <t>119119N</t>
  </si>
  <si>
    <t>119159AD</t>
  </si>
  <si>
    <t>JURASSIC WORLD (NBC UNIVERSAL)</t>
  </si>
  <si>
    <t>119179K</t>
  </si>
  <si>
    <t>119179L</t>
  </si>
  <si>
    <t>119179M</t>
  </si>
  <si>
    <t>119479C</t>
  </si>
  <si>
    <t>119479D</t>
  </si>
  <si>
    <t>119479T</t>
  </si>
  <si>
    <t>119489E</t>
  </si>
  <si>
    <t>119489N</t>
  </si>
  <si>
    <t>119499K</t>
  </si>
  <si>
    <t>119499L</t>
  </si>
  <si>
    <t>119499M</t>
  </si>
  <si>
    <t>120309M</t>
  </si>
  <si>
    <t>109159G</t>
  </si>
  <si>
    <t>109159J</t>
  </si>
  <si>
    <t>109159K</t>
  </si>
  <si>
    <t>109159L</t>
  </si>
  <si>
    <t>109249G</t>
  </si>
  <si>
    <t>109249J</t>
  </si>
  <si>
    <t>109249K</t>
  </si>
  <si>
    <t>109249L</t>
  </si>
  <si>
    <t>109259G</t>
  </si>
  <si>
    <t>109259J</t>
  </si>
  <si>
    <t>109259K</t>
  </si>
  <si>
    <t>109259L</t>
  </si>
  <si>
    <t>109749G</t>
  </si>
  <si>
    <t>109749K</t>
  </si>
  <si>
    <t>109749L</t>
  </si>
  <si>
    <t>116449G</t>
  </si>
  <si>
    <t>116449J</t>
  </si>
  <si>
    <t>116449K</t>
  </si>
  <si>
    <t>116449L</t>
  </si>
  <si>
    <t>108819G</t>
  </si>
  <si>
    <t>108819K</t>
  </si>
  <si>
    <t>108819L</t>
  </si>
  <si>
    <t>108829K</t>
  </si>
  <si>
    <t>108829L</t>
  </si>
  <si>
    <t>105009G</t>
  </si>
  <si>
    <t>105009K</t>
  </si>
  <si>
    <t>105009L</t>
  </si>
  <si>
    <t>105019D</t>
  </si>
  <si>
    <t>116369G</t>
  </si>
  <si>
    <t>116369K</t>
  </si>
  <si>
    <t>116369L</t>
  </si>
  <si>
    <t>116399G</t>
  </si>
  <si>
    <t>116399J</t>
  </si>
  <si>
    <t>116399K</t>
  </si>
  <si>
    <t>116399L</t>
  </si>
  <si>
    <t>116409G</t>
  </si>
  <si>
    <t>116409K</t>
  </si>
  <si>
    <t>116409L</t>
  </si>
  <si>
    <t>116419D</t>
  </si>
  <si>
    <t>116419T</t>
  </si>
  <si>
    <t>120519K</t>
  </si>
  <si>
    <t>120519L</t>
  </si>
  <si>
    <t>120519M</t>
  </si>
  <si>
    <t>104589G</t>
  </si>
  <si>
    <t>104589K</t>
  </si>
  <si>
    <t>115869G</t>
  </si>
  <si>
    <t>115869K</t>
  </si>
  <si>
    <t>115869L</t>
  </si>
  <si>
    <t>115879G</t>
  </si>
  <si>
    <t>115879K</t>
  </si>
  <si>
    <t>115879L</t>
  </si>
  <si>
    <t>115909G</t>
  </si>
  <si>
    <t>115909K</t>
  </si>
  <si>
    <t>115909L</t>
  </si>
  <si>
    <t>115919L</t>
  </si>
  <si>
    <t>115919M</t>
  </si>
  <si>
    <t>115919S</t>
  </si>
  <si>
    <t>115929L</t>
  </si>
  <si>
    <t>115929M</t>
  </si>
  <si>
    <t>115929S</t>
  </si>
  <si>
    <t>104939K</t>
  </si>
  <si>
    <t>104939L</t>
  </si>
  <si>
    <t>116719K</t>
  </si>
  <si>
    <t>116719L</t>
  </si>
  <si>
    <t>109149S</t>
  </si>
  <si>
    <t>120529K</t>
  </si>
  <si>
    <t>120529L</t>
  </si>
  <si>
    <t>120529M</t>
  </si>
  <si>
    <t>117749L</t>
  </si>
  <si>
    <t>117749M</t>
  </si>
  <si>
    <t>117749S</t>
  </si>
  <si>
    <t>121189K</t>
  </si>
  <si>
    <t>121189L</t>
  </si>
  <si>
    <t>121189M</t>
  </si>
  <si>
    <t>120499K</t>
  </si>
  <si>
    <t>120499L</t>
  </si>
  <si>
    <t>120499M</t>
  </si>
  <si>
    <t>109099G</t>
  </si>
  <si>
    <t>109099J</t>
  </si>
  <si>
    <t>109099K</t>
  </si>
  <si>
    <t>109099L</t>
  </si>
  <si>
    <t>118809C</t>
  </si>
  <si>
    <t>118809D</t>
  </si>
  <si>
    <t>118809T</t>
  </si>
  <si>
    <t>THE OFFICE (NBC UNIVERSAL)</t>
  </si>
  <si>
    <t>TREAT YOUR TRUNK</t>
  </si>
  <si>
    <t>LICENSED TREAT BAGS</t>
  </si>
  <si>
    <t>ADAPTIVE WHEELCHAIR COVERS</t>
  </si>
  <si>
    <t>1764W-I</t>
  </si>
  <si>
    <t>10476-I</t>
  </si>
  <si>
    <t>50487W-I</t>
  </si>
  <si>
    <t>125469V</t>
  </si>
  <si>
    <t>125469W</t>
  </si>
  <si>
    <t>116489V</t>
  </si>
  <si>
    <t>116489W</t>
  </si>
  <si>
    <t>85607W</t>
  </si>
  <si>
    <t>85609W</t>
  </si>
  <si>
    <t>128459V-V2</t>
  </si>
  <si>
    <t>128459W-V2</t>
  </si>
  <si>
    <t>128459S</t>
  </si>
  <si>
    <t>128459M</t>
  </si>
  <si>
    <t>BLUEY (BBC STUDIOS)</t>
  </si>
  <si>
    <t>121079S</t>
  </si>
  <si>
    <t>121079M</t>
  </si>
  <si>
    <t>121079L</t>
  </si>
  <si>
    <t>121089S</t>
  </si>
  <si>
    <t>121089M</t>
  </si>
  <si>
    <t>121089L</t>
  </si>
  <si>
    <t>125169V</t>
  </si>
  <si>
    <t>125169W</t>
  </si>
  <si>
    <t>125169S</t>
  </si>
  <si>
    <t>125179ADSM</t>
  </si>
  <si>
    <t>125179STD</t>
  </si>
  <si>
    <t>125189S</t>
  </si>
  <si>
    <t>125189M</t>
  </si>
  <si>
    <t>125189L</t>
  </si>
  <si>
    <t>125199S</t>
  </si>
  <si>
    <t>125199M</t>
  </si>
  <si>
    <t>125199L</t>
  </si>
  <si>
    <t>124209N</t>
  </si>
  <si>
    <t>124209B</t>
  </si>
  <si>
    <t>124209E</t>
  </si>
  <si>
    <t>124219D</t>
  </si>
  <si>
    <t>17150L</t>
  </si>
  <si>
    <t>124279M</t>
  </si>
  <si>
    <t>5036L-I</t>
  </si>
  <si>
    <t>125719M</t>
  </si>
  <si>
    <t>125719L</t>
  </si>
  <si>
    <t>125719K</t>
  </si>
  <si>
    <t>11374E</t>
  </si>
  <si>
    <t>50549D-I</t>
  </si>
  <si>
    <t>125059M</t>
  </si>
  <si>
    <t>125059L</t>
  </si>
  <si>
    <t>125069M</t>
  </si>
  <si>
    <t>125069L</t>
  </si>
  <si>
    <t>125089M</t>
  </si>
  <si>
    <t>125089L</t>
  </si>
  <si>
    <t>125089K</t>
  </si>
  <si>
    <t>125109T</t>
  </si>
  <si>
    <t>125109D</t>
  </si>
  <si>
    <t>125109C</t>
  </si>
  <si>
    <t>124739S</t>
  </si>
  <si>
    <t>124739M</t>
  </si>
  <si>
    <t>124749L</t>
  </si>
  <si>
    <t>124749K</t>
  </si>
  <si>
    <t>124749G</t>
  </si>
  <si>
    <t>124769L</t>
  </si>
  <si>
    <t>124769K</t>
  </si>
  <si>
    <t>124769G</t>
  </si>
  <si>
    <t>124779L</t>
  </si>
  <si>
    <t>124779K</t>
  </si>
  <si>
    <t>124779G</t>
  </si>
  <si>
    <t>124789T</t>
  </si>
  <si>
    <t>124759L</t>
  </si>
  <si>
    <t>124759K</t>
  </si>
  <si>
    <t>124759G</t>
  </si>
  <si>
    <t>107829T</t>
  </si>
  <si>
    <t>107979T</t>
  </si>
  <si>
    <t>107949G</t>
  </si>
  <si>
    <t>123769L</t>
  </si>
  <si>
    <t>123769K</t>
  </si>
  <si>
    <t>123769G</t>
  </si>
  <si>
    <t>120669L</t>
  </si>
  <si>
    <t>120669K</t>
  </si>
  <si>
    <t>120669G</t>
  </si>
  <si>
    <t>119189M</t>
  </si>
  <si>
    <t>119189L</t>
  </si>
  <si>
    <t>119189K</t>
  </si>
  <si>
    <t>120089W-V2</t>
  </si>
  <si>
    <t>120089M</t>
  </si>
  <si>
    <t>120259L</t>
  </si>
  <si>
    <t>120259K</t>
  </si>
  <si>
    <t>120259G</t>
  </si>
  <si>
    <t>120269T</t>
  </si>
  <si>
    <t>120269D</t>
  </si>
  <si>
    <t>120269C</t>
  </si>
  <si>
    <t>121229G</t>
  </si>
  <si>
    <t>121229K</t>
  </si>
  <si>
    <t>121229L</t>
  </si>
  <si>
    <t>124379C</t>
  </si>
  <si>
    <t>124379D</t>
  </si>
  <si>
    <t>124379T</t>
  </si>
  <si>
    <t>124389L</t>
  </si>
  <si>
    <t>124389M</t>
  </si>
  <si>
    <t>128569K</t>
  </si>
  <si>
    <t>128569L</t>
  </si>
  <si>
    <t>94703G</t>
  </si>
  <si>
    <t>94703J</t>
  </si>
  <si>
    <t>94703K</t>
  </si>
  <si>
    <t>94703L</t>
  </si>
  <si>
    <t>90160SM</t>
  </si>
  <si>
    <t>124349G</t>
  </si>
  <si>
    <t>124349K</t>
  </si>
  <si>
    <t>124349L</t>
  </si>
  <si>
    <t>124359G</t>
  </si>
  <si>
    <t>124359K</t>
  </si>
  <si>
    <t>124359L</t>
  </si>
  <si>
    <t>108829G</t>
  </si>
  <si>
    <t>118839CH</t>
  </si>
  <si>
    <t>123779K</t>
  </si>
  <si>
    <t>123779L</t>
  </si>
  <si>
    <t>123789SM</t>
  </si>
  <si>
    <t>123789STD</t>
  </si>
  <si>
    <t>123779G</t>
  </si>
  <si>
    <t>22866L</t>
  </si>
  <si>
    <t>10775D</t>
  </si>
  <si>
    <t>73692M</t>
  </si>
  <si>
    <t>10690L</t>
  </si>
  <si>
    <t>98812K</t>
  </si>
  <si>
    <t>98821D</t>
  </si>
  <si>
    <t>98815K</t>
  </si>
  <si>
    <t>98823D</t>
  </si>
  <si>
    <t>85219ADRED</t>
  </si>
  <si>
    <t>125589M</t>
  </si>
  <si>
    <t>67215C</t>
  </si>
  <si>
    <t>67208E</t>
  </si>
  <si>
    <t>66835N</t>
  </si>
  <si>
    <t>66835F</t>
  </si>
  <si>
    <t>5963M-I</t>
  </si>
  <si>
    <t>104919L</t>
  </si>
  <si>
    <t>104919K</t>
  </si>
  <si>
    <t>67368M</t>
  </si>
  <si>
    <t>67364F</t>
  </si>
  <si>
    <t>105199D</t>
  </si>
  <si>
    <t>123759M</t>
  </si>
  <si>
    <t>123759L</t>
  </si>
  <si>
    <t>123759K</t>
  </si>
  <si>
    <t>83167N</t>
  </si>
  <si>
    <t>83167B</t>
  </si>
  <si>
    <t>71825N</t>
  </si>
  <si>
    <t>71825B</t>
  </si>
  <si>
    <t>71825F</t>
  </si>
  <si>
    <t>14238N</t>
  </si>
  <si>
    <t>14238B</t>
  </si>
  <si>
    <t>21417N</t>
  </si>
  <si>
    <t>21417E</t>
  </si>
  <si>
    <t>98419D</t>
  </si>
  <si>
    <t>67291B</t>
  </si>
  <si>
    <t>123659G</t>
  </si>
  <si>
    <t>123659J</t>
  </si>
  <si>
    <t>123659K</t>
  </si>
  <si>
    <t>123669B</t>
  </si>
  <si>
    <t>123669E</t>
  </si>
  <si>
    <t>123669F</t>
  </si>
  <si>
    <t>123669N</t>
  </si>
  <si>
    <t>124459D</t>
  </si>
  <si>
    <t>124459T</t>
  </si>
  <si>
    <t>STRANGER THINGS (NETFLIX)</t>
  </si>
  <si>
    <t>117659G</t>
  </si>
  <si>
    <t>117659K</t>
  </si>
  <si>
    <t>117659L</t>
  </si>
  <si>
    <t>117669G</t>
  </si>
  <si>
    <t>117669K</t>
  </si>
  <si>
    <t>117669L</t>
  </si>
  <si>
    <t>117679K</t>
  </si>
  <si>
    <t>117679L</t>
  </si>
  <si>
    <t>SQUID GAME (NETFLIX)</t>
  </si>
  <si>
    <t>129239B</t>
  </si>
  <si>
    <t>129239E</t>
  </si>
  <si>
    <t>129249C</t>
  </si>
  <si>
    <t>129249D</t>
  </si>
  <si>
    <t>129249T</t>
  </si>
  <si>
    <t>144279SM</t>
  </si>
  <si>
    <t>144279STD</t>
  </si>
  <si>
    <t>144289SM</t>
  </si>
  <si>
    <t>144289STD</t>
  </si>
  <si>
    <t>109009B</t>
  </si>
  <si>
    <t>109009E</t>
  </si>
  <si>
    <t>109009F</t>
  </si>
  <si>
    <t>109009N</t>
  </si>
  <si>
    <t>109019B</t>
  </si>
  <si>
    <t>109019E</t>
  </si>
  <si>
    <t>109019F</t>
  </si>
  <si>
    <t>109019N</t>
  </si>
  <si>
    <t>109029B</t>
  </si>
  <si>
    <t>109029E</t>
  </si>
  <si>
    <t>109029F</t>
  </si>
  <si>
    <t>109029N</t>
  </si>
  <si>
    <t>14037B</t>
  </si>
  <si>
    <t>79577L</t>
  </si>
  <si>
    <t>118749C</t>
  </si>
  <si>
    <t>118749D</t>
  </si>
  <si>
    <t>118759B</t>
  </si>
  <si>
    <t>118759E</t>
  </si>
  <si>
    <t>118759F</t>
  </si>
  <si>
    <t>118759N</t>
  </si>
  <si>
    <t>118779M</t>
  </si>
  <si>
    <t>118779S</t>
  </si>
  <si>
    <t>UNIVERSAL MONSTERS</t>
  </si>
  <si>
    <t>120069SM</t>
  </si>
  <si>
    <t>120069STD</t>
  </si>
  <si>
    <t>NOT USED</t>
  </si>
  <si>
    <t>INNER PACK</t>
  </si>
  <si>
    <t>149779V</t>
  </si>
  <si>
    <t>149779W</t>
  </si>
  <si>
    <t>156869S</t>
  </si>
  <si>
    <t>156869M</t>
  </si>
  <si>
    <t>154969S</t>
  </si>
  <si>
    <t>154969M</t>
  </si>
  <si>
    <t>156879S</t>
  </si>
  <si>
    <t>156879M</t>
  </si>
  <si>
    <t>156879L</t>
  </si>
  <si>
    <t>149729D</t>
  </si>
  <si>
    <t>149719N</t>
  </si>
  <si>
    <t>149719B</t>
  </si>
  <si>
    <t>149719E</t>
  </si>
  <si>
    <t>128169S</t>
  </si>
  <si>
    <t>128169M</t>
  </si>
  <si>
    <t>128169L</t>
  </si>
  <si>
    <t>149939L</t>
  </si>
  <si>
    <t>149939M</t>
  </si>
  <si>
    <t>149949L</t>
  </si>
  <si>
    <t>149949M</t>
  </si>
  <si>
    <t>149969L</t>
  </si>
  <si>
    <t>149969M</t>
  </si>
  <si>
    <t>149979L</t>
  </si>
  <si>
    <t>149979M</t>
  </si>
  <si>
    <t>154689L</t>
  </si>
  <si>
    <t>154689M</t>
  </si>
  <si>
    <t>154699M</t>
  </si>
  <si>
    <t>154699S</t>
  </si>
  <si>
    <t>154719L</t>
  </si>
  <si>
    <t>154719M</t>
  </si>
  <si>
    <t>154719S</t>
  </si>
  <si>
    <t>154729L</t>
  </si>
  <si>
    <t>154729M</t>
  </si>
  <si>
    <t>154739L</t>
  </si>
  <si>
    <t>154739M</t>
  </si>
  <si>
    <t>154739S</t>
  </si>
  <si>
    <t>128879S</t>
  </si>
  <si>
    <t>145729S</t>
  </si>
  <si>
    <t>145729M</t>
  </si>
  <si>
    <t>145729L</t>
  </si>
  <si>
    <t>148459G</t>
  </si>
  <si>
    <t>148459K</t>
  </si>
  <si>
    <t>148459L</t>
  </si>
  <si>
    <t>148479G</t>
  </si>
  <si>
    <t>148479K</t>
  </si>
  <si>
    <t>148479L</t>
  </si>
  <si>
    <t>148489G</t>
  </si>
  <si>
    <t>148489K</t>
  </si>
  <si>
    <t>149999V</t>
  </si>
  <si>
    <t>149999W</t>
  </si>
  <si>
    <t>148589SM</t>
  </si>
  <si>
    <t>148589STD</t>
  </si>
  <si>
    <t>148649G</t>
  </si>
  <si>
    <t>148649J</t>
  </si>
  <si>
    <t>148649K</t>
  </si>
  <si>
    <t>148649L</t>
  </si>
  <si>
    <t>PIGGY (PHATMOJO)</t>
  </si>
  <si>
    <t>148529S</t>
  </si>
  <si>
    <t>148529M</t>
  </si>
  <si>
    <t>148529W-V2</t>
  </si>
  <si>
    <t>121179SM</t>
  </si>
  <si>
    <t>121179STD</t>
  </si>
  <si>
    <t>128299W</t>
  </si>
  <si>
    <t>128299S</t>
  </si>
  <si>
    <t>128299M</t>
  </si>
  <si>
    <t>128299L</t>
  </si>
  <si>
    <t>120479N</t>
  </si>
  <si>
    <t>120479B</t>
  </si>
  <si>
    <t>120479E</t>
  </si>
  <si>
    <t>120479F</t>
  </si>
  <si>
    <t>146409V</t>
  </si>
  <si>
    <t>146409W</t>
  </si>
  <si>
    <t>146319L</t>
  </si>
  <si>
    <t>146319K</t>
  </si>
  <si>
    <t>146319G</t>
  </si>
  <si>
    <t>146349SM</t>
  </si>
  <si>
    <t>146349STD</t>
  </si>
  <si>
    <t>146369L</t>
  </si>
  <si>
    <t>146369K</t>
  </si>
  <si>
    <t>146369G</t>
  </si>
  <si>
    <t>146419V</t>
  </si>
  <si>
    <t>146419W</t>
  </si>
  <si>
    <t>146399L</t>
  </si>
  <si>
    <t>146399K</t>
  </si>
  <si>
    <t>146399G</t>
  </si>
  <si>
    <t>146399J</t>
  </si>
  <si>
    <t>146389L</t>
  </si>
  <si>
    <t>146389K</t>
  </si>
  <si>
    <t>146389G</t>
  </si>
  <si>
    <t>146389J</t>
  </si>
  <si>
    <t>124649G</t>
  </si>
  <si>
    <t>124649K</t>
  </si>
  <si>
    <t>124649L</t>
  </si>
  <si>
    <t>124649M</t>
  </si>
  <si>
    <t>124659G</t>
  </si>
  <si>
    <t>124659K</t>
  </si>
  <si>
    <t>124659L</t>
  </si>
  <si>
    <t>124659M</t>
  </si>
  <si>
    <t>124669M</t>
  </si>
  <si>
    <t>124669S</t>
  </si>
  <si>
    <t>124679M</t>
  </si>
  <si>
    <t>124679S</t>
  </si>
  <si>
    <t>148689L</t>
  </si>
  <si>
    <t>146219M</t>
  </si>
  <si>
    <t>154989K</t>
  </si>
  <si>
    <t>154989L</t>
  </si>
  <si>
    <t>154989M</t>
  </si>
  <si>
    <t>154999K</t>
  </si>
  <si>
    <t>154999L</t>
  </si>
  <si>
    <t>154999M</t>
  </si>
  <si>
    <t>155009K</t>
  </si>
  <si>
    <t>155009L</t>
  </si>
  <si>
    <t>155009M</t>
  </si>
  <si>
    <t>THE LITTLE MERMAID (DISNEY)</t>
  </si>
  <si>
    <t>117949G</t>
  </si>
  <si>
    <t>117949K</t>
  </si>
  <si>
    <t>117949L</t>
  </si>
  <si>
    <t>117949M</t>
  </si>
  <si>
    <t>125639M</t>
  </si>
  <si>
    <t>125639S</t>
  </si>
  <si>
    <t>149799G</t>
  </si>
  <si>
    <t>149799K</t>
  </si>
  <si>
    <t>149799L</t>
  </si>
  <si>
    <t>149799M</t>
  </si>
  <si>
    <t>154779B</t>
  </si>
  <si>
    <t>156749L</t>
  </si>
  <si>
    <t>156749M</t>
  </si>
  <si>
    <t>156749S</t>
  </si>
  <si>
    <t>117789M</t>
  </si>
  <si>
    <t>117789L</t>
  </si>
  <si>
    <t>117789K</t>
  </si>
  <si>
    <t>117799M</t>
  </si>
  <si>
    <t>117799L</t>
  </si>
  <si>
    <t>117799K</t>
  </si>
  <si>
    <t>117819M</t>
  </si>
  <si>
    <t>117819L</t>
  </si>
  <si>
    <t>117819K</t>
  </si>
  <si>
    <t>117829M</t>
  </si>
  <si>
    <t>117829L</t>
  </si>
  <si>
    <t>117829K</t>
  </si>
  <si>
    <t>117839M</t>
  </si>
  <si>
    <t>117839L</t>
  </si>
  <si>
    <t>117839K</t>
  </si>
  <si>
    <t>117849M</t>
  </si>
  <si>
    <t>117849L</t>
  </si>
  <si>
    <t>117849K</t>
  </si>
  <si>
    <t>117859M</t>
  </si>
  <si>
    <t>117859L</t>
  </si>
  <si>
    <t>117859K</t>
  </si>
  <si>
    <t>148909M</t>
  </si>
  <si>
    <t>125139M</t>
  </si>
  <si>
    <t>125139L</t>
  </si>
  <si>
    <t>125139K</t>
  </si>
  <si>
    <t>148869N</t>
  </si>
  <si>
    <t>148869B</t>
  </si>
  <si>
    <t>148869E</t>
  </si>
  <si>
    <t>148869F</t>
  </si>
  <si>
    <t>148879SM</t>
  </si>
  <si>
    <t>148879STD</t>
  </si>
  <si>
    <t>154829C</t>
  </si>
  <si>
    <t>154829D</t>
  </si>
  <si>
    <t>154829T</t>
  </si>
  <si>
    <t>154849E</t>
  </si>
  <si>
    <t>154849F</t>
  </si>
  <si>
    <t>154849N</t>
  </si>
  <si>
    <t>145619L</t>
  </si>
  <si>
    <t>145619K</t>
  </si>
  <si>
    <t>145619G</t>
  </si>
  <si>
    <t>145629L</t>
  </si>
  <si>
    <t>145629K</t>
  </si>
  <si>
    <t>145629G</t>
  </si>
  <si>
    <t>145609L</t>
  </si>
  <si>
    <t>145609K</t>
  </si>
  <si>
    <t>145609G</t>
  </si>
  <si>
    <t>145639L</t>
  </si>
  <si>
    <t>145709N</t>
  </si>
  <si>
    <t>145709B</t>
  </si>
  <si>
    <t>145709E</t>
  </si>
  <si>
    <t>145709F</t>
  </si>
  <si>
    <t>145699T</t>
  </si>
  <si>
    <t>145699D</t>
  </si>
  <si>
    <t>LICENSED TUTU COLLECTION</t>
  </si>
  <si>
    <t>10510L</t>
  </si>
  <si>
    <t>10510K</t>
  </si>
  <si>
    <t>10548L</t>
  </si>
  <si>
    <t>10548K</t>
  </si>
  <si>
    <t>One Size Child</t>
  </si>
  <si>
    <t>One Size Adult</t>
  </si>
  <si>
    <t>NEMO ADULT FISH</t>
  </si>
  <si>
    <t>DORY ADULT FISH</t>
  </si>
  <si>
    <t>ELENA TIARA</t>
  </si>
  <si>
    <t>No Size</t>
  </si>
  <si>
    <t>ELENA SCEPTER</t>
  </si>
  <si>
    <t>OS (Up to Sz 6)</t>
  </si>
  <si>
    <t>PRINCESS SHOES</t>
  </si>
  <si>
    <t>KATANA SWORD</t>
  </si>
  <si>
    <t>"TANGLED" RAPUNZEL WIG</t>
  </si>
  <si>
    <t>LEGO ICONIC MASK &amp; HANDS CHILD KIT</t>
  </si>
  <si>
    <t>MARY DELUXE WIG - ADULT</t>
  </si>
  <si>
    <t>WINI DELUXE WIG - ADULT</t>
  </si>
  <si>
    <t>COOKIE MONSTER HEADBAND</t>
  </si>
  <si>
    <t>ELMO HEADBAND</t>
  </si>
  <si>
    <t>BIG BIRD HEADBAND</t>
  </si>
  <si>
    <t>DONALD TRUMP VACUFORM ½ MASK</t>
  </si>
  <si>
    <t>DONALD TRUMP DELUXE MASK</t>
  </si>
  <si>
    <t>BELLE CHILD WIG</t>
  </si>
  <si>
    <t>VOLTRON SWORD</t>
  </si>
  <si>
    <t>CHIP DELUXE TODDLER</t>
  </si>
  <si>
    <t>MAL WIG</t>
  </si>
  <si>
    <t>UMA WIG</t>
  </si>
  <si>
    <t>EVIE WIG</t>
  </si>
  <si>
    <t>AUDREY WIG</t>
  </si>
  <si>
    <t>CINDERELLA DELUXE CHILD WIG</t>
  </si>
  <si>
    <t>ARIEL MERMAID DELUXE CHILD WIG</t>
  </si>
  <si>
    <t>MOANA DELUXE CHILD WIG</t>
  </si>
  <si>
    <t>SALLY CHILD WIG</t>
  </si>
  <si>
    <t>JASMINE ADULT WIG</t>
  </si>
  <si>
    <t>OPTIMUS MOVIE SWORD</t>
  </si>
  <si>
    <t>OPTIMUS MOVIE SHIELD</t>
  </si>
  <si>
    <t>ELSA WIG - CHILD</t>
  </si>
  <si>
    <t>ANNA WIG - CHILD</t>
  </si>
  <si>
    <t>ELSA WIG - ADULT</t>
  </si>
  <si>
    <t>ANNA WIG - ADULT</t>
  </si>
  <si>
    <t>LINK BREATH OF THE WILD BOW &amp; ARROW</t>
  </si>
  <si>
    <t>LIGHTNING MCQUEEN 3D TODDLER</t>
  </si>
  <si>
    <t>Buzz Lightyear Adult Kit</t>
  </si>
  <si>
    <t>WOODY ADULT KIT</t>
  </si>
  <si>
    <t>MR./MRS. POTATO HEAD KIT</t>
  </si>
  <si>
    <t>REX INFLATABLE - CHILD</t>
  </si>
  <si>
    <t>MASTER CHIEF CHILD LIGHT-UP DELUXE HELMET</t>
  </si>
  <si>
    <t>MASTER CHIEF ADULT LIGHT-UP DELUXE HELMET</t>
  </si>
  <si>
    <t>JACK SKELLINGTON VACUFORM MASK</t>
  </si>
  <si>
    <t>RADIOACTIVE GLOWING SYRINGE</t>
  </si>
  <si>
    <t>RED MINNIE MOUSE ADULT KIT</t>
  </si>
  <si>
    <t>TIANA TIARA</t>
  </si>
  <si>
    <t>NEMO DELUXE</t>
  </si>
  <si>
    <t>SIN SCYTHE</t>
  </si>
  <si>
    <t>NO FACE CHROME MASK</t>
  </si>
  <si>
    <t>MERIDA WIG</t>
  </si>
  <si>
    <t>BRAVE BOW AND ARROW</t>
  </si>
  <si>
    <t>HALO NEEDLER</t>
  </si>
  <si>
    <t>HALO ENERGY SWORD</t>
  </si>
  <si>
    <t>LINK BREATH OF THE WILD DELUXE BOW SET W/QUIVER &amp; ARROWS</t>
  </si>
  <si>
    <t>SORA'S KEYBLADE ACCESSORY</t>
  </si>
  <si>
    <t>REAPER MASK</t>
  </si>
  <si>
    <t>SNOW WHITE SPARKLE SHOES</t>
  </si>
  <si>
    <t>CINDERELLA SPARKLE SHOES</t>
  </si>
  <si>
    <t>AURORA SPARKLE SHOES</t>
  </si>
  <si>
    <t>JASMINE SPARKLE SHOES</t>
  </si>
  <si>
    <t>BELLE SPARKLE SHOES</t>
  </si>
  <si>
    <t>ARIEL SPARKLE SHOES</t>
  </si>
  <si>
    <t>RAPUNZEL SPARKLE SHOES</t>
  </si>
  <si>
    <t>JESSIE GLAM HAT &amp; BOW SET</t>
  </si>
  <si>
    <t>JASMINE WIG</t>
  </si>
  <si>
    <t>STEVE HALF MASK CHILD</t>
  </si>
  <si>
    <t>CREEPER HALF MASK CHILD</t>
  </si>
  <si>
    <t>MINECRAFT SWORD</t>
  </si>
  <si>
    <t>MINECRAFT PICKAXE</t>
  </si>
  <si>
    <t>MARY POPPINS ACCESSORY KIT - ADULT</t>
  </si>
  <si>
    <t>HALO PLASMA RIFLE</t>
  </si>
  <si>
    <t>PLASMA BLASTER WEAPON</t>
  </si>
  <si>
    <t>VAMPIRINA SPOOKYLELE</t>
  </si>
  <si>
    <t>BUMBLEBEE STINGER SWORD</t>
  </si>
  <si>
    <t>BUMBLEBEE PLASMA CANNON BLASTER</t>
  </si>
  <si>
    <t>STEVE CLASSIC ADULT</t>
  </si>
  <si>
    <t>CREEPER PRESTIGE ADULT</t>
  </si>
  <si>
    <t>MINECRAFT ARMOR CLASSIC ADULT</t>
  </si>
  <si>
    <t>CREEPER ADULT MASK</t>
  </si>
  <si>
    <t>MALEFICENT STAFF - CLASSIC</t>
  </si>
  <si>
    <t>MALEFICENT GLOWING STAFF - DELUXE</t>
  </si>
  <si>
    <t>MALEFICENT HORNS - DELUXE</t>
  </si>
  <si>
    <t>DRAGON NINJA WEAPON SET</t>
  </si>
  <si>
    <t>DRAGON KATANA SWORD</t>
  </si>
  <si>
    <t>MARIO CHILD HAT</t>
  </si>
  <si>
    <t>LUIGI CHILD HAT</t>
  </si>
  <si>
    <t>MARIO CHILD HAT &amp; MUSTACHE</t>
  </si>
  <si>
    <t>LUIGI CHILD HAT &amp; MUSTACHE</t>
  </si>
  <si>
    <t>PRINCESS PEACH CROWN &amp; AMULET</t>
  </si>
  <si>
    <t>SUPER MARIO BROTHERS CHILD GLOVES</t>
  </si>
  <si>
    <t>PRINCESS PEACH CHILD GLOVES</t>
  </si>
  <si>
    <t>MARIO CHILD ACCESSORY KIT</t>
  </si>
  <si>
    <t>LUIGI CHILD ACCESSORY KIT</t>
  </si>
  <si>
    <t>PRINCESS PEACH CHILD ACCESSORY KIT</t>
  </si>
  <si>
    <t>PRINCESS PEACH CROWN</t>
  </si>
  <si>
    <t>MARIO ADULT HAT &amp; MUSTACHE</t>
  </si>
  <si>
    <t>LUIGI ADULT HAT &amp; MUSTACHE</t>
  </si>
  <si>
    <t>SUPER MARIO BROTHERS ADULT GLOVES</t>
  </si>
  <si>
    <t>PRINCESS PEACH ADULT GLOVES</t>
  </si>
  <si>
    <t>MARIO ADULT ACCESSORY KIT</t>
  </si>
  <si>
    <t>LUIGI ADULT ACCESSORY KIT</t>
  </si>
  <si>
    <t>PRINCESS PEACH ADULT ACCESSORY KIT</t>
  </si>
  <si>
    <t>PRINCESS PEACH ADULT WIG</t>
  </si>
  <si>
    <t>MARIO ADULT MASK</t>
  </si>
  <si>
    <t>LUIGI ADULT MASK</t>
  </si>
  <si>
    <t>ELSA CHILD WIG</t>
  </si>
  <si>
    <t>LOCK ADULT MASK</t>
  </si>
  <si>
    <t>SHOCK ADULT MASK</t>
  </si>
  <si>
    <t>BARREL ADULT MASK</t>
  </si>
  <si>
    <t>RAPUNZEL DELUXE CHILD WIG</t>
  </si>
  <si>
    <t>RED RANGER ADULT HELMET</t>
  </si>
  <si>
    <t>BLUE RANGER ADULT HELMET</t>
  </si>
  <si>
    <t>BLACK RANGER ADULT HELMET</t>
  </si>
  <si>
    <t>GREEN RANGER ADULT HELMET</t>
  </si>
  <si>
    <t>WHITE RANGER ADULT HELMET</t>
  </si>
  <si>
    <t>MR. POTATO HEAD INFLATABLE ADULT</t>
  </si>
  <si>
    <t>REX INFLATABLE ADULT</t>
  </si>
  <si>
    <t>ELSA SHOES</t>
  </si>
  <si>
    <t>JACK SKELLINGTON ADULT GLOVES</t>
  </si>
  <si>
    <t>STITCH CLASSIC ADULT KIT</t>
  </si>
  <si>
    <t>YOSHI MASK - ADULT</t>
  </si>
  <si>
    <t>BOWSER MASK - ADULT</t>
  </si>
  <si>
    <t>BEAST DELUXE ADULT MASK</t>
  </si>
  <si>
    <t>LINK SHIELD</t>
  </si>
  <si>
    <t>LINK SWORD</t>
  </si>
  <si>
    <t>JACK SKELLINGTON ADULT KIT</t>
  </si>
  <si>
    <t>CREEPER INFLATABLE CHILD</t>
  </si>
  <si>
    <t>PIKACHU MASK</t>
  </si>
  <si>
    <t>POKÉ BALL CLASSIC ADULT</t>
  </si>
  <si>
    <t>Treat Mgmt</t>
  </si>
  <si>
    <t>POKÉ BALL ACCESSORY/TREAT</t>
  </si>
  <si>
    <t>Universal</t>
  </si>
  <si>
    <t>Unisize 14+</t>
  </si>
  <si>
    <t>PIKACHU ACCESSORY KIT</t>
  </si>
  <si>
    <t>CHARMANDER ACCESSORY KIT</t>
  </si>
  <si>
    <t>SQUIRTLE ACCESSORY KIT</t>
  </si>
  <si>
    <t>BULBASAUR ACCESSORY KIT</t>
  </si>
  <si>
    <t>EEVEE ACCESSORY KIT</t>
  </si>
  <si>
    <t>BO PEEP'S STAFF</t>
  </si>
  <si>
    <t>WHITE BAYMAX INFLATABLE</t>
  </si>
  <si>
    <t>FOAM PICK AXE</t>
  </si>
  <si>
    <t>JOE BIDEN DELUXE MASK</t>
  </si>
  <si>
    <t>ARIEL ULTRA PRESTIGE CHILD WIG</t>
  </si>
  <si>
    <t>DONKEY KONG MASK</t>
  </si>
  <si>
    <t>AURORA CLASSIC WAND</t>
  </si>
  <si>
    <t>BELLE CLASSIC WAND</t>
  </si>
  <si>
    <t>CINDERELLA CLASSIC WAND</t>
  </si>
  <si>
    <t>ARIEL CLASSIC WAND</t>
  </si>
  <si>
    <t>SNOW WHITE CLASSIC WAND</t>
  </si>
  <si>
    <t>JASMINE CLASSIC WAND</t>
  </si>
  <si>
    <t>RAPUNZEL CLASSIC WAND</t>
  </si>
  <si>
    <t>MERIDA CLASSIC WAND</t>
  </si>
  <si>
    <t>AURORA CLASSIC TIARA</t>
  </si>
  <si>
    <t>BELLE CLASSIC TIARA</t>
  </si>
  <si>
    <t>CINDERELLA CLASSIC TIARA</t>
  </si>
  <si>
    <t>ARIEL CLASSIC TIARA</t>
  </si>
  <si>
    <t>SNOW WHITE CLASSIC TIARA</t>
  </si>
  <si>
    <t>JASMINE CLASSIC TIARA</t>
  </si>
  <si>
    <t>RAPUNZEL CLASSIC TIARA</t>
  </si>
  <si>
    <t>MERIDA CLASSIC TIARA</t>
  </si>
  <si>
    <t>AURORA DELUXE TIARA</t>
  </si>
  <si>
    <t>JASMINE DELUXE TIARA</t>
  </si>
  <si>
    <t>PIKACHU HEADBAND &amp; TAIL ACCESSORY KIT</t>
  </si>
  <si>
    <t>SNAKE EYES EG SWORD</t>
  </si>
  <si>
    <t>OPTIMUS EG MASK</t>
  </si>
  <si>
    <t>BUMBLEBEE EG MASK</t>
  </si>
  <si>
    <t>OPTIMUS EG GLOVES</t>
  </si>
  <si>
    <t>BUMBLEBEE EG GLOVES</t>
  </si>
  <si>
    <t>ENERGY DELUXE LIGHT UP SWORD</t>
  </si>
  <si>
    <t>ENDERMAN INFLATABLE CHILD</t>
  </si>
  <si>
    <t>MINECRAFT ENCHANTED SWORD</t>
  </si>
  <si>
    <t>RUSSELL ADULT ACCESSORY KIT</t>
  </si>
  <si>
    <t>HARRY POTTER WAND</t>
  </si>
  <si>
    <t>HARRY POTTER LIGHT-UP DELUXE WAND</t>
  </si>
  <si>
    <t>HERMIONE GRANGER WAND</t>
  </si>
  <si>
    <t>RON WEASLEY WAND</t>
  </si>
  <si>
    <t>NEWT SCAMANDER WAND</t>
  </si>
  <si>
    <t>DUMBLEDORE WAND</t>
  </si>
  <si>
    <t>DUMBLEDORE LIGHT-UP DELUXE WAND</t>
  </si>
  <si>
    <t>SEVERUS SNAPE LIGHT-UP DELUXE WAND</t>
  </si>
  <si>
    <t>VOLDEMORT LIGHT-UP DELUXE WAND</t>
  </si>
  <si>
    <t>SORTING HAT CLASSIC (4+)</t>
  </si>
  <si>
    <t>SORTING HAT DELUXE (14+)</t>
  </si>
  <si>
    <t>HARRY POTTER GLASSES</t>
  </si>
  <si>
    <t>HARRY POTTER KIT</t>
  </si>
  <si>
    <t>GRYFFINDOR TIE</t>
  </si>
  <si>
    <t>SLYTHERIN TIE</t>
  </si>
  <si>
    <t>HUFFLEPUFF TIE</t>
  </si>
  <si>
    <t>RAVENCLAW TIE</t>
  </si>
  <si>
    <t>GRYFFINDOR SCARF</t>
  </si>
  <si>
    <t>SLYTHERIN SCARF</t>
  </si>
  <si>
    <t>HUFFLEPUFF SCARF</t>
  </si>
  <si>
    <t>RAVENCLAW SCARF</t>
  </si>
  <si>
    <t>HERMIONE NECKLACE ACCESSORY</t>
  </si>
  <si>
    <t>YOSHI KART INFLATABLE CHILD</t>
  </si>
  <si>
    <t>HERMIONE LIGHT-UP DELUXE WAND</t>
  </si>
  <si>
    <t>HARRY POTTER NIMBUS 2000</t>
  </si>
  <si>
    <t>GRYFFINDOR BREAKAWAY TIE</t>
  </si>
  <si>
    <t>SLYTHERIN BREAKAWAY TIE</t>
  </si>
  <si>
    <t>HUFFLEPUFF BREAKAWAY TIE</t>
  </si>
  <si>
    <t>RAVENCLAW BREAKAWAY TIE</t>
  </si>
  <si>
    <t>MINECRAFT GOLD PICKAXE</t>
  </si>
  <si>
    <t>MINECRAFT GOLD SWORD</t>
  </si>
  <si>
    <t>MINECRAFT ENCHANTED PICKAXE</t>
  </si>
  <si>
    <t>LUNA LOVEGOOD WAND</t>
  </si>
  <si>
    <t>One Size</t>
  </si>
  <si>
    <t>DISNEY PRINCESS CARRIAGE ADAPTIVE WHEELCHAIR COVER</t>
  </si>
  <si>
    <t>INCREDIBLES ADAPTIVE WHEELCHAIR COVER</t>
  </si>
  <si>
    <t>TROLLS TREAT YOUR TRUNK KIT</t>
  </si>
  <si>
    <t>VOLDEMORT CLASSIC WAND</t>
  </si>
  <si>
    <t>RED RANGER DINO FURY GLOVES</t>
  </si>
  <si>
    <t>DINO FURY POWER RANGER SWORD</t>
  </si>
  <si>
    <t>LUNA LOVEGOOD SPECTRESPECS</t>
  </si>
  <si>
    <t>PROFESSOR McGONAGALL LIGHT-UP DELUXE WAND</t>
  </si>
  <si>
    <t>STITCH INFLATABLE CHILD</t>
  </si>
  <si>
    <t>MINECRAFT PIG RIDE-ON INFLATABLE (CHILD)</t>
  </si>
  <si>
    <t>Unisize 8+</t>
  </si>
  <si>
    <t>CREEPER HEADPIECE/BLOCK HEAD</t>
  </si>
  <si>
    <t>HARRY POTTER DRESS-UP SET</t>
  </si>
  <si>
    <t>HARRY POTTER DRESS-UP TRUNK</t>
  </si>
  <si>
    <t>Tweens</t>
  </si>
  <si>
    <t>WILLA WEREWOLF CHILD WIG</t>
  </si>
  <si>
    <t>ADDISON ALIEN CHILD WIG</t>
  </si>
  <si>
    <t>TRANSFORMERS TREAT YOUR TRUNK KIT</t>
  </si>
  <si>
    <t>CRUELLA LIVE ACTION ADULT WIG</t>
  </si>
  <si>
    <t>BUZZ LIGHTYEAR SPACESHIP ADAPTIVE WHEELCHAIR COVER</t>
  </si>
  <si>
    <t>KIRBY CLASSIC</t>
  </si>
  <si>
    <t>MINION INFLATABLE CHILD (BOB)</t>
  </si>
  <si>
    <t>MINION INFLATABLE ADULT (STUART)</t>
  </si>
  <si>
    <t>MINECRAFT LLAMA RIDE-ON INFLATABLE (CHILD)</t>
  </si>
  <si>
    <t>WALDO ACCESSORY KIT</t>
  </si>
  <si>
    <t>BLIPPI ADULT KIT</t>
  </si>
  <si>
    <t>STEVE HEADPIECE/BLOCK HEAD</t>
  </si>
  <si>
    <t>PJ MASKS TREAT YOUR TRUNK KIT</t>
  </si>
  <si>
    <t>KIRBY INFLATABLE ADULT</t>
  </si>
  <si>
    <t>SESAME STREET TREAT YOUR TRUNK KIT</t>
  </si>
  <si>
    <t>PAW PATROL TREAT YOUR TRUNK KIT</t>
  </si>
  <si>
    <t>PAW PATROL ADAPTIVE WHEELCHAIR COVER</t>
  </si>
  <si>
    <t>STAYPUFT INFLATABLE ADULT</t>
  </si>
  <si>
    <t>PKE METER 6+</t>
  </si>
  <si>
    <t>ECTO GOGGLES 6+</t>
  </si>
  <si>
    <t>GHOST TRAP</t>
  </si>
  <si>
    <t>PINK MINNIE ADAPTIVE WHEELCHAIR COVER</t>
  </si>
  <si>
    <t>MINECRAFT NETHERITE SWORD</t>
  </si>
  <si>
    <t>SONIC MOVIE CHILD ACCESSORY KIT</t>
  </si>
  <si>
    <t>MINECRAFT TREAT YOUR TRUNK KIT</t>
  </si>
  <si>
    <t>NEYTIRI CLASSIC ADULT WIG</t>
  </si>
  <si>
    <t>JAKE CLASSIC ADULT WIG</t>
  </si>
  <si>
    <t>NA'VI WEAPON (KNIFE)</t>
  </si>
  <si>
    <t>SPACE RANGER INFLATABLE JETPACK CHILD</t>
  </si>
  <si>
    <t>SQUID GAME SUPERVISOR MASK - TRIANGLE</t>
  </si>
  <si>
    <t>SQUID GAME SUPERVISOR MASK - SQUARE</t>
  </si>
  <si>
    <t>SQUID GAME FRONT MAN MASK</t>
  </si>
  <si>
    <t>RAPUNZEL ESSENTIAL TIARA</t>
  </si>
  <si>
    <t>BELLE ESSENTIAL TIARA</t>
  </si>
  <si>
    <t>ARIEL ESSENTIAL TIARA</t>
  </si>
  <si>
    <t>CINDERELLA ESSENTIAL TIARA</t>
  </si>
  <si>
    <t>SNOW WHITE ESSENTIAL TIARA</t>
  </si>
  <si>
    <t>AURORA ESSENTIAL TIARA</t>
  </si>
  <si>
    <t>RAPUNZEL ESSENTIAL WAND</t>
  </si>
  <si>
    <t>BELLE ESSENTIAL WAND</t>
  </si>
  <si>
    <t>ARIEL ESSENTIAL WAND</t>
  </si>
  <si>
    <t>CINDERELLA ESSENTIAL WAND</t>
  </si>
  <si>
    <t>SNOW WHITE ESSENTIAL WAND</t>
  </si>
  <si>
    <t>AURORA ESSENTIAL WAND</t>
  </si>
  <si>
    <t>SQUID GAME MASK - CIRCLE</t>
  </si>
  <si>
    <t>NIGHTMARE BEFORE CHRISTMAS ADAPTIVE WHEELCHAIR COVER</t>
  </si>
  <si>
    <t>MICKEY MOUSE FUN HOUSE ADAPTIVE WHEELCHAIR COVER</t>
  </si>
  <si>
    <t>MARIO ELEVATED HAT + MUSTACHE</t>
  </si>
  <si>
    <t>SUPER MARIO ELEVATED GLOVES</t>
  </si>
  <si>
    <t>LUIGI ELEVATED HAT + MUSTACHE</t>
  </si>
  <si>
    <t>ENDERMAN BLOCK HEAD</t>
  </si>
  <si>
    <t>PIKACHU EARS</t>
  </si>
  <si>
    <t>POKEMON TREAT YOUR TRUNK</t>
  </si>
  <si>
    <t>PIGGY BAT</t>
  </si>
  <si>
    <t>JACK O'LANTERN BLOCK HEAD</t>
  </si>
  <si>
    <t>BAM 3D VEHICLE</t>
  </si>
  <si>
    <t>JAKE REEF LOOK DELUXE ADULT WIG</t>
  </si>
  <si>
    <t>NEYTIRI REEF LOOK DELUXE ADULT WIG</t>
  </si>
  <si>
    <t>MINECRAFT SWORD &amp; MASK SET</t>
  </si>
  <si>
    <t>PLATINUM ESSENTIAL TIARA</t>
  </si>
  <si>
    <t>MIRABEL MADRIGAL GLASSES</t>
  </si>
  <si>
    <t>BRUNO ADULT PONCHO</t>
  </si>
  <si>
    <t>L (4-6)</t>
  </si>
  <si>
    <t>CATBOY DELUXE TODDLER W/LIGHTS</t>
  </si>
  <si>
    <t>M (3T-4T)</t>
  </si>
  <si>
    <t>S (2T)</t>
  </si>
  <si>
    <t>L (4-6x)</t>
  </si>
  <si>
    <t>OWLETTE DELUXE TODDLER W/LIGHTS</t>
  </si>
  <si>
    <t>L (10-12)</t>
  </si>
  <si>
    <t>M (7-8)</t>
  </si>
  <si>
    <t>S (4-6)</t>
  </si>
  <si>
    <t>WOODY CLASSIC</t>
  </si>
  <si>
    <t>BINGO CLASSIC TODDLER</t>
  </si>
  <si>
    <t>PITCHFORK</t>
  </si>
  <si>
    <t>BLUE RANGER CLASSIC MUSCLE</t>
  </si>
  <si>
    <t>BUMBLEBEE EG CONVERTING COSTUME</t>
  </si>
  <si>
    <t>Infant</t>
  </si>
  <si>
    <t>(6-12 mths)</t>
  </si>
  <si>
    <t>ALICE IN WONDERLAND INFANT</t>
  </si>
  <si>
    <t>(12-18 mths)</t>
  </si>
  <si>
    <t>ADDISON CHEER CLASSIC</t>
  </si>
  <si>
    <t>S (4-6x)</t>
  </si>
  <si>
    <t>ADDISON WEREWOLF CLASSIC</t>
  </si>
  <si>
    <t>WILLA WEREWOLF CLASSIC</t>
  </si>
  <si>
    <t>ZED CLASSIC</t>
  </si>
  <si>
    <t>M (8-10)</t>
  </si>
  <si>
    <t>CINDERELLA DELUXE ADULT</t>
  </si>
  <si>
    <t>L (12-14)</t>
  </si>
  <si>
    <t>XL (18-20)</t>
  </si>
  <si>
    <t>SNOW QUEEN ELSA DELUXE ADULT</t>
  </si>
  <si>
    <t>MULAN HERO RED DRESS CLASSIC</t>
  </si>
  <si>
    <t>XS (3T-4T)</t>
  </si>
  <si>
    <t>JACK SKELLINGTON TUTU ADULT</t>
  </si>
  <si>
    <t>XL (14-16)</t>
  </si>
  <si>
    <t>SNAKE EYES MOVIE CLASSIC MUSCLE</t>
  </si>
  <si>
    <t>RAINBOW DASH CLASSIC</t>
  </si>
  <si>
    <t>BLANK MALE ADULT MASK</t>
  </si>
  <si>
    <t>BLANK FEMALE ADULT MASK</t>
  </si>
  <si>
    <t>CREEPER GIRL CLASSIC</t>
  </si>
  <si>
    <t>OPTIMUS EG TODDLER MUSCLE</t>
  </si>
  <si>
    <t>BUMBLEBEE EG TODDLER MUSCLE</t>
  </si>
  <si>
    <t>OPTIMUS EG MUSCLE</t>
  </si>
  <si>
    <t>BUMBLEBEE EG MUSCLE</t>
  </si>
  <si>
    <t>OPTIMUS PRIME EG CONVERTING COSTUME</t>
  </si>
  <si>
    <t>REAGAN DELUXE MASK</t>
  </si>
  <si>
    <t>NIXON DELUXE MASK</t>
  </si>
  <si>
    <t>L/XL (42-46)</t>
  </si>
  <si>
    <t>ENDER DRAGON CLASSIC</t>
  </si>
  <si>
    <t>MINECRAFT SKELETON CLASSIC</t>
  </si>
  <si>
    <t>QUEEN BEE CLASSIC</t>
  </si>
  <si>
    <t>POPPY MOVIE 2 CLASSIC</t>
  </si>
  <si>
    <t>POPPY MOVIE 2 ADULT</t>
  </si>
  <si>
    <t>XXL (50-52)</t>
  </si>
  <si>
    <t>BRANCH MOVIE 2 ADULT</t>
  </si>
  <si>
    <t>M (38-40)</t>
  </si>
  <si>
    <t>CHARMANDER CLASSIC</t>
  </si>
  <si>
    <t>SQUIRTLE CLASSIC</t>
  </si>
  <si>
    <t>BULBASAUR CLASSIC</t>
  </si>
  <si>
    <t>JIGGLYPUFF GIRL</t>
  </si>
  <si>
    <t>DIVA CLASSIC</t>
  </si>
  <si>
    <t>POKÉ BALL INFLATABLE ADULT</t>
  </si>
  <si>
    <t>POKÉ BALL INFLATABLE CHILD</t>
  </si>
  <si>
    <t>OBAMA DELUXE MASK</t>
  </si>
  <si>
    <t>MIRA TODDLER DELUXE</t>
  </si>
  <si>
    <t>PRINCESS PEACH CLASSIC</t>
  </si>
  <si>
    <t>PRINCESS PEACH DELUXE</t>
  </si>
  <si>
    <t>PRINCESS PEACH DELUXE ADULT</t>
  </si>
  <si>
    <t>PRINCESS PEACH TODDLER</t>
  </si>
  <si>
    <t>RUSSELL CLASSIC</t>
  </si>
  <si>
    <t>HARRY POTTER CLASSIC</t>
  </si>
  <si>
    <t>HARRY POTTER DELUXE</t>
  </si>
  <si>
    <t>HARRY POTTER PRESTIGE</t>
  </si>
  <si>
    <t>HARRY POTTER DELUXE ADULT</t>
  </si>
  <si>
    <t>HERMIONE GRANGER CLASSIC</t>
  </si>
  <si>
    <t>HERMIONE GRANGER DELUXE</t>
  </si>
  <si>
    <t>DUMBLEDORE DELUXE ADULT</t>
  </si>
  <si>
    <t>SEVERUS SNAPE DELUXE ADULT</t>
  </si>
  <si>
    <t>HEDWIG TODDLER</t>
  </si>
  <si>
    <t>MARIO DELUXE</t>
  </si>
  <si>
    <t>VOLDEMORT DELUXE ADULT</t>
  </si>
  <si>
    <t>LUIGI DELUXE</t>
  </si>
  <si>
    <t>MARIO DELUXE ADULT</t>
  </si>
  <si>
    <t>HOGWARTS ROBE CLASSIC</t>
  </si>
  <si>
    <t>HOGWARTS ROBE DELUXE</t>
  </si>
  <si>
    <t>HOGWARTS ROBE ADULT DELUXE</t>
  </si>
  <si>
    <t>GRYFFINDOR ROBE CLASSIC</t>
  </si>
  <si>
    <t>SLYTHERIN ROBE CLASSIC</t>
  </si>
  <si>
    <t>HUFFLEPUFF ROBE CLASSIC</t>
  </si>
  <si>
    <t>RAVENCLAW ROBE CLASSIC</t>
  </si>
  <si>
    <t>GRYFFINDOR ROBE DELUXE</t>
  </si>
  <si>
    <t>SLYTHERIN ROBE DELUXE</t>
  </si>
  <si>
    <t>HUFFLEPUFF ROBE DELUXE</t>
  </si>
  <si>
    <t>RAVENCLAW ROBE DELUXE</t>
  </si>
  <si>
    <t>GRYFFINDOR ROBE PRESTIGE</t>
  </si>
  <si>
    <t>SLYTHERIN ROBE PRESTIGE</t>
  </si>
  <si>
    <t>HUFFLEPUFF ROBE PRESTIGE</t>
  </si>
  <si>
    <t>RAVENCLAW ROBE PRESTIGE</t>
  </si>
  <si>
    <t>GRYFFINDOR ROBE ADULT DELUXE</t>
  </si>
  <si>
    <t>SLYTHERIN ROBE ADULT DELUXE</t>
  </si>
  <si>
    <t>HUFFLEPUFF ROBE ADULT DELUXE</t>
  </si>
  <si>
    <t>RAVENCLAW ROBE ADULT DELUXE</t>
  </si>
  <si>
    <t>GRYFFINDOR ROBE ADULT PRESTIGE</t>
  </si>
  <si>
    <t>QUIDDITCH GRYFFINDOR DELUXE</t>
  </si>
  <si>
    <t>GRYFFINDOR DRESS CLASSIC</t>
  </si>
  <si>
    <t>SLYTHERIN DRESS CLASSIC</t>
  </si>
  <si>
    <t>HUFFLEPUFF DRESS CLASSIC</t>
  </si>
  <si>
    <t>RAVENCLAW DRESS CLASSIC</t>
  </si>
  <si>
    <t>GRYFFINDOR DRESS ADULT</t>
  </si>
  <si>
    <t>Teen</t>
  </si>
  <si>
    <t>GRYFFINDOR DRESS TEEN</t>
  </si>
  <si>
    <t>Jr (7-9)</t>
  </si>
  <si>
    <t>SLYTHERIN DRESS ADULT</t>
  </si>
  <si>
    <t>SLYTHERIN DRESS TEEN</t>
  </si>
  <si>
    <t>HUFFLEPUFF DRESS ADULT</t>
  </si>
  <si>
    <t>HUFFLEPUFF DRESS TEEN</t>
  </si>
  <si>
    <t>RAVENCLAW DRESS ADULT</t>
  </si>
  <si>
    <t>RAVENCLAW DRESS TEEN</t>
  </si>
  <si>
    <t>GRYFFINDOR SKIRT</t>
  </si>
  <si>
    <t>MARIO CLASSIC ADULT</t>
  </si>
  <si>
    <t>LUIGI CLASSIC ADULT</t>
  </si>
  <si>
    <t>ENCHANTED ARMOR CLASSIC JUMPSUIT</t>
  </si>
  <si>
    <t>ZOMBIE PIGMAN CLASSIC</t>
  </si>
  <si>
    <t>SARAH DELUXE ADULT</t>
  </si>
  <si>
    <t>MARY DELUXE ADULT</t>
  </si>
  <si>
    <t>WINI DELUXE ADULT</t>
  </si>
  <si>
    <t>JACK SKELLINGTON TUTU DELUXE</t>
  </si>
  <si>
    <t>POPPY CLASSIC TODDLER</t>
  </si>
  <si>
    <t>GROOKEY HOODED JUMPSUIT CLASSIC</t>
  </si>
  <si>
    <t>JIGGLYPUFF HOODED JUMPSUIT CLASSIC</t>
  </si>
  <si>
    <t>EEVEE HOODED JUMPSUIT CLASSIC</t>
  </si>
  <si>
    <t>SCORBUNNY HOODED JUMPSUIT CLASSIC</t>
  </si>
  <si>
    <t>LUIGI DELUXE ADULT</t>
  </si>
  <si>
    <t>ELENA ADVENTURE DRESS CLASSIC</t>
  </si>
  <si>
    <t>BUZZ LIGHTYEAR JET PACK</t>
  </si>
  <si>
    <t>HALO SPARTAN 1 KEYSTONE RED CLASSIC MUSCLE</t>
  </si>
  <si>
    <t>ALIEN CLASSIC INFANT</t>
  </si>
  <si>
    <t>TOY STORY JESSIE CLASSIC ADULT</t>
  </si>
  <si>
    <t>PINK MINNIE CLASSIC TODDLER</t>
  </si>
  <si>
    <t>CREEPER JUMPSUIT CLASSIC</t>
  </si>
  <si>
    <t>DIAMOND ARMOR CLASSIC JUMPSUIT</t>
  </si>
  <si>
    <t>RED RANGER DINO FURY CLASSIC MUSCLE</t>
  </si>
  <si>
    <t>BLUE RANGER DINO FURY CLASSIC MUSCLE</t>
  </si>
  <si>
    <t>PINK RANGER DINO FURY DELUXE</t>
  </si>
  <si>
    <t>RED RANGER DINO FURY TODDLER MUSCLE</t>
  </si>
  <si>
    <t>BLUE RANGER DINO FURY TODDLER MUSCLE</t>
  </si>
  <si>
    <t>LUNA LOVEGOOD DELUXE</t>
  </si>
  <si>
    <t>PROFESSOR McGONAGALL DELUXE ADULT</t>
  </si>
  <si>
    <t>PEPPA PIG CLASSIC</t>
  </si>
  <si>
    <t>PEPPA PIG DELUXE</t>
  </si>
  <si>
    <t>GEORGE CLASSIC</t>
  </si>
  <si>
    <t>HALO SPARTAN 2 BLUE CLASSIC MUSCLE</t>
  </si>
  <si>
    <t>LINK BOTW CLASSIC</t>
  </si>
  <si>
    <t>LINK BOTW PRESTIGE</t>
  </si>
  <si>
    <t>LINK BOTW CLASSIC ADULT</t>
  </si>
  <si>
    <t>SOBBLE HOODED JUMPSUIT CLASSIC</t>
  </si>
  <si>
    <t>LILO POSH INFANT</t>
  </si>
  <si>
    <t>STITCH TODDLER CLASSIC</t>
  </si>
  <si>
    <t>LILO TODDLER CLASSIC</t>
  </si>
  <si>
    <t>LILO DELUXE ADULT</t>
  </si>
  <si>
    <t>STITCH DELUXE ADULT</t>
  </si>
  <si>
    <t>SUNNY STARSCOUT DELUXE</t>
  </si>
  <si>
    <t>ADDISON ALIEN CLASSIC</t>
  </si>
  <si>
    <t>SNOW QUEEN ELSA TUTU CLASSIC</t>
  </si>
  <si>
    <t>JASMINE DELUXE</t>
  </si>
  <si>
    <t>BELLE DELUXE</t>
  </si>
  <si>
    <t>CINDERELLA DELUXE</t>
  </si>
  <si>
    <t>AURORA DELUXE</t>
  </si>
  <si>
    <t>SNOW WHITE DELUXE</t>
  </si>
  <si>
    <t>RAPUNZEL DELUXE</t>
  </si>
  <si>
    <t>ARIEL DELUXE</t>
  </si>
  <si>
    <t>ARIEL MERMAID CLASSIC</t>
  </si>
  <si>
    <t>SALLY FAB DELUXE</t>
  </si>
  <si>
    <t>FRANKENSTEIN DELUXE ADULT</t>
  </si>
  <si>
    <t>BRIDE OF FRANKENSTEIN DELUXE ADULT</t>
  </si>
  <si>
    <t>FRANKENSTEIN TODDLER</t>
  </si>
  <si>
    <t>DWIGHT ADULT</t>
  </si>
  <si>
    <t>KIRBY INFLATABLE CHILD</t>
  </si>
  <si>
    <t>MINION TODDLER (BOB)</t>
  </si>
  <si>
    <t>MINION CHILD (BOB)</t>
  </si>
  <si>
    <t>MINION FEMALE CHILD (BOB)</t>
  </si>
  <si>
    <t>MINION DELUXE ADULT (STUART)</t>
  </si>
  <si>
    <t>MINION FEMALE DELUXE ADULT (STUART)</t>
  </si>
  <si>
    <t>GRU ADULT KIT</t>
  </si>
  <si>
    <t>BLUE CLASSIC</t>
  </si>
  <si>
    <t>DILOPHOSAURUS DELUXE</t>
  </si>
  <si>
    <t>CRUELLA JACKET DELUXE ADULT</t>
  </si>
  <si>
    <t>WALDO CLASSIC ADULT</t>
  </si>
  <si>
    <t>WENDA CLASSIC ADULT</t>
  </si>
  <si>
    <t>WALDO CLASSIC</t>
  </si>
  <si>
    <t>BLIPPI TODDLER CLASSIC</t>
  </si>
  <si>
    <t>RED MINNIE MOUSE TODDLER</t>
  </si>
  <si>
    <t>RED MINNIE MOUSE INFANT</t>
  </si>
  <si>
    <t>101 DALMATIAN CLASSIC</t>
  </si>
  <si>
    <t>CHASE CLASSIC TODDLER</t>
  </si>
  <si>
    <t>MARSHALL CLASSIC TODDLER</t>
  </si>
  <si>
    <t>SKYE CLASSIC TODDLER</t>
  </si>
  <si>
    <t>CHASE DELUXE TODDLER</t>
  </si>
  <si>
    <t>MICKEY MOUSE TODDLER</t>
  </si>
  <si>
    <t>MARSHALL DELUXE TODDLER</t>
  </si>
  <si>
    <t>SKYE DELUXE TODDLER</t>
  </si>
  <si>
    <t>Adult S/M</t>
  </si>
  <si>
    <t>ASH KETCHUM CLASSIC UNISEX ADULT</t>
  </si>
  <si>
    <t>Adult L/XL</t>
  </si>
  <si>
    <t>GHOSTBUSTERS 80s TODDLER</t>
  </si>
  <si>
    <t>GHOSTBUSTERS 80s INFANT</t>
  </si>
  <si>
    <t>GHOST BUSTERS 80s DELUXE CHILD</t>
  </si>
  <si>
    <t>GHOSTBUSTERS 80s DELUXE ADULT</t>
  </si>
  <si>
    <t>MINI PUFT ALM TODDLER</t>
  </si>
  <si>
    <t>EEVEE DELUXE ADULT</t>
  </si>
  <si>
    <t>CINDERELLA ADAPTIVE COSTUME</t>
  </si>
  <si>
    <t>BUZZ LIGHTYEAR ADAPTIVE COSTUME</t>
  </si>
  <si>
    <t>DASH ADAPTIVE COSTUME</t>
  </si>
  <si>
    <t>POPPY ADAPTIVE COSTUME</t>
  </si>
  <si>
    <t>CHASE ADAPTIVE COSTUME</t>
  </si>
  <si>
    <t>JURASSIC PARK T-REX ADAPTIVE COSTUME</t>
  </si>
  <si>
    <t>PINK MINNIE ADAPTIVE COSTUME</t>
  </si>
  <si>
    <t>BLUEY CLASSIC TODDLER</t>
  </si>
  <si>
    <t>SNORLAX CLASSIC ADULT</t>
  </si>
  <si>
    <t>SNOW QUEEN ELSA ADAPTIVE COSTUME</t>
  </si>
  <si>
    <t>CHARIZARD DELUXE</t>
  </si>
  <si>
    <t>TINK AND THE FAIRY RESCUE CLASSIC</t>
  </si>
  <si>
    <t>DASH CLASSIC MUSCLE</t>
  </si>
  <si>
    <t>ELEVEN PINK DRESS TWEEN CLASSIC</t>
  </si>
  <si>
    <t>M(8+)</t>
  </si>
  <si>
    <t>ELEVEN PINK DRESS DELUXE ADULT</t>
  </si>
  <si>
    <t>RAYA DELUXE</t>
  </si>
  <si>
    <t>MINIONS UNISEX JUMPSUIT (KEVIN)</t>
  </si>
  <si>
    <t>COBRA KAI CLASSIC</t>
  </si>
  <si>
    <t>COBRA KAI CLASSIC ADULT</t>
  </si>
  <si>
    <t>MUMMY PIG DELUXE ADULT</t>
  </si>
  <si>
    <t>DADDY PIG DELUXE ADULT</t>
  </si>
  <si>
    <t>OWLETTE MEGASUIT CLASSIC TODDLER</t>
  </si>
  <si>
    <t>NETHERITE ARMOR CLASSIC JUMPSUIT</t>
  </si>
  <si>
    <t>NETHERITE ARMOR DELUXE</t>
  </si>
  <si>
    <t>CHARIZARD DELUXE ADULT</t>
  </si>
  <si>
    <t>EEVEE TODDLER</t>
  </si>
  <si>
    <t>EDDIE S4 DELUXE ADULT</t>
  </si>
  <si>
    <t>BUMBLEBEE T7 MOVIE CLASSIC MUSCLE</t>
  </si>
  <si>
    <t>OPTIMUS PRIME T7 MOVIE CLASSIC MUSCLE</t>
  </si>
  <si>
    <t>BUMBLEBEE T7 MOVIE TODDLER MUSCLE</t>
  </si>
  <si>
    <t>OPTIMUS PRIME T7 MOVIE TODDLER MUSCLE</t>
  </si>
  <si>
    <t>SONIC MOVIE TODDLER</t>
  </si>
  <si>
    <t>SONIC MOVIE CLASSIC</t>
  </si>
  <si>
    <t>TAILS MOVIE CLASSIC</t>
  </si>
  <si>
    <t>SONIC MOVIE DELUXE</t>
  </si>
  <si>
    <t>SONIC MOVIE GIRL</t>
  </si>
  <si>
    <t>SONIC MOVIE ADULT - UNISEX</t>
  </si>
  <si>
    <t>SPACE RANGER CLASSIC</t>
  </si>
  <si>
    <t>SPACE RANGER DELUXE</t>
  </si>
  <si>
    <t>ZURG DELUXE</t>
  </si>
  <si>
    <t>ZURG DELUXE ADULT</t>
  </si>
  <si>
    <t>TIANA DELUXE</t>
  </si>
  <si>
    <t>CURIOUS GEORGE TODDLER</t>
  </si>
  <si>
    <t>CURIOUS GEORGE INFANT</t>
  </si>
  <si>
    <t>PERSON IN THE YELLOW HAT</t>
  </si>
  <si>
    <t>GABBY TODDLER CLASSIC</t>
  </si>
  <si>
    <t>CAKEY CAT TODDLER CLASSIC</t>
  </si>
  <si>
    <t>INCREDIBLES INFANT CLASSIC</t>
  </si>
  <si>
    <t>VIOLET JUMPSUIT W/SKIRT TODDLER DELUXE</t>
  </si>
  <si>
    <t>BEAST POSH INFANT</t>
  </si>
  <si>
    <t>BUMBLEBEE MOVIE CLASSIC MUSCLE ADULT</t>
  </si>
  <si>
    <t>DUG TODDLER CLASSIC</t>
  </si>
  <si>
    <t>SEBASTIAN CLASSIC INFANT/TODDLER</t>
  </si>
  <si>
    <t>ELMO ADAPTIVE COSTUME</t>
  </si>
  <si>
    <t>MERCAT CLASSIC TODDLER</t>
  </si>
  <si>
    <t>EEVEE TUTU TODDLER DRESS</t>
  </si>
  <si>
    <t>MELON TODDLER</t>
  </si>
  <si>
    <t>MELON INFANT</t>
  </si>
  <si>
    <t>PIKACHU ADAPTIVE COSTUME</t>
  </si>
  <si>
    <t>PEPPA UNICORN TODDLER</t>
  </si>
  <si>
    <t>NEYTIRI DELUXE ADULT</t>
  </si>
  <si>
    <t>JAKE DELUXE ADULT</t>
  </si>
  <si>
    <t>Adult Plus</t>
  </si>
  <si>
    <t>BUZZ LIGHTYEAR ADULT CLASSIC</t>
  </si>
  <si>
    <t>WOODY ADULT CLASSIC</t>
  </si>
  <si>
    <t>REX INFANT</t>
  </si>
  <si>
    <t>JACK SKELLINGTON FEMALE DELUXE ADULT</t>
  </si>
  <si>
    <t>MULAN CLASSIC</t>
  </si>
  <si>
    <t>KING'S SCEPTER</t>
  </si>
  <si>
    <t>MOANA DELUXE ADULT</t>
  </si>
  <si>
    <t>STITCHED WHITE PANTYHOSE</t>
  </si>
  <si>
    <t>TRIANGLE GUARD JUMPSUIT</t>
  </si>
  <si>
    <t>PLAYER 456 TRACK SUIT</t>
  </si>
  <si>
    <t>LION'S SWORD</t>
  </si>
  <si>
    <t>BLACK FURRY BOOT COVERS</t>
  </si>
  <si>
    <t>VIOLET CLASSIC</t>
  </si>
  <si>
    <t>CRUELLA CLASSIC</t>
  </si>
  <si>
    <t>S (6)</t>
  </si>
  <si>
    <t>MALEFICENT CLASSIC</t>
  </si>
  <si>
    <t>EVIL QUEEN CLASSIC</t>
  </si>
  <si>
    <t>URSULA CLASSIC</t>
  </si>
  <si>
    <t>JACK ADAPTIVE ADULT COSTUME</t>
  </si>
  <si>
    <t>SALLY ADAPTIVE ADULT COSTUME</t>
  </si>
  <si>
    <t>MICKEY MOUSE ADAPTIVE COSTUME</t>
  </si>
  <si>
    <t>SUNNY ALICORN CLASSIC</t>
  </si>
  <si>
    <t>MARIO ELEVATED</t>
  </si>
  <si>
    <t>LUIGI ELEVATED</t>
  </si>
  <si>
    <t>YOSHI HOODED JUMPSUIT</t>
  </si>
  <si>
    <t>BOWSER HOODED JUMPSUIT</t>
  </si>
  <si>
    <t>MARIO POSH INFANT</t>
  </si>
  <si>
    <t>PRINCESS PEACH POSH INFANT</t>
  </si>
  <si>
    <t>DOG NOSE</t>
  </si>
  <si>
    <t>PINOCCHIO NOSE</t>
  </si>
  <si>
    <t>SONIC PRIME CLASSIC</t>
  </si>
  <si>
    <t>TAILS SONIC PRIME CLASSIC</t>
  </si>
  <si>
    <t>KNUCKLES SONIC PRIME DELUXE</t>
  </si>
  <si>
    <t>PIKACHU TODDLER ROMPER (POSH)</t>
  </si>
  <si>
    <t>XS (12-18 Mth)</t>
  </si>
  <si>
    <t>DEATH EATER DELUXE ADULT</t>
  </si>
  <si>
    <t>ROBBY CHILD CLASSIC</t>
  </si>
  <si>
    <t>RHINOX T7 MOVIE CLASSIC MUSCLE</t>
  </si>
  <si>
    <t>RED LIGHT/GREEN LIGHT YOUNG-HEE DOLL DELUXE ADULT</t>
  </si>
  <si>
    <t>FRONT MAN DELUXE ADULT</t>
  </si>
  <si>
    <t>ARIEL SUSTAINABLE COSTUME</t>
  </si>
  <si>
    <t>CHILLI (MOM) CLASSIC ADULT</t>
  </si>
  <si>
    <t>BANDIT (DAD) CLASSIC ADULT</t>
  </si>
  <si>
    <t>URSULA CLASSIC INFANT</t>
  </si>
  <si>
    <t>BATMAN BW CLASSIC</t>
  </si>
  <si>
    <t>BATMAN BW CLASSIC MUSCLE</t>
  </si>
  <si>
    <t>ROBIN BW CLASSIC MUSCLE</t>
  </si>
  <si>
    <t>BATGIRL BW CLASSIC</t>
  </si>
  <si>
    <t>HARRY POTTER POSH INFANT</t>
  </si>
  <si>
    <t>SARAH CLASSIC ADULT</t>
  </si>
  <si>
    <t>MARY CLASSIC ADULT</t>
  </si>
  <si>
    <t>CATBOY CLASSIC ADULT</t>
  </si>
  <si>
    <t>GEKKO CLASSIC ADULT</t>
  </si>
  <si>
    <t>OWLETTE CLASSIC ADULT</t>
  </si>
  <si>
    <t>EMBER DELUXE ADULT</t>
  </si>
  <si>
    <t>JAKE SULLY REEF LOOK CLASSIC ADULT</t>
  </si>
  <si>
    <t>NEYTIRI REEF LOOK CLASSIC ADULT</t>
  </si>
  <si>
    <t>COCOMELON DRESS DELUXE</t>
  </si>
  <si>
    <t>ISABELA MADRIGAL CLASSIC</t>
  </si>
  <si>
    <t>BRUNO MADRIGAL CLASSIC</t>
  </si>
  <si>
    <t>LUISA MADRIGAL CLASSIC</t>
  </si>
  <si>
    <t>LUIGI KART INFLATABLE ADULT COSTUME</t>
  </si>
  <si>
    <t>MARIO KART INFLATABLE ADULT COSTUME</t>
  </si>
  <si>
    <t>MARIO KART INFLATABLE CHILD COSTUME</t>
  </si>
  <si>
    <t>JJ INFANT/TODDLER</t>
  </si>
  <si>
    <t>MEEKAH TODDLER CLASSIC</t>
  </si>
  <si>
    <t>MINNIE MOUSE ROSE GOLD CLASSIC TODDLER</t>
  </si>
  <si>
    <t>Switch Scythe</t>
  </si>
  <si>
    <t>MR. POTATO HEAD DELUXE ADULT</t>
  </si>
  <si>
    <t>CATBOY CLASSIC TODDLER</t>
  </si>
  <si>
    <t>GEKKO CLASSIC TODDLER</t>
  </si>
  <si>
    <t>OWLETTE CLASSIC TODDLER</t>
  </si>
  <si>
    <t>CATBOY DELUXE TODDLER</t>
  </si>
  <si>
    <t>GEKKO DELUXE TODDLER</t>
  </si>
  <si>
    <t>OWLETTE DELUXE TODDLER</t>
  </si>
  <si>
    <t>PIRATE PRINCESS</t>
  </si>
  <si>
    <t>BUZZ LIGHTYEAR GLOVES</t>
  </si>
  <si>
    <t>TINKER BELL WAND</t>
  </si>
  <si>
    <t>TINKER BELL TIARA</t>
  </si>
  <si>
    <t>MALEFICENT STAFF</t>
  </si>
  <si>
    <t>TINKER BELL BALLET SLIPPERS</t>
  </si>
  <si>
    <t>ABBY CADABBY HEADBAND &amp; WAND</t>
  </si>
  <si>
    <t>PINK MINNIE MOUSE CLASSIC</t>
  </si>
  <si>
    <t>XXS (2T)</t>
  </si>
  <si>
    <t>LIGHTNING MCQUEEN CLASSIC TODDLER</t>
  </si>
  <si>
    <t>DOPEY DELUXE INFANT</t>
  </si>
  <si>
    <t>MICKEY ROADSTER CLASSIC TODDLER</t>
  </si>
  <si>
    <t>MAL CLASSIC</t>
  </si>
  <si>
    <t>BOO DELUXE TODDLER</t>
  </si>
  <si>
    <t>MAL DELUXE</t>
  </si>
  <si>
    <t>EVIE CLASSIC</t>
  </si>
  <si>
    <t>EVIE DELUXE</t>
  </si>
  <si>
    <t>UMA CLASSIC</t>
  </si>
  <si>
    <t>UMA DELUXE</t>
  </si>
  <si>
    <t>AUDREY CLASSIC</t>
  </si>
  <si>
    <t>MULAN DELUXE</t>
  </si>
  <si>
    <t>JASMINE DELUXE ADULT</t>
  </si>
  <si>
    <t>MULAN DELUXE ADULT</t>
  </si>
  <si>
    <t>JACK SKELLINGTON PRESTIGE ADULT</t>
  </si>
  <si>
    <t>SALLY DELUXE CHILD</t>
  </si>
  <si>
    <t>EL CAPITAN</t>
  </si>
  <si>
    <t>STORY BOOK WITCH</t>
  </si>
  <si>
    <t>OPTIMUS PRIME PRESTIGE</t>
  </si>
  <si>
    <t>JASMINE TEAL DELUXE ADULT</t>
  </si>
  <si>
    <t>BUMBLEBEE PRESTIGE</t>
  </si>
  <si>
    <t>OPTIMUS PRIME DELUXE ADULT</t>
  </si>
  <si>
    <t>JASMINE PURPLE CLASSIC</t>
  </si>
  <si>
    <t>GENIE CLASSIC</t>
  </si>
  <si>
    <t>GENIE DELUXE ADULT</t>
  </si>
  <si>
    <t>LINK BREATH OF THE WILD DELUXE</t>
  </si>
  <si>
    <t>LINK BREATH OF THE WILD DELUXE ADULT</t>
  </si>
  <si>
    <t>ELSA CLASSIC</t>
  </si>
  <si>
    <t>ELSA DELUXE</t>
  </si>
  <si>
    <t>SNOW QUEEN ELSA CLASSIC</t>
  </si>
  <si>
    <t>ANNA DELUXE</t>
  </si>
  <si>
    <t>QUEEN ANNA CLASSIC</t>
  </si>
  <si>
    <t>RAPUNZEL DAY DRESS CLASSIC</t>
  </si>
  <si>
    <t>QUEEN ANNA DELUXE</t>
  </si>
  <si>
    <t>ROSALINA DELUXE</t>
  </si>
  <si>
    <t>ELSA DELUXE ADULT</t>
  </si>
  <si>
    <t>ROSALINA DELUXE ADULT</t>
  </si>
  <si>
    <t>ANNA DELUXE ADULT</t>
  </si>
  <si>
    <t>QUEEN ANNA DRESS DELUXE ADULT</t>
  </si>
  <si>
    <t>JESSIE CLASSIC</t>
  </si>
  <si>
    <t>BO PEEP NEW LOOK CLASSIC</t>
  </si>
  <si>
    <t>BUZZ DELUXE</t>
  </si>
  <si>
    <t>WOODY DELUXE</t>
  </si>
  <si>
    <t>JESSIE DELUXE</t>
  </si>
  <si>
    <t>FORKY CLASSIC</t>
  </si>
  <si>
    <t>BO PEEP NEW LOOK DELUXE ADULT</t>
  </si>
  <si>
    <t>XXL (22-24)</t>
  </si>
  <si>
    <t>WOODY DELUXE ADULT KIT</t>
  </si>
  <si>
    <t>MOANA'S NECKLACE</t>
  </si>
  <si>
    <t>TURBO RACER</t>
  </si>
  <si>
    <t>FRILLY ELMO</t>
  </si>
  <si>
    <t>CAPTAIN UNDERPANTS DELUXE</t>
  </si>
  <si>
    <t>ELMO COMFY FUR</t>
  </si>
  <si>
    <t>COBRA NINJA</t>
  </si>
  <si>
    <t>MINNIE MOUSE CHEERLEADER</t>
  </si>
  <si>
    <t>TINKER BELL RAINBOW CLASSIC</t>
  </si>
  <si>
    <t>CHEERLESS LEADER DELUXE</t>
  </si>
  <si>
    <t>MICKEY MOUSE ADULT</t>
  </si>
  <si>
    <t>FAIRYTALE WITCH</t>
  </si>
  <si>
    <t>SALLY TWEEN</t>
  </si>
  <si>
    <t>RED MINNIE TWEEN</t>
  </si>
  <si>
    <t>NINJA DRAGON FEMALE</t>
  </si>
  <si>
    <t>PAPA GNOME</t>
  </si>
  <si>
    <t>RETRO ROBOT</t>
  </si>
  <si>
    <t>OPTIMUS PRIME RESCUE BOT TODDLER MUSCLE</t>
  </si>
  <si>
    <t>BUMBLEBEE RESCUE BOT TODDLER MUSCLE</t>
  </si>
  <si>
    <t>PINK MINNIE GLOW IN THE DARK DOT DRESS</t>
  </si>
  <si>
    <t>RED MINNIE DELUXE INFANT</t>
  </si>
  <si>
    <t>MICKEY DELUXE INFANT</t>
  </si>
  <si>
    <t>OSCAR THE GROUCH ADULT</t>
  </si>
  <si>
    <t>CLUBHOUSE MINNIE MOUSE-PINK</t>
  </si>
  <si>
    <t>MICKEY MOUSE DELUXE</t>
  </si>
  <si>
    <t>L+ (10-12+)</t>
  </si>
  <si>
    <t>MINNIE MOUSE CLASSIC</t>
  </si>
  <si>
    <t>SNOW WHITE CLASSIC INFANT</t>
  </si>
  <si>
    <t>JASMINE FAB PRESTIGE</t>
  </si>
  <si>
    <t>RED VIPER NINJA DELUXE</t>
  </si>
  <si>
    <t>BUZZ LIGHTYEAR DELUXE ADULT</t>
  </si>
  <si>
    <t>WOODY DELUXE ADULT</t>
  </si>
  <si>
    <t>JESSIE DELUXE ADULT</t>
  </si>
  <si>
    <t>THE COUNT ADULT</t>
  </si>
  <si>
    <t>BIG BIRD MALE ADULT</t>
  </si>
  <si>
    <t>EVIL QUEEN ADULT DELUXE</t>
  </si>
  <si>
    <t>MALEFICENT ADULT DELUXE</t>
  </si>
  <si>
    <t>ELMO LIGHT-UP MOTION-ACTIVATED</t>
  </si>
  <si>
    <t>MR. INCREDIBLE DELUXE MUSCLE ADULT</t>
  </si>
  <si>
    <t>COOKIE MONSTER LIGHT-UP MOTION-ACTIVATED</t>
  </si>
  <si>
    <t>PINK RANGER SASSY BODYSUIT</t>
  </si>
  <si>
    <t>SOFIA CLASSIC</t>
  </si>
  <si>
    <t>SALLY CLASSIC</t>
  </si>
  <si>
    <t>JACK SKELLINGTON CLASSIC</t>
  </si>
  <si>
    <t>JACK SKELLINGTON DELUXE</t>
  </si>
  <si>
    <t>SULLEY CLASSIC INFANT</t>
  </si>
  <si>
    <t>MIKE CLASSIC INFANT</t>
  </si>
  <si>
    <t>SULLEY TODDLER CLASSIC</t>
  </si>
  <si>
    <t>MIKE TODDLER CLASSIC</t>
  </si>
  <si>
    <t>MIKE TODDLER DELUXE</t>
  </si>
  <si>
    <t>MIKE DELUXE ADULT</t>
  </si>
  <si>
    <t>RED MINNIE CLASSIC ADULT</t>
  </si>
  <si>
    <t>DASH CLASSIC</t>
  </si>
  <si>
    <t>DOC CLASSIC</t>
  </si>
  <si>
    <t>DOC DELUXE</t>
  </si>
  <si>
    <t>TINKER BELL CLASSIC</t>
  </si>
  <si>
    <t>GENIE MUSCLE - ADULT</t>
  </si>
  <si>
    <t>PETER PAN CLASSIC</t>
  </si>
  <si>
    <t>PETER PAN CLASSIC - ADULT</t>
  </si>
  <si>
    <t>CAPTAIN HOOK CLASSIC</t>
  </si>
  <si>
    <t>CRUELLA DE VIL PRESTIGE ADULT</t>
  </si>
  <si>
    <t>TINKER BELL DELUXE ADULT</t>
  </si>
  <si>
    <t>STEVE CLASSIC</t>
  </si>
  <si>
    <t>CREEPER CLASSIC</t>
  </si>
  <si>
    <t>MINECRAFT ARMOR CLASSIC</t>
  </si>
  <si>
    <t>ALEX CLASSIC</t>
  </si>
  <si>
    <t>STEVE DELUXE</t>
  </si>
  <si>
    <t>CREEPER DELUXE</t>
  </si>
  <si>
    <t>MINECRAFT ARMOR DELUXE</t>
  </si>
  <si>
    <t>ALEX DELUXE</t>
  </si>
  <si>
    <t>STEVE PRESTIGE</t>
  </si>
  <si>
    <t>CREEPER PRESTIGE</t>
  </si>
  <si>
    <t>MINECRAFT ARMOR PRESTIGE</t>
  </si>
  <si>
    <t>WINNIE THE POOH DELUXE TWO-SIDED PLUSH JUMPSUIT</t>
  </si>
  <si>
    <t>TIGGER DELUXE TWO-SIDED PLUSH JUMPSUIT</t>
  </si>
  <si>
    <t>COOKIE MONSTER DELUXE TWO-SIDED PLUSH JUMPSUIT</t>
  </si>
  <si>
    <t>CAPTAIN HOOK CLASSIC INFANT</t>
  </si>
  <si>
    <t>VAMPIRINA CLASSIC</t>
  </si>
  <si>
    <t>MARY POPPINS DELUXE</t>
  </si>
  <si>
    <t>MARY POPPINS DELUXE ADULT</t>
  </si>
  <si>
    <t>DANIEL TIGER CLASSIC</t>
  </si>
  <si>
    <t>ARIEL CLASSIC</t>
  </si>
  <si>
    <t>CINDERELLA CLASSIC</t>
  </si>
  <si>
    <t>AURORA CLASSIC</t>
  </si>
  <si>
    <t>RAPUNZEL CLASSIC</t>
  </si>
  <si>
    <t>SNOW WHITE CLASSIC</t>
  </si>
  <si>
    <t>JASMINE CLASSIC</t>
  </si>
  <si>
    <t>MERIDA CLASSIC</t>
  </si>
  <si>
    <t>BELLE CLASSIC</t>
  </si>
  <si>
    <t>TIANA CLASSIC</t>
  </si>
  <si>
    <t>MRS. INCREDIBLE CLASSIC ADULT</t>
  </si>
  <si>
    <t>MRS. INCREDIBLE SKIRTED DELUXE ADULT</t>
  </si>
  <si>
    <t>MR. INCREDIBLE CLASSIC MUSCLE ADULT</t>
  </si>
  <si>
    <t>DASH TODDLER CLASSIC MUSCLE</t>
  </si>
  <si>
    <t>VIOLET CLASSIC TODDLER</t>
  </si>
  <si>
    <t>THE INCREDIBLES GLOVES - ADULT</t>
  </si>
  <si>
    <t>THE INCREDIBLES GLOVES - CHILD</t>
  </si>
  <si>
    <t>FROZONE DELUXE ADULT</t>
  </si>
  <si>
    <t>VANELOPE DELUXE ADULT</t>
  </si>
  <si>
    <t>RALPH DELUXE ADULT</t>
  </si>
  <si>
    <t>ARIEL DELUXE ADULT (CLASSIC COLLECTION)</t>
  </si>
  <si>
    <t>BELLE DELUXE ADULT (CLASSIC COLLECTION)</t>
  </si>
  <si>
    <t>RAPUNZEL DELUXE ADULT (CLASSIC COLLECTION)</t>
  </si>
  <si>
    <t>PINK RANGER DELUXE ADULT</t>
  </si>
  <si>
    <t>YELLOW RANGER ADULT</t>
  </si>
  <si>
    <t>RED RANGER TODDLER MUSCLE</t>
  </si>
  <si>
    <t>RED RANGER INFANT MUSCLE</t>
  </si>
  <si>
    <t>PINK RANGER TODDLER CLASSIC</t>
  </si>
  <si>
    <t>PINK RANGER INFANT</t>
  </si>
  <si>
    <t>RED RANGER CLASSIC MUSCLE</t>
  </si>
  <si>
    <t>PINK RANGER DELUXE</t>
  </si>
  <si>
    <t>MALEFICENT DELUXE ADULT</t>
  </si>
  <si>
    <t>EVIL QUEEN DELUXE ADULT</t>
  </si>
  <si>
    <t>QUEEN OF HEARTS DELUXE ADULT</t>
  </si>
  <si>
    <t>ZOMBIE CLASSIC</t>
  </si>
  <si>
    <t>ZOMBIE DELUXE</t>
  </si>
  <si>
    <t>ZOMBIE PRESTIGE</t>
  </si>
  <si>
    <t>CREEPER FEMALE ADULT</t>
  </si>
  <si>
    <t>ZELDA BREATH OF THE WILD ADULT</t>
  </si>
  <si>
    <t>PINK MINNIE CLASSIC TUTU</t>
  </si>
  <si>
    <t>ABBY CADABBY DELUXE</t>
  </si>
  <si>
    <t>LAMBIE CLASSIC</t>
  </si>
  <si>
    <t>DOC MCSTUFFINS TUTU DELUXE</t>
  </si>
  <si>
    <t>MALEFICENT CHRISTENING BLACK GOWN CHILD CLASSIC</t>
  </si>
  <si>
    <t>MALEFICENT CHRISTENING BLACK GOWN CHILD DELUXE</t>
  </si>
  <si>
    <t>MALEFICENT CHRISTENING BLACK GOWN ADULT DELUXE</t>
  </si>
  <si>
    <t>DANIEL TIGER DELUXE</t>
  </si>
  <si>
    <t>RAINBOW DASH TUTU PRESTIGE</t>
  </si>
  <si>
    <t>MARIO TODDLER</t>
  </si>
  <si>
    <t>LUIGI TODDLER</t>
  </si>
  <si>
    <t>PRINCESS PEACH TODDLER DELUXE</t>
  </si>
  <si>
    <t>MARIO CLASSIC</t>
  </si>
  <si>
    <t>LUIGI CLASSIC</t>
  </si>
  <si>
    <t>PIRATE TINK CLASSIC</t>
  </si>
  <si>
    <t>COOKIE MONSTER EXTRA DELUXE PLUSH</t>
  </si>
  <si>
    <t>ELMO EXTRA DELUXE PLUSH</t>
  </si>
  <si>
    <t>MULAN HERO RED DRESS DELUXE ADULT</t>
  </si>
  <si>
    <t>JACK SKELLINGTON CLASSIC TODDLER</t>
  </si>
  <si>
    <t>JACK SKELLINGTON CLASSIC INFANT</t>
  </si>
  <si>
    <t>SALLY CLASSIC TODDLER</t>
  </si>
  <si>
    <t>SALLY CLASSIC INFANT</t>
  </si>
  <si>
    <t>ZERO CLASSIC TODDLER</t>
  </si>
  <si>
    <t>RED RANGER CLASSIC MUSCLE ADULT</t>
  </si>
  <si>
    <t>BLUE RANGER CLASSIC MUSCLE ADULT</t>
  </si>
  <si>
    <t>BLACK RANGER CLASSIC MUSCLE ADULT</t>
  </si>
  <si>
    <t>GREEN RANGER CLASSIC MUSCLE ADULT</t>
  </si>
  <si>
    <t>WHITE RANGER CLASSIC MUSCLE ADULT</t>
  </si>
  <si>
    <t>JASMINE TODDLER CLASSIC</t>
  </si>
  <si>
    <t>BELLE TODDLER CLASSIC</t>
  </si>
  <si>
    <t>MERIDA TODDLER CLASSIC</t>
  </si>
  <si>
    <t>CINDERELLA TODDLER CLASSIC</t>
  </si>
  <si>
    <t>ARIEL TODDLER CLASSIC</t>
  </si>
  <si>
    <t>AURORA TODDLER CLASSIC</t>
  </si>
  <si>
    <t>SNOW WHITE TODDLER CLASSIC</t>
  </si>
  <si>
    <t>RAPUNZEL TODDLER CLASSIC</t>
  </si>
  <si>
    <t>ANNA TRAVELING DELUXE ADULT</t>
  </si>
  <si>
    <t>ELSA PRESTIGE ADULT</t>
  </si>
  <si>
    <t>OLAF TODDLER CLASSIC</t>
  </si>
  <si>
    <t>ELSA TODDLER CLASSIC</t>
  </si>
  <si>
    <t>ANNA TRAVELING TODDLER CLASSIC</t>
  </si>
  <si>
    <t>HEAVENLY DEVIL DELUXE</t>
  </si>
  <si>
    <t>OLAF TODDLER DELUXE</t>
  </si>
  <si>
    <t>MARIO INFANT</t>
  </si>
  <si>
    <t>YOSHI TODDLER</t>
  </si>
  <si>
    <t>TOAD TODDLER</t>
  </si>
  <si>
    <t>YOSHI DELUXE</t>
  </si>
  <si>
    <t>TOAD DELUXE</t>
  </si>
  <si>
    <t>BOWSER DELUXE</t>
  </si>
  <si>
    <t>MARIO RIDING YOSHI INFLATABLE ADULT</t>
  </si>
  <si>
    <t>MARIO RIDING YOSHI INFLATABLE CHILD</t>
  </si>
  <si>
    <t>YOSHI DELUXE ADULT</t>
  </si>
  <si>
    <t>BOWSER DELUXE ADULT</t>
  </si>
  <si>
    <t>YOSHI HEADPIECE - ADULT</t>
  </si>
  <si>
    <t>YOSHI HEADPIECE - CHILD</t>
  </si>
  <si>
    <t>MUSHROOM HAT - ADULT RED</t>
  </si>
  <si>
    <t>BOWSER HEADPIECE - ADULT</t>
  </si>
  <si>
    <t>BOWSER HEADPIECE - CHILD</t>
  </si>
  <si>
    <t>YOSHI KIT - ADULT</t>
  </si>
  <si>
    <t>YOSHI KIT - CHILD</t>
  </si>
  <si>
    <t>TOAD KIT - ADULT</t>
  </si>
  <si>
    <t>TOAD KIT - CHILD</t>
  </si>
  <si>
    <t>BOWSER KIT - ADULT</t>
  </si>
  <si>
    <t>BOWSER KIT - CHILD</t>
  </si>
  <si>
    <t>ANNA TRAVELING CLASSIC</t>
  </si>
  <si>
    <t>MICKEY MOUSE ADULT GLOVES</t>
  </si>
  <si>
    <t>BUZZ LIGHTYEAR DELUXE INFANT</t>
  </si>
  <si>
    <t>JESSIE DELUXE INFANT</t>
  </si>
  <si>
    <t>WOODY DELUXE INFANT</t>
  </si>
  <si>
    <t>JACK-JACK DELUXE INFANT</t>
  </si>
  <si>
    <t>TINKER BELL DELUXE INFANT</t>
  </si>
  <si>
    <t>DONALD DUCK PRESTIGE INFANT</t>
  </si>
  <si>
    <t>NEMO PRESTIGE INFANT</t>
  </si>
  <si>
    <t>AURORA DELUXE ADULT</t>
  </si>
  <si>
    <t>CLASSIC ALICE DELUXE ADULT</t>
  </si>
  <si>
    <t>EVIL QUEEN SPARKLE DELUXE ADULT</t>
  </si>
  <si>
    <t>LINK CLASSIC</t>
  </si>
  <si>
    <t>LINK DELUXE CHILD</t>
  </si>
  <si>
    <t>VIOLET TWEEN</t>
  </si>
  <si>
    <t>LINK HYLIAN ADULT  EARS</t>
  </si>
  <si>
    <t>LINK HYLIAN CHILD EARS</t>
  </si>
  <si>
    <t>COUNT DELUXE TODDLER</t>
  </si>
  <si>
    <t>COUNT DELUXE INFANT</t>
  </si>
  <si>
    <t>FULL PLUSH ELMO PRESTIGE ADULT</t>
  </si>
  <si>
    <t>FULL PLUSH COOKIE MONSTER PRESTIGE ADULT</t>
  </si>
  <si>
    <t>HICCUP CLASSIC</t>
  </si>
  <si>
    <t>LIGHT FURY CLASSIC</t>
  </si>
  <si>
    <t>TOOTHLESS CLASSIC</t>
  </si>
  <si>
    <t>ASTRID CLASSIC</t>
  </si>
  <si>
    <t>TOOTHLESS DELUXE</t>
  </si>
  <si>
    <t>JACK CHILD CLASSIC</t>
  </si>
  <si>
    <t>SALLY CHILD CLASSIC</t>
  </si>
  <si>
    <t>KERMIT DELUXE ADULT</t>
  </si>
  <si>
    <t>KERMIT DELUXE TEEN</t>
  </si>
  <si>
    <t>POCAHONTAS PRESTIGE ADULT</t>
  </si>
  <si>
    <t>SNOW WHITE DELUXE ADULT (CLASSIC COLLECTION)</t>
  </si>
  <si>
    <t>BUZZ TUTU DELUXE</t>
  </si>
  <si>
    <t>BUZZ LIGHTYEAR INFLATABLE ADULT</t>
  </si>
  <si>
    <t>ALIEN INFLATABLE ADULT</t>
  </si>
  <si>
    <t>DUKE CABOOM DELUXE ADULT</t>
  </si>
  <si>
    <t>PIKACHU TODDLER</t>
  </si>
  <si>
    <t>PIKACHU CLASSIC</t>
  </si>
  <si>
    <t>PIKACHU GIRL CLASSIC</t>
  </si>
  <si>
    <t>PIKACHU CLASSIC ADULT</t>
  </si>
  <si>
    <t>PIKACHU DELUXE</t>
  </si>
  <si>
    <t>BUZZ LIGHTYEAR CLASSIC</t>
  </si>
  <si>
    <t>LINK CLASSIC ADULT</t>
  </si>
  <si>
    <t>EEVEE DELUXE</t>
  </si>
  <si>
    <t>PIKACHU GIRL DELUXE</t>
  </si>
  <si>
    <t>OLAF DELUXE ADULT</t>
  </si>
  <si>
    <t>PIKACHU HOODED JUMPSUIT CLASSIC</t>
  </si>
  <si>
    <t>RAINBOW DASH TUTU DELUXE</t>
  </si>
  <si>
    <t>TWILIGHT SPARKLE TUTU DELUXE</t>
  </si>
  <si>
    <t>MASTER CHIEF ULTRA PRESTIGE</t>
  </si>
  <si>
    <t>MASTER CHIEF ULTRA PRESTIGE ADULT</t>
  </si>
  <si>
    <t>BEAST PRESTIGE ADULT</t>
  </si>
  <si>
    <t>KRISTOFF DELUXE CHILD</t>
  </si>
  <si>
    <t>LINK PRESTIGE</t>
  </si>
  <si>
    <t>ZELDA DELUXE</t>
  </si>
  <si>
    <t>LINK PRESTIGE ADULT</t>
  </si>
  <si>
    <t>ZELDA DELUXE ADULT</t>
  </si>
  <si>
    <t>DONKEY KONG DELUXE</t>
  </si>
  <si>
    <t>WARIO DELUXE</t>
  </si>
  <si>
    <t>MARIO RACCOON DELUXE</t>
  </si>
  <si>
    <t>DONKEY KONG DELUXE ADULT</t>
  </si>
  <si>
    <t>WARIO DELUXE ADULT</t>
  </si>
  <si>
    <t>DONKEY KONG ADULT KIT</t>
  </si>
  <si>
    <t>WARIO ADULT KIT</t>
  </si>
  <si>
    <t>MOANA CLASSIC</t>
  </si>
  <si>
    <t>SOFIA THE NEXT CHAPTER DELUXE</t>
  </si>
  <si>
    <t>KION CLASSIC TODDLER</t>
  </si>
  <si>
    <t>KION DELUXE TODDLER</t>
  </si>
  <si>
    <t>DUMBO INFANT</t>
  </si>
  <si>
    <t>STITCH INFANT</t>
  </si>
  <si>
    <t>BELLE INFANT</t>
  </si>
  <si>
    <t>BELLE BLUE DRESS ADULT</t>
  </si>
  <si>
    <t>BELLE BLUE DRESS TWEEN</t>
  </si>
  <si>
    <t>KRISTOFF DELUXE ADULT</t>
  </si>
  <si>
    <t>039897100838</t>
  </si>
  <si>
    <t>039897100876</t>
  </si>
  <si>
    <t>039897102467</t>
  </si>
  <si>
    <t>039897110875</t>
  </si>
  <si>
    <t>039897113296</t>
  </si>
  <si>
    <t>039897134864</t>
  </si>
  <si>
    <t>039897137452</t>
  </si>
  <si>
    <t>039897142715</t>
  </si>
  <si>
    <t>039897180052</t>
  </si>
  <si>
    <t>039897180045</t>
  </si>
  <si>
    <t>039897167435</t>
  </si>
  <si>
    <t>039897167442</t>
  </si>
  <si>
    <t>039897167466</t>
  </si>
  <si>
    <t>039897169347</t>
  </si>
  <si>
    <t>039897169477</t>
  </si>
  <si>
    <t>039897178066</t>
  </si>
  <si>
    <t>039897181875</t>
  </si>
  <si>
    <t>039897201566</t>
  </si>
  <si>
    <t>039897251424</t>
  </si>
  <si>
    <t>039897251455</t>
  </si>
  <si>
    <t>039897887388</t>
  </si>
  <si>
    <t>039897255712</t>
  </si>
  <si>
    <t>039897210735</t>
  </si>
  <si>
    <t>039897211916</t>
  </si>
  <si>
    <t>039897211930</t>
  </si>
  <si>
    <t>039897215952</t>
  </si>
  <si>
    <t>039897498751</t>
  </si>
  <si>
    <t>039897224947</t>
  </si>
  <si>
    <t>039897224961</t>
  </si>
  <si>
    <t>039897516837</t>
  </si>
  <si>
    <t>039897516844</t>
  </si>
  <si>
    <t>039897516868</t>
  </si>
  <si>
    <t>039897516899</t>
  </si>
  <si>
    <t>039897228648</t>
  </si>
  <si>
    <t>039897230580</t>
  </si>
  <si>
    <t>039897234328</t>
  </si>
  <si>
    <t>039897234335</t>
  </si>
  <si>
    <t>039897234458</t>
  </si>
  <si>
    <t>039897519227</t>
  </si>
  <si>
    <t>039897244419</t>
  </si>
  <si>
    <t>039897244426</t>
  </si>
  <si>
    <t>039897246406</t>
  </si>
  <si>
    <t>039897258638</t>
  </si>
  <si>
    <t>039897273945</t>
  </si>
  <si>
    <t>039897295565</t>
  </si>
  <si>
    <t>039897383378</t>
  </si>
  <si>
    <t>039897392844</t>
  </si>
  <si>
    <t>039897393407</t>
  </si>
  <si>
    <t>039897436067</t>
  </si>
  <si>
    <t>039897449562</t>
  </si>
  <si>
    <t>039897484891</t>
  </si>
  <si>
    <t>039897484907</t>
  </si>
  <si>
    <t>039897518336</t>
  </si>
  <si>
    <t>039897518770</t>
  </si>
  <si>
    <t>039897565583</t>
  </si>
  <si>
    <t>039897592855</t>
  </si>
  <si>
    <t>039897592862</t>
  </si>
  <si>
    <t>039897592879</t>
  </si>
  <si>
    <t>039897592886</t>
  </si>
  <si>
    <t>039897592893</t>
  </si>
  <si>
    <t>039897592947</t>
  </si>
  <si>
    <t>039897593012</t>
  </si>
  <si>
    <t>039897651941</t>
  </si>
  <si>
    <t>039897653778</t>
  </si>
  <si>
    <t>039897656809</t>
  </si>
  <si>
    <t>039897656816</t>
  </si>
  <si>
    <t>039897656847</t>
  </si>
  <si>
    <t>039897656854</t>
  </si>
  <si>
    <t>039897661315</t>
  </si>
  <si>
    <t>039897670942</t>
  </si>
  <si>
    <t>039897671291</t>
  </si>
  <si>
    <t>039897674704</t>
  </si>
  <si>
    <t>039897676692</t>
  </si>
  <si>
    <t>039897676708</t>
  </si>
  <si>
    <t>039897676951</t>
  </si>
  <si>
    <t>039897677392</t>
  </si>
  <si>
    <t>039897677439</t>
  </si>
  <si>
    <t>039897679457</t>
  </si>
  <si>
    <t>039897718460</t>
  </si>
  <si>
    <t>039897718477</t>
  </si>
  <si>
    <t>039897718491</t>
  </si>
  <si>
    <t>039897723426</t>
  </si>
  <si>
    <t>039897723433</t>
  </si>
  <si>
    <t>039897737522</t>
  </si>
  <si>
    <t>039897737539</t>
  </si>
  <si>
    <t>039897737553</t>
  </si>
  <si>
    <t>039897737560</t>
  </si>
  <si>
    <t>039897737577</t>
  </si>
  <si>
    <t>039897737584</t>
  </si>
  <si>
    <t>039897737607</t>
  </si>
  <si>
    <t>039897737713</t>
  </si>
  <si>
    <t>039897737720</t>
  </si>
  <si>
    <t>039897737737</t>
  </si>
  <si>
    <t>039897737805</t>
  </si>
  <si>
    <t>039897737812</t>
  </si>
  <si>
    <t>039897737829</t>
  </si>
  <si>
    <t>039897737843</t>
  </si>
  <si>
    <t>039897737881</t>
  </si>
  <si>
    <t>039897737904</t>
  </si>
  <si>
    <t>039897737911</t>
  </si>
  <si>
    <t>039897737966</t>
  </si>
  <si>
    <t>039897738055</t>
  </si>
  <si>
    <t>039897738123</t>
  </si>
  <si>
    <t>039897738147</t>
  </si>
  <si>
    <t>039897793542</t>
  </si>
  <si>
    <t>039897795362</t>
  </si>
  <si>
    <t>039897795393</t>
  </si>
  <si>
    <t>039897795423</t>
  </si>
  <si>
    <t>039897795515</t>
  </si>
  <si>
    <t>039897797243</t>
  </si>
  <si>
    <t>039897797250</t>
  </si>
  <si>
    <t>039897797267</t>
  </si>
  <si>
    <t>039897797274</t>
  </si>
  <si>
    <t>039897797281</t>
  </si>
  <si>
    <t>039897799230</t>
  </si>
  <si>
    <t>039897891835</t>
  </si>
  <si>
    <t>039897804767</t>
  </si>
  <si>
    <t>039897810362</t>
  </si>
  <si>
    <t>039897822679</t>
  </si>
  <si>
    <t>039897852331</t>
  </si>
  <si>
    <t>039897852355</t>
  </si>
  <si>
    <t>039897857107</t>
  </si>
  <si>
    <t>039897857190</t>
  </si>
  <si>
    <t>039897857213</t>
  </si>
  <si>
    <t>039897879499</t>
  </si>
  <si>
    <t>039897894461</t>
  </si>
  <si>
    <t>039897902067</t>
  </si>
  <si>
    <t>039897902999</t>
  </si>
  <si>
    <t>039897903118</t>
  </si>
  <si>
    <t>039897903132</t>
  </si>
  <si>
    <t>039897903149</t>
  </si>
  <si>
    <t>039897903163</t>
  </si>
  <si>
    <t>039897903170</t>
  </si>
  <si>
    <t>039897903217</t>
  </si>
  <si>
    <t>039897904092</t>
  </si>
  <si>
    <t>039897909219</t>
  </si>
  <si>
    <t>039897936703</t>
  </si>
  <si>
    <t>039897965031</t>
  </si>
  <si>
    <t>039897985299</t>
  </si>
  <si>
    <t>039897988276</t>
  </si>
  <si>
    <t>039897996004</t>
  </si>
  <si>
    <t>039897996011</t>
  </si>
  <si>
    <t>039897996028</t>
  </si>
  <si>
    <t>039897996035</t>
  </si>
  <si>
    <t>039897996042</t>
  </si>
  <si>
    <t>039897996059</t>
  </si>
  <si>
    <t>039897996066</t>
  </si>
  <si>
    <t>039897996073</t>
  </si>
  <si>
    <t>039897996196</t>
  </si>
  <si>
    <t>039897996202</t>
  </si>
  <si>
    <t>039897996219</t>
  </si>
  <si>
    <t>039897996226</t>
  </si>
  <si>
    <t>039897996233</t>
  </si>
  <si>
    <t>039897996240</t>
  </si>
  <si>
    <t>039897996257</t>
  </si>
  <si>
    <t>039897996264</t>
  </si>
  <si>
    <t>039897996295</t>
  </si>
  <si>
    <t>039897996349</t>
  </si>
  <si>
    <t>192995103542</t>
  </si>
  <si>
    <t>192995104648</t>
  </si>
  <si>
    <t>192995104945</t>
  </si>
  <si>
    <t>192995104952</t>
  </si>
  <si>
    <t>192995104969</t>
  </si>
  <si>
    <t>192995104976</t>
  </si>
  <si>
    <t>192995105027</t>
  </si>
  <si>
    <t>192995105034</t>
  </si>
  <si>
    <t>192995105041</t>
  </si>
  <si>
    <t>192995105058</t>
  </si>
  <si>
    <t>192995105072</t>
  </si>
  <si>
    <t>192995105119</t>
  </si>
  <si>
    <t>192995007932</t>
  </si>
  <si>
    <t>192995106963</t>
  </si>
  <si>
    <t>192995107557</t>
  </si>
  <si>
    <t>192995107564</t>
  </si>
  <si>
    <t>192995107595</t>
  </si>
  <si>
    <t>192995107625</t>
  </si>
  <si>
    <t>192995107663</t>
  </si>
  <si>
    <t>192995107687</t>
  </si>
  <si>
    <t>192995107694</t>
  </si>
  <si>
    <t>192995107717</t>
  </si>
  <si>
    <t>192995107748</t>
  </si>
  <si>
    <t>192995107755</t>
  </si>
  <si>
    <t>192995107762</t>
  </si>
  <si>
    <t>192995107786</t>
  </si>
  <si>
    <t>192995107793</t>
  </si>
  <si>
    <t>192995108103</t>
  </si>
  <si>
    <t>192995108110</t>
  </si>
  <si>
    <t>192995108127</t>
  </si>
  <si>
    <t>192995108134</t>
  </si>
  <si>
    <t>192995108141</t>
  </si>
  <si>
    <t>192995108158</t>
  </si>
  <si>
    <t>192995108165</t>
  </si>
  <si>
    <t>192995108172</t>
  </si>
  <si>
    <t>192995108738</t>
  </si>
  <si>
    <t>192995108745</t>
  </si>
  <si>
    <t>192995108837</t>
  </si>
  <si>
    <t>192995109568</t>
  </si>
  <si>
    <t>192995109766</t>
  </si>
  <si>
    <t>192995109896</t>
  </si>
  <si>
    <t>192995109902</t>
  </si>
  <si>
    <t>192995109919</t>
  </si>
  <si>
    <t>192995109926</t>
  </si>
  <si>
    <t>192995112292</t>
  </si>
  <si>
    <t>192995112308</t>
  </si>
  <si>
    <t>192995112568</t>
  </si>
  <si>
    <t>192995114913</t>
  </si>
  <si>
    <t>192995115002</t>
  </si>
  <si>
    <t>192995115019</t>
  </si>
  <si>
    <t>192995115118</t>
  </si>
  <si>
    <t>192995115521</t>
  </si>
  <si>
    <t>192995115958</t>
  </si>
  <si>
    <t>192995115989</t>
  </si>
  <si>
    <t>192995116023</t>
  </si>
  <si>
    <t>192995116054</t>
  </si>
  <si>
    <t>192995116504</t>
  </si>
  <si>
    <t>192995116894</t>
  </si>
  <si>
    <t>192995116900</t>
  </si>
  <si>
    <t>192995117617</t>
  </si>
  <si>
    <t>192995117648</t>
  </si>
  <si>
    <t>192995117723</t>
  </si>
  <si>
    <t>192995117730</t>
  </si>
  <si>
    <t>192995118249</t>
  </si>
  <si>
    <t>192995118508</t>
  </si>
  <si>
    <t>192995118577</t>
  </si>
  <si>
    <t>192995118829</t>
  </si>
  <si>
    <t>192995119062</t>
  </si>
  <si>
    <t>192995119161</t>
  </si>
  <si>
    <t>192995061996</t>
  </si>
  <si>
    <t>192995119505</t>
  </si>
  <si>
    <t>192995119697</t>
  </si>
  <si>
    <t>192995119796</t>
  </si>
  <si>
    <t>192995119833</t>
  </si>
  <si>
    <t>192995119871</t>
  </si>
  <si>
    <t>192995119963</t>
  </si>
  <si>
    <t>192995120037</t>
  </si>
  <si>
    <t>192995120044</t>
  </si>
  <si>
    <t>192995120167</t>
  </si>
  <si>
    <t>192995120273</t>
  </si>
  <si>
    <t>192995120280</t>
  </si>
  <si>
    <t>192995120297</t>
  </si>
  <si>
    <t>192995120686</t>
  </si>
  <si>
    <t>192995124363</t>
  </si>
  <si>
    <t>192995045873</t>
  </si>
  <si>
    <t>192995124790</t>
  </si>
  <si>
    <t>192995045989</t>
  </si>
  <si>
    <t>192995129252</t>
  </si>
  <si>
    <t>192995129269</t>
  </si>
  <si>
    <t>192995129313</t>
  </si>
  <si>
    <t>192995129337</t>
  </si>
  <si>
    <t>192995144408</t>
  </si>
  <si>
    <t>192995144415</t>
  </si>
  <si>
    <t>192995144422</t>
  </si>
  <si>
    <t>192995145177</t>
  </si>
  <si>
    <t>192995145184</t>
  </si>
  <si>
    <t>192995145191</t>
  </si>
  <si>
    <t>192995145207</t>
  </si>
  <si>
    <t>192995061842</t>
  </si>
  <si>
    <t>192995145221</t>
  </si>
  <si>
    <t>192995061866</t>
  </si>
  <si>
    <t>192995145245</t>
  </si>
  <si>
    <t>192995061880</t>
  </si>
  <si>
    <t>192995145269</t>
  </si>
  <si>
    <t>192995145276</t>
  </si>
  <si>
    <t>192995061835</t>
  </si>
  <si>
    <t>192995145375</t>
  </si>
  <si>
    <t>192995145689</t>
  </si>
  <si>
    <t>192995061750</t>
  </si>
  <si>
    <t>192995062030</t>
  </si>
  <si>
    <t>192995062047</t>
  </si>
  <si>
    <t>192995062054</t>
  </si>
  <si>
    <t>192995062009</t>
  </si>
  <si>
    <t>192995062146</t>
  </si>
  <si>
    <t>192995062153</t>
  </si>
  <si>
    <t>192995062122</t>
  </si>
  <si>
    <t>192995062016</t>
  </si>
  <si>
    <t>192995062207</t>
  </si>
  <si>
    <t>192995062603</t>
  </si>
  <si>
    <t>192995062610</t>
  </si>
  <si>
    <t>192995062023</t>
  </si>
  <si>
    <t>192995157033</t>
  </si>
  <si>
    <t>192995157101</t>
  </si>
  <si>
    <t>192995157286</t>
  </si>
  <si>
    <t>192995006164</t>
  </si>
  <si>
    <t>192995100220</t>
  </si>
  <si>
    <t>192995001336</t>
  </si>
  <si>
    <t>192995100688</t>
  </si>
  <si>
    <t>192995001343</t>
  </si>
  <si>
    <t>086947103073</t>
  </si>
  <si>
    <t>192995103207</t>
  </si>
  <si>
    <t>192995002166</t>
  </si>
  <si>
    <t>192995103504</t>
  </si>
  <si>
    <t>192995002487</t>
  </si>
  <si>
    <t>192995002944</t>
  </si>
  <si>
    <t>192995103627</t>
  </si>
  <si>
    <t>192995003033</t>
  </si>
  <si>
    <t>192995003040</t>
  </si>
  <si>
    <t>192995103849</t>
  </si>
  <si>
    <t>192995003095</t>
  </si>
  <si>
    <t>192995003101</t>
  </si>
  <si>
    <t>192995003255</t>
  </si>
  <si>
    <t>192995003262</t>
  </si>
  <si>
    <t>192995003279</t>
  </si>
  <si>
    <t>192995103900</t>
  </si>
  <si>
    <t>192995002746</t>
  </si>
  <si>
    <t>192995002753</t>
  </si>
  <si>
    <t>192995002760</t>
  </si>
  <si>
    <t>192995104150</t>
  </si>
  <si>
    <t>192995104266</t>
  </si>
  <si>
    <t>192995003668</t>
  </si>
  <si>
    <t>192995003910</t>
  </si>
  <si>
    <t>192995003927</t>
  </si>
  <si>
    <t>192995003934</t>
  </si>
  <si>
    <t>192995104327</t>
  </si>
  <si>
    <t>192995004412</t>
  </si>
  <si>
    <t>192995104587</t>
  </si>
  <si>
    <t>192995004535</t>
  </si>
  <si>
    <t>192995104716</t>
  </si>
  <si>
    <t>010675111611</t>
  </si>
  <si>
    <t>010675111628</t>
  </si>
  <si>
    <t>039897889429</t>
  </si>
  <si>
    <t>039897889108</t>
  </si>
  <si>
    <t>192995104891</t>
  </si>
  <si>
    <t>192995004795</t>
  </si>
  <si>
    <t>192995104907</t>
  </si>
  <si>
    <t>192995004801</t>
  </si>
  <si>
    <t>192995004825</t>
  </si>
  <si>
    <t>192995104914</t>
  </si>
  <si>
    <t>192995004818</t>
  </si>
  <si>
    <t>192995004849</t>
  </si>
  <si>
    <t>192995104921</t>
  </si>
  <si>
    <t>192995004832</t>
  </si>
  <si>
    <t>192995104938</t>
  </si>
  <si>
    <t>192995004856</t>
  </si>
  <si>
    <t>010675600030</t>
  </si>
  <si>
    <t>192995004863</t>
  </si>
  <si>
    <t>192995004887</t>
  </si>
  <si>
    <t>192995104983</t>
  </si>
  <si>
    <t>192995004870</t>
  </si>
  <si>
    <t>010675600047</t>
  </si>
  <si>
    <t>192995004894</t>
  </si>
  <si>
    <t>192995004917</t>
  </si>
  <si>
    <t>192995104990</t>
  </si>
  <si>
    <t>192995004900</t>
  </si>
  <si>
    <t>192995004924</t>
  </si>
  <si>
    <t>192995105003</t>
  </si>
  <si>
    <t>192995004931</t>
  </si>
  <si>
    <t>192995105010</t>
  </si>
  <si>
    <t>192995004962</t>
  </si>
  <si>
    <t>192995105096</t>
  </si>
  <si>
    <t>192995004979</t>
  </si>
  <si>
    <t>192995004986</t>
  </si>
  <si>
    <t>192995105102</t>
  </si>
  <si>
    <t>192995004993</t>
  </si>
  <si>
    <t>039897895352</t>
  </si>
  <si>
    <t>039897099736</t>
  </si>
  <si>
    <t>192995005006</t>
  </si>
  <si>
    <t>192995105126</t>
  </si>
  <si>
    <t>192995005013</t>
  </si>
  <si>
    <t>192995005129</t>
  </si>
  <si>
    <t>192995005136</t>
  </si>
  <si>
    <t>192995105188</t>
  </si>
  <si>
    <t>192995005150</t>
  </si>
  <si>
    <t>192995105195</t>
  </si>
  <si>
    <t>192995005167</t>
  </si>
  <si>
    <t>192995005280</t>
  </si>
  <si>
    <t>192995105430</t>
  </si>
  <si>
    <t>192995005297</t>
  </si>
  <si>
    <t>192995005303</t>
  </si>
  <si>
    <t>192995105447</t>
  </si>
  <si>
    <t>192995005310</t>
  </si>
  <si>
    <t>192995005327</t>
  </si>
  <si>
    <t>192995105454</t>
  </si>
  <si>
    <t>192995005334</t>
  </si>
  <si>
    <t>192995005341</t>
  </si>
  <si>
    <t>192995105461</t>
  </si>
  <si>
    <t>192995005358</t>
  </si>
  <si>
    <t>039897895499</t>
  </si>
  <si>
    <t>039897099750</t>
  </si>
  <si>
    <t>192995005396</t>
  </si>
  <si>
    <t>192995105508</t>
  </si>
  <si>
    <t>086947105879</t>
  </si>
  <si>
    <t>192995007192</t>
  </si>
  <si>
    <t>192995106734</t>
  </si>
  <si>
    <t>039897896182</t>
  </si>
  <si>
    <t>039897135991</t>
  </si>
  <si>
    <t>039897896120</t>
  </si>
  <si>
    <t>039897896311</t>
  </si>
  <si>
    <t>039897136035</t>
  </si>
  <si>
    <t>039897896328</t>
  </si>
  <si>
    <t>039897896243</t>
  </si>
  <si>
    <t>039897896267</t>
  </si>
  <si>
    <t>192995012509</t>
  </si>
  <si>
    <t>039897136202</t>
  </si>
  <si>
    <t>039897136394</t>
  </si>
  <si>
    <t>039897896489</t>
  </si>
  <si>
    <t>192995007475</t>
  </si>
  <si>
    <t>192995106956</t>
  </si>
  <si>
    <t>192995007482</t>
  </si>
  <si>
    <t>192995008038</t>
  </si>
  <si>
    <t>192995107519</t>
  </si>
  <si>
    <t>192995008021</t>
  </si>
  <si>
    <t>192995008052</t>
  </si>
  <si>
    <t>192995107526</t>
  </si>
  <si>
    <t>192995008045</t>
  </si>
  <si>
    <t>192995008076</t>
  </si>
  <si>
    <t>192995107533</t>
  </si>
  <si>
    <t>192995008069</t>
  </si>
  <si>
    <t>192995008090</t>
  </si>
  <si>
    <t>192995107540</t>
  </si>
  <si>
    <t>192995008083</t>
  </si>
  <si>
    <t>192995008113</t>
  </si>
  <si>
    <t>192995107571</t>
  </si>
  <si>
    <t>192995008106</t>
  </si>
  <si>
    <t>192995008137</t>
  </si>
  <si>
    <t>192995107588</t>
  </si>
  <si>
    <t>192995008120</t>
  </si>
  <si>
    <t>192995008243</t>
  </si>
  <si>
    <t>192995107670</t>
  </si>
  <si>
    <t>192995008250</t>
  </si>
  <si>
    <t>192995107700</t>
  </si>
  <si>
    <t>192995008274</t>
  </si>
  <si>
    <t>192995107724</t>
  </si>
  <si>
    <t>192995008267</t>
  </si>
  <si>
    <t>039897896496</t>
  </si>
  <si>
    <t>039897136721</t>
  </si>
  <si>
    <t>039897896472</t>
  </si>
  <si>
    <t>192995008281</t>
  </si>
  <si>
    <t>192995107731</t>
  </si>
  <si>
    <t>039897896601</t>
  </si>
  <si>
    <t>039897136738</t>
  </si>
  <si>
    <t>039897896625</t>
  </si>
  <si>
    <t>039897889542</t>
  </si>
  <si>
    <t>039897137964</t>
  </si>
  <si>
    <t>039897896632</t>
  </si>
  <si>
    <t>192995008304</t>
  </si>
  <si>
    <t>192995107809</t>
  </si>
  <si>
    <t>192995008298</t>
  </si>
  <si>
    <t>192995008328</t>
  </si>
  <si>
    <t>192995107816</t>
  </si>
  <si>
    <t>192995008311</t>
  </si>
  <si>
    <t>192995008342</t>
  </si>
  <si>
    <t>192995107823</t>
  </si>
  <si>
    <t>192995008335</t>
  </si>
  <si>
    <t>192995008380</t>
  </si>
  <si>
    <t>192995107847</t>
  </si>
  <si>
    <t>192995008373</t>
  </si>
  <si>
    <t>192995008403</t>
  </si>
  <si>
    <t>192995107854</t>
  </si>
  <si>
    <t>192995008397</t>
  </si>
  <si>
    <t>192995008427</t>
  </si>
  <si>
    <t>192995107861</t>
  </si>
  <si>
    <t>192995008410</t>
  </si>
  <si>
    <t>192995008441</t>
  </si>
  <si>
    <t>192995107878</t>
  </si>
  <si>
    <t>192995008434</t>
  </si>
  <si>
    <t>192995008465</t>
  </si>
  <si>
    <t>192995107885</t>
  </si>
  <si>
    <t>192995008458</t>
  </si>
  <si>
    <t>192995008489</t>
  </si>
  <si>
    <t>192995107892</t>
  </si>
  <si>
    <t>192995008472</t>
  </si>
  <si>
    <t>192995008502</t>
  </si>
  <si>
    <t>192995107908</t>
  </si>
  <si>
    <t>192995008496</t>
  </si>
  <si>
    <t>192995008526</t>
  </si>
  <si>
    <t>192995107915</t>
  </si>
  <si>
    <t>192995008519</t>
  </si>
  <si>
    <t>192995008540</t>
  </si>
  <si>
    <t>192995107922</t>
  </si>
  <si>
    <t>192995008533</t>
  </si>
  <si>
    <t>192995008564</t>
  </si>
  <si>
    <t>192995107939</t>
  </si>
  <si>
    <t>192995008557</t>
  </si>
  <si>
    <t>192995008588</t>
  </si>
  <si>
    <t>192995107946</t>
  </si>
  <si>
    <t>192995008571</t>
  </si>
  <si>
    <t>192995008601</t>
  </si>
  <si>
    <t>192995107953</t>
  </si>
  <si>
    <t>192995008595</t>
  </si>
  <si>
    <t>192995008632</t>
  </si>
  <si>
    <t>192995107960</t>
  </si>
  <si>
    <t>192995008625</t>
  </si>
  <si>
    <t>192995008618</t>
  </si>
  <si>
    <t>192995008656</t>
  </si>
  <si>
    <t>192995107977</t>
  </si>
  <si>
    <t>192995009431</t>
  </si>
  <si>
    <t>192995008649</t>
  </si>
  <si>
    <t>192995008670</t>
  </si>
  <si>
    <t>192995107984</t>
  </si>
  <si>
    <t>192995009448</t>
  </si>
  <si>
    <t>192995008663</t>
  </si>
  <si>
    <t>192995008694</t>
  </si>
  <si>
    <t>192995107991</t>
  </si>
  <si>
    <t>192995009455</t>
  </si>
  <si>
    <t>192995008687</t>
  </si>
  <si>
    <t>192995008717</t>
  </si>
  <si>
    <t>192995108004</t>
  </si>
  <si>
    <t>192995008724</t>
  </si>
  <si>
    <t>192995008700</t>
  </si>
  <si>
    <t>192995008748</t>
  </si>
  <si>
    <t>192995108011</t>
  </si>
  <si>
    <t>192995008731</t>
  </si>
  <si>
    <t>192995008762</t>
  </si>
  <si>
    <t>192995108028</t>
  </si>
  <si>
    <t>192995008755</t>
  </si>
  <si>
    <t>192995008786</t>
  </si>
  <si>
    <t>192995108035</t>
  </si>
  <si>
    <t>192995008779</t>
  </si>
  <si>
    <t>192995008809</t>
  </si>
  <si>
    <t>192995108042</t>
  </si>
  <si>
    <t>192995008793</t>
  </si>
  <si>
    <t>192995008823</t>
  </si>
  <si>
    <t>192995108059</t>
  </si>
  <si>
    <t>192995008816</t>
  </si>
  <si>
    <t>192995008830</t>
  </si>
  <si>
    <t>192995008847</t>
  </si>
  <si>
    <t>192995008854</t>
  </si>
  <si>
    <t>192995008861</t>
  </si>
  <si>
    <t>192995108066</t>
  </si>
  <si>
    <t>192995008878</t>
  </si>
  <si>
    <t>192995008885</t>
  </si>
  <si>
    <t>192995008892</t>
  </si>
  <si>
    <t>192995008915</t>
  </si>
  <si>
    <t>192995108073</t>
  </si>
  <si>
    <t>192995008922</t>
  </si>
  <si>
    <t>192995008946</t>
  </si>
  <si>
    <t>192995008960</t>
  </si>
  <si>
    <t>192995008977</t>
  </si>
  <si>
    <t>192995008991</t>
  </si>
  <si>
    <t>192995009011</t>
  </si>
  <si>
    <t>192995009028</t>
  </si>
  <si>
    <t>192995009271</t>
  </si>
  <si>
    <t>192995009233</t>
  </si>
  <si>
    <t>192995009240</t>
  </si>
  <si>
    <t>192995009264</t>
  </si>
  <si>
    <t>192995108264</t>
  </si>
  <si>
    <t>192995009257</t>
  </si>
  <si>
    <t>192995108455</t>
  </si>
  <si>
    <t>192995009578</t>
  </si>
  <si>
    <t>192995108462</t>
  </si>
  <si>
    <t>192995009585</t>
  </si>
  <si>
    <t>192995010031</t>
  </si>
  <si>
    <t>192995108813</t>
  </si>
  <si>
    <t>192995010024</t>
  </si>
  <si>
    <t>192995010055</t>
  </si>
  <si>
    <t>192995108820</t>
  </si>
  <si>
    <t>192995010048</t>
  </si>
  <si>
    <t>192995135864</t>
  </si>
  <si>
    <t>192995135871</t>
  </si>
  <si>
    <t>192995135888</t>
  </si>
  <si>
    <t>192995135895</t>
  </si>
  <si>
    <t>192995046757</t>
  </si>
  <si>
    <t>192995135918</t>
  </si>
  <si>
    <t>192995046764</t>
  </si>
  <si>
    <t>192995046740</t>
  </si>
  <si>
    <t>192995046771</t>
  </si>
  <si>
    <t>192995135956</t>
  </si>
  <si>
    <t>192995046788</t>
  </si>
  <si>
    <t>192995135970</t>
  </si>
  <si>
    <t>192995010642</t>
  </si>
  <si>
    <t>192995021457</t>
  </si>
  <si>
    <t>192995109094</t>
  </si>
  <si>
    <t>192995010635</t>
  </si>
  <si>
    <t>192995028364</t>
  </si>
  <si>
    <t>192995010727</t>
  </si>
  <si>
    <t>192995010734</t>
  </si>
  <si>
    <t>192995109155</t>
  </si>
  <si>
    <t>192995025523</t>
  </si>
  <si>
    <t>192995109247</t>
  </si>
  <si>
    <t>192995010925</t>
  </si>
  <si>
    <t>192995010932</t>
  </si>
  <si>
    <t>192995025530</t>
  </si>
  <si>
    <t>192995028388</t>
  </si>
  <si>
    <t>192995028395</t>
  </si>
  <si>
    <t>192995028401</t>
  </si>
  <si>
    <t>192995025547</t>
  </si>
  <si>
    <t>192995011755</t>
  </si>
  <si>
    <t>192995109742</t>
  </si>
  <si>
    <t>192995011748</t>
  </si>
  <si>
    <t>039897896793</t>
  </si>
  <si>
    <t>039897137896</t>
  </si>
  <si>
    <t>039897896755</t>
  </si>
  <si>
    <t>039897110882</t>
  </si>
  <si>
    <t>039897110103</t>
  </si>
  <si>
    <t>039897110073</t>
  </si>
  <si>
    <t>086947111122</t>
  </si>
  <si>
    <t>192995012448</t>
  </si>
  <si>
    <t>192995112315</t>
  </si>
  <si>
    <t>192995012431</t>
  </si>
  <si>
    <t>192995000698</t>
  </si>
  <si>
    <t>039897113531</t>
  </si>
  <si>
    <t>039897113746</t>
  </si>
  <si>
    <t>039897113784</t>
  </si>
  <si>
    <t>039897902562</t>
  </si>
  <si>
    <t>039897113791</t>
  </si>
  <si>
    <t>039897113982</t>
  </si>
  <si>
    <t>039897967318</t>
  </si>
  <si>
    <t>039897889559</t>
  </si>
  <si>
    <t>039897957883</t>
  </si>
  <si>
    <t>039897970158</t>
  </si>
  <si>
    <t>039897889603</t>
  </si>
  <si>
    <t>039897970141</t>
  </si>
  <si>
    <t>192995020306</t>
  </si>
  <si>
    <t>192995115866</t>
  </si>
  <si>
    <t>192995020290</t>
  </si>
  <si>
    <t>192995020320</t>
  </si>
  <si>
    <t>192995115873</t>
  </si>
  <si>
    <t>192995020313</t>
  </si>
  <si>
    <t>192995020382</t>
  </si>
  <si>
    <t>192995115903</t>
  </si>
  <si>
    <t>192995020375</t>
  </si>
  <si>
    <t>192995020399</t>
  </si>
  <si>
    <t>192995115910</t>
  </si>
  <si>
    <t>192995020405</t>
  </si>
  <si>
    <t>192995020412</t>
  </si>
  <si>
    <t>192995115927</t>
  </si>
  <si>
    <t>192995020429</t>
  </si>
  <si>
    <t>192995020535</t>
  </si>
  <si>
    <t>192995116030</t>
  </si>
  <si>
    <t>192995020528</t>
  </si>
  <si>
    <t>192995020542</t>
  </si>
  <si>
    <t>192995020559</t>
  </si>
  <si>
    <t>192995020566</t>
  </si>
  <si>
    <t>192995116047</t>
  </si>
  <si>
    <t>192995020757</t>
  </si>
  <si>
    <t>192995116146</t>
  </si>
  <si>
    <t>192995020740</t>
  </si>
  <si>
    <t>192995020771</t>
  </si>
  <si>
    <t>192995116153</t>
  </si>
  <si>
    <t>192995020795</t>
  </si>
  <si>
    <t>192995116160</t>
  </si>
  <si>
    <t>192995021167</t>
  </si>
  <si>
    <t>192995116368</t>
  </si>
  <si>
    <t>192995021150</t>
  </si>
  <si>
    <t>192995021273</t>
  </si>
  <si>
    <t>192995021280</t>
  </si>
  <si>
    <t>192995116399</t>
  </si>
  <si>
    <t>192995021266</t>
  </si>
  <si>
    <t>192995021303</t>
  </si>
  <si>
    <t>192995116405</t>
  </si>
  <si>
    <t>192995021297</t>
  </si>
  <si>
    <t>192995116412</t>
  </si>
  <si>
    <t>192995021327</t>
  </si>
  <si>
    <t>192995021433</t>
  </si>
  <si>
    <t>192995021440</t>
  </si>
  <si>
    <t>192995116443</t>
  </si>
  <si>
    <t>192995025554</t>
  </si>
  <si>
    <t>192995021464</t>
  </si>
  <si>
    <t>192995047228</t>
  </si>
  <si>
    <t>192995021471</t>
  </si>
  <si>
    <t>192995116498</t>
  </si>
  <si>
    <t>192995021488</t>
  </si>
  <si>
    <t>192995021495</t>
  </si>
  <si>
    <t>192995116511</t>
  </si>
  <si>
    <t>192995021501</t>
  </si>
  <si>
    <t>192995021532</t>
  </si>
  <si>
    <t>192995021549</t>
  </si>
  <si>
    <t>192995021556</t>
  </si>
  <si>
    <t>192995116535</t>
  </si>
  <si>
    <t>192995116542</t>
  </si>
  <si>
    <t>192995021563</t>
  </si>
  <si>
    <t>192995021914</t>
  </si>
  <si>
    <t>192995116719</t>
  </si>
  <si>
    <t>192995045439</t>
  </si>
  <si>
    <t>192995022324</t>
  </si>
  <si>
    <t>192995022331</t>
  </si>
  <si>
    <t>192995045446</t>
  </si>
  <si>
    <t>192995022355</t>
  </si>
  <si>
    <t>192995022362</t>
  </si>
  <si>
    <t>192995022386</t>
  </si>
  <si>
    <t>192995022393</t>
  </si>
  <si>
    <t>192995022492</t>
  </si>
  <si>
    <t>192995117747</t>
  </si>
  <si>
    <t>192995022508</t>
  </si>
  <si>
    <t>192995022577</t>
  </si>
  <si>
    <t>192995117785</t>
  </si>
  <si>
    <t>192995022584</t>
  </si>
  <si>
    <t>192995022591</t>
  </si>
  <si>
    <t>192995061798</t>
  </si>
  <si>
    <t>192995022607</t>
  </si>
  <si>
    <t>192995022638</t>
  </si>
  <si>
    <t>192995117815</t>
  </si>
  <si>
    <t>192995022645</t>
  </si>
  <si>
    <t>192995022652</t>
  </si>
  <si>
    <t>192995117822</t>
  </si>
  <si>
    <t>192995022669</t>
  </si>
  <si>
    <t>192995022676</t>
  </si>
  <si>
    <t>192995061859</t>
  </si>
  <si>
    <t>192995022683</t>
  </si>
  <si>
    <t>192995022690</t>
  </si>
  <si>
    <t>192995117846</t>
  </si>
  <si>
    <t>192995022706</t>
  </si>
  <si>
    <t>192995022713</t>
  </si>
  <si>
    <t>192995061897</t>
  </si>
  <si>
    <t>192995022720</t>
  </si>
  <si>
    <t>192995056756</t>
  </si>
  <si>
    <t>192995062283</t>
  </si>
  <si>
    <t>192995062276</t>
  </si>
  <si>
    <t>192995136557</t>
  </si>
  <si>
    <t>039897118345</t>
  </si>
  <si>
    <t>039897118352</t>
  </si>
  <si>
    <t>039897118369</t>
  </si>
  <si>
    <t>192995023833</t>
  </si>
  <si>
    <t>192995118744</t>
  </si>
  <si>
    <t>192995023840</t>
  </si>
  <si>
    <t>192995023857</t>
  </si>
  <si>
    <t>192995023864</t>
  </si>
  <si>
    <t>192995047181</t>
  </si>
  <si>
    <t>192995046610</t>
  </si>
  <si>
    <t>192995023895</t>
  </si>
  <si>
    <t>192995025592</t>
  </si>
  <si>
    <t>192995118805</t>
  </si>
  <si>
    <t>192995025608</t>
  </si>
  <si>
    <t>192995045910</t>
  </si>
  <si>
    <t>192995119079</t>
  </si>
  <si>
    <t>192995024304</t>
  </si>
  <si>
    <t>192995024328</t>
  </si>
  <si>
    <t>192995119086</t>
  </si>
  <si>
    <t>192995024311</t>
  </si>
  <si>
    <t>192995024342</t>
  </si>
  <si>
    <t>192995119093</t>
  </si>
  <si>
    <t>192995024335</t>
  </si>
  <si>
    <t>192995119109</t>
  </si>
  <si>
    <t>192995024359</t>
  </si>
  <si>
    <t>192995024366</t>
  </si>
  <si>
    <t>192995024373</t>
  </si>
  <si>
    <t>192995024380</t>
  </si>
  <si>
    <t>192995119116</t>
  </si>
  <si>
    <t>192995119154</t>
  </si>
  <si>
    <t>192995024427</t>
  </si>
  <si>
    <t>192995119178</t>
  </si>
  <si>
    <t>192995024410</t>
  </si>
  <si>
    <t>192995024441</t>
  </si>
  <si>
    <t>192995119185</t>
  </si>
  <si>
    <t>192995024434</t>
  </si>
  <si>
    <t>192995024724</t>
  </si>
  <si>
    <t>192995024731</t>
  </si>
  <si>
    <t>192995024748</t>
  </si>
  <si>
    <t>192995024779</t>
  </si>
  <si>
    <t>192995119475</t>
  </si>
  <si>
    <t>192995024786</t>
  </si>
  <si>
    <t>192995024809</t>
  </si>
  <si>
    <t>192995119482</t>
  </si>
  <si>
    <t>192995024830</t>
  </si>
  <si>
    <t>192995119499</t>
  </si>
  <si>
    <t>192995024823</t>
  </si>
  <si>
    <t>192995025097</t>
  </si>
  <si>
    <t>192995119680</t>
  </si>
  <si>
    <t>192995025103</t>
  </si>
  <si>
    <t>039897119823</t>
  </si>
  <si>
    <t>039897119816</t>
  </si>
  <si>
    <t>039897119847</t>
  </si>
  <si>
    <t>039897119830</t>
  </si>
  <si>
    <t>192995130203</t>
  </si>
  <si>
    <t>192995130210</t>
  </si>
  <si>
    <t>192995130227</t>
  </si>
  <si>
    <t>192995028494</t>
  </si>
  <si>
    <t>192995028500</t>
  </si>
  <si>
    <t>192995119987</t>
  </si>
  <si>
    <t>192995119994</t>
  </si>
  <si>
    <t>192995028555</t>
  </si>
  <si>
    <t>192995120006</t>
  </si>
  <si>
    <t>192995028562</t>
  </si>
  <si>
    <t>039897120010</t>
  </si>
  <si>
    <t>039897120003</t>
  </si>
  <si>
    <t>192995028586</t>
  </si>
  <si>
    <t>192995120020</t>
  </si>
  <si>
    <t>192995028609</t>
  </si>
  <si>
    <t>192995120068</t>
  </si>
  <si>
    <t>192995028623</t>
  </si>
  <si>
    <t>192995045699</t>
  </si>
  <si>
    <t>192995028678</t>
  </si>
  <si>
    <t>192995028913</t>
  </si>
  <si>
    <t>192995045705</t>
  </si>
  <si>
    <t>192995028920</t>
  </si>
  <si>
    <t>192995028937</t>
  </si>
  <si>
    <t>192995046801</t>
  </si>
  <si>
    <t>192995028944</t>
  </si>
  <si>
    <t>192995120303</t>
  </si>
  <si>
    <t>192995062542</t>
  </si>
  <si>
    <t>192995062559</t>
  </si>
  <si>
    <t>192995062566</t>
  </si>
  <si>
    <t>192995062535</t>
  </si>
  <si>
    <t>192995029958</t>
  </si>
  <si>
    <t>192995120495</t>
  </si>
  <si>
    <t>192995029965</t>
  </si>
  <si>
    <t>192995029972</t>
  </si>
  <si>
    <t>192995120501</t>
  </si>
  <si>
    <t>192995029989</t>
  </si>
  <si>
    <t>192995029996</t>
  </si>
  <si>
    <t>192995120518</t>
  </si>
  <si>
    <t>192995030008</t>
  </si>
  <si>
    <t>192995130005</t>
  </si>
  <si>
    <t>192995120525</t>
  </si>
  <si>
    <t>192995130012</t>
  </si>
  <si>
    <t>192995130029</t>
  </si>
  <si>
    <t>192995120532</t>
  </si>
  <si>
    <t>192995130036</t>
  </si>
  <si>
    <t>192995045880</t>
  </si>
  <si>
    <t>192995120662</t>
  </si>
  <si>
    <t>192995130159</t>
  </si>
  <si>
    <t>192995130173</t>
  </si>
  <si>
    <t>192995120679</t>
  </si>
  <si>
    <t>192995130180</t>
  </si>
  <si>
    <t>192995045293</t>
  </si>
  <si>
    <t>192995045279</t>
  </si>
  <si>
    <t>192995137684</t>
  </si>
  <si>
    <t>192995138223</t>
  </si>
  <si>
    <t>192995138230</t>
  </si>
  <si>
    <t>192995138247</t>
  </si>
  <si>
    <t>192995055292</t>
  </si>
  <si>
    <t>192995121171</t>
  </si>
  <si>
    <t>192995132061</t>
  </si>
  <si>
    <t>192995121188</t>
  </si>
  <si>
    <t>192995132078</t>
  </si>
  <si>
    <t>192995046252</t>
  </si>
  <si>
    <t>192995046245</t>
  </si>
  <si>
    <t>192995132153</t>
  </si>
  <si>
    <t>039897121598</t>
  </si>
  <si>
    <t>039897121581</t>
  </si>
  <si>
    <t>039897121574</t>
  </si>
  <si>
    <t>039897122472</t>
  </si>
  <si>
    <t>039897122106</t>
  </si>
  <si>
    <t>039897122496</t>
  </si>
  <si>
    <t>192995123656</t>
  </si>
  <si>
    <t>192995046603</t>
  </si>
  <si>
    <t>192995046597</t>
  </si>
  <si>
    <t>192995046900</t>
  </si>
  <si>
    <t>192995133464</t>
  </si>
  <si>
    <t>192995133471</t>
  </si>
  <si>
    <t>192995046894</t>
  </si>
  <si>
    <t>192995045422</t>
  </si>
  <si>
    <t>192995045415</t>
  </si>
  <si>
    <t>192995045408</t>
  </si>
  <si>
    <t>192995046030</t>
  </si>
  <si>
    <t>192995046023</t>
  </si>
  <si>
    <t>192995046016</t>
  </si>
  <si>
    <t>192995134140</t>
  </si>
  <si>
    <t>192995045309</t>
  </si>
  <si>
    <t>192995134164</t>
  </si>
  <si>
    <t>192995134126</t>
  </si>
  <si>
    <t>192995046719</t>
  </si>
  <si>
    <t>192995134485</t>
  </si>
  <si>
    <t>192995046832</t>
  </si>
  <si>
    <t>192995124202</t>
  </si>
  <si>
    <t>192995124219</t>
  </si>
  <si>
    <t>192995124271</t>
  </si>
  <si>
    <t>192995134669</t>
  </si>
  <si>
    <t>192995124349</t>
  </si>
  <si>
    <t>192995134676</t>
  </si>
  <si>
    <t>192995134683</t>
  </si>
  <si>
    <t>192995046009</t>
  </si>
  <si>
    <t>192995045996</t>
  </si>
  <si>
    <t>192995046863</t>
  </si>
  <si>
    <t>192995046856</t>
  </si>
  <si>
    <t>192995046849</t>
  </si>
  <si>
    <t>192995134720</t>
  </si>
  <si>
    <t>192995124387</t>
  </si>
  <si>
    <t>192995046993</t>
  </si>
  <si>
    <t>192995134836</t>
  </si>
  <si>
    <t>192995055247</t>
  </si>
  <si>
    <t>192995055230</t>
  </si>
  <si>
    <t>192995055223</t>
  </si>
  <si>
    <t>192995055216</t>
  </si>
  <si>
    <t>192995055285</t>
  </si>
  <si>
    <t>192995055278</t>
  </si>
  <si>
    <t>192995055261</t>
  </si>
  <si>
    <t>192995055254</t>
  </si>
  <si>
    <t>192995045842</t>
  </si>
  <si>
    <t>192995135154</t>
  </si>
  <si>
    <t>192995045866</t>
  </si>
  <si>
    <t>192995045859</t>
  </si>
  <si>
    <t>192995046337</t>
  </si>
  <si>
    <t>192995046320</t>
  </si>
  <si>
    <t>192995046344</t>
  </si>
  <si>
    <t>192995124745</t>
  </si>
  <si>
    <t>192995135222</t>
  </si>
  <si>
    <t>192995135253</t>
  </si>
  <si>
    <t>192995124752</t>
  </si>
  <si>
    <t>192995046351</t>
  </si>
  <si>
    <t>192995135277</t>
  </si>
  <si>
    <t>192995124769</t>
  </si>
  <si>
    <t>192995046368</t>
  </si>
  <si>
    <t>192995046399</t>
  </si>
  <si>
    <t>192995046382</t>
  </si>
  <si>
    <t>192995046375</t>
  </si>
  <si>
    <t>192995046870</t>
  </si>
  <si>
    <t>192995045538</t>
  </si>
  <si>
    <t>192995045521</t>
  </si>
  <si>
    <t>192995125063</t>
  </si>
  <si>
    <t>192995135659</t>
  </si>
  <si>
    <t>192995135680</t>
  </si>
  <si>
    <t>192995045569</t>
  </si>
  <si>
    <t>192995045552</t>
  </si>
  <si>
    <t>192995135734</t>
  </si>
  <si>
    <t>192995125100</t>
  </si>
  <si>
    <t>192995135727</t>
  </si>
  <si>
    <t>192995061828</t>
  </si>
  <si>
    <t>192995061811</t>
  </si>
  <si>
    <t>192995061804</t>
  </si>
  <si>
    <t>192995045323</t>
  </si>
  <si>
    <t>192995047204</t>
  </si>
  <si>
    <t>192995047211</t>
  </si>
  <si>
    <t>192995046733</t>
  </si>
  <si>
    <t>192995046726</t>
  </si>
  <si>
    <t>192995136113</t>
  </si>
  <si>
    <t>192995125186</t>
  </si>
  <si>
    <t>192995136120</t>
  </si>
  <si>
    <t>192995136137</t>
  </si>
  <si>
    <t>192995125193</t>
  </si>
  <si>
    <t>192995136144</t>
  </si>
  <si>
    <t>039897125367</t>
  </si>
  <si>
    <t>039897125350</t>
  </si>
  <si>
    <t>039897125398</t>
  </si>
  <si>
    <t>039897125411</t>
  </si>
  <si>
    <t>192995047259</t>
  </si>
  <si>
    <t>192995047266</t>
  </si>
  <si>
    <t>039897125466</t>
  </si>
  <si>
    <t>192995045651</t>
  </si>
  <si>
    <t>192995056831</t>
  </si>
  <si>
    <t>192995136847</t>
  </si>
  <si>
    <t>192995136939</t>
  </si>
  <si>
    <t>192995046313</t>
  </si>
  <si>
    <t>192995046306</t>
  </si>
  <si>
    <t>192995061958</t>
  </si>
  <si>
    <t>192995061941</t>
  </si>
  <si>
    <t>192995137240</t>
  </si>
  <si>
    <t>192995055308</t>
  </si>
  <si>
    <t>192995128293</t>
  </si>
  <si>
    <t>192995062160</t>
  </si>
  <si>
    <t>192995137462</t>
  </si>
  <si>
    <t>192995045316</t>
  </si>
  <si>
    <t>192995128453</t>
  </si>
  <si>
    <t>192995047198</t>
  </si>
  <si>
    <t>192995137615</t>
  </si>
  <si>
    <t>192995128569</t>
  </si>
  <si>
    <t>192995138124</t>
  </si>
  <si>
    <t>192995062092</t>
  </si>
  <si>
    <t>192995046641</t>
  </si>
  <si>
    <t>192995046665</t>
  </si>
  <si>
    <t>192995138827</t>
  </si>
  <si>
    <t>192995129245</t>
  </si>
  <si>
    <t>192995046672</t>
  </si>
  <si>
    <t>039897135786</t>
  </si>
  <si>
    <t>039897135946</t>
  </si>
  <si>
    <t>039897135793</t>
  </si>
  <si>
    <t>039897135953</t>
  </si>
  <si>
    <t>039897897318</t>
  </si>
  <si>
    <t>039897153940</t>
  </si>
  <si>
    <t>039897140384</t>
  </si>
  <si>
    <t>039897140391</t>
  </si>
  <si>
    <t>039897194684</t>
  </si>
  <si>
    <t>039897140377</t>
  </si>
  <si>
    <t>039897897721</t>
  </si>
  <si>
    <t>039897170978</t>
  </si>
  <si>
    <t>039897897738</t>
  </si>
  <si>
    <t>086947141167</t>
  </si>
  <si>
    <t>039897142401</t>
  </si>
  <si>
    <t>039897142425</t>
  </si>
  <si>
    <t>039897142388</t>
  </si>
  <si>
    <t>086947143925</t>
  </si>
  <si>
    <t>192995051812</t>
  </si>
  <si>
    <t>192995144279</t>
  </si>
  <si>
    <t>192995051829</t>
  </si>
  <si>
    <t>192995144286</t>
  </si>
  <si>
    <t>086947144441</t>
  </si>
  <si>
    <t>086947144830</t>
  </si>
  <si>
    <t>192995053595</t>
  </si>
  <si>
    <t>192995145603</t>
  </si>
  <si>
    <t>192995053588</t>
  </si>
  <si>
    <t>192995053618</t>
  </si>
  <si>
    <t>192995145610</t>
  </si>
  <si>
    <t>192995053601</t>
  </si>
  <si>
    <t>192995053632</t>
  </si>
  <si>
    <t>192995145627</t>
  </si>
  <si>
    <t>192995053625</t>
  </si>
  <si>
    <t>192995053649</t>
  </si>
  <si>
    <t>192995062818</t>
  </si>
  <si>
    <t>192995060081</t>
  </si>
  <si>
    <t>192995060098</t>
  </si>
  <si>
    <t>192995060104</t>
  </si>
  <si>
    <t>192995060111</t>
  </si>
  <si>
    <t>192995145702</t>
  </si>
  <si>
    <t>192995056350</t>
  </si>
  <si>
    <t>192995061767</t>
  </si>
  <si>
    <t>192995055872</t>
  </si>
  <si>
    <t>192995054585</t>
  </si>
  <si>
    <t>192995054783</t>
  </si>
  <si>
    <t>192995062061</t>
  </si>
  <si>
    <t>192995054776</t>
  </si>
  <si>
    <t>192995062849</t>
  </si>
  <si>
    <t>192995146341</t>
  </si>
  <si>
    <t>192995054837</t>
  </si>
  <si>
    <t>192995146365</t>
  </si>
  <si>
    <t>192995054820</t>
  </si>
  <si>
    <t>192995054851</t>
  </si>
  <si>
    <t>192995054868</t>
  </si>
  <si>
    <t>192995062078</t>
  </si>
  <si>
    <t>192995054844</t>
  </si>
  <si>
    <t>192995054882</t>
  </si>
  <si>
    <t>192995054899</t>
  </si>
  <si>
    <t>192995062085</t>
  </si>
  <si>
    <t>192995054875</t>
  </si>
  <si>
    <t>192995054905</t>
  </si>
  <si>
    <t>192995062931</t>
  </si>
  <si>
    <t>192995054912</t>
  </si>
  <si>
    <t>192995062771</t>
  </si>
  <si>
    <t>010675002117</t>
  </si>
  <si>
    <t>010675051719</t>
  </si>
  <si>
    <t>192995054950</t>
  </si>
  <si>
    <t>192995062429</t>
  </si>
  <si>
    <t>192995054943</t>
  </si>
  <si>
    <t>192995054998</t>
  </si>
  <si>
    <t>192995148475</t>
  </si>
  <si>
    <t>192995054981</t>
  </si>
  <si>
    <t>192995055018</t>
  </si>
  <si>
    <t>192995148482</t>
  </si>
  <si>
    <t>192995055049</t>
  </si>
  <si>
    <t>192995055056</t>
  </si>
  <si>
    <t>192995148529</t>
  </si>
  <si>
    <t>192995055087</t>
  </si>
  <si>
    <t>192995062481</t>
  </si>
  <si>
    <t>192995055186</t>
  </si>
  <si>
    <t>192995055193</t>
  </si>
  <si>
    <t>192995148642</t>
  </si>
  <si>
    <t>192995055209</t>
  </si>
  <si>
    <t>192995055322</t>
  </si>
  <si>
    <t>192995055698</t>
  </si>
  <si>
    <t>192995055704</t>
  </si>
  <si>
    <t>192995055711</t>
  </si>
  <si>
    <t>192995148864</t>
  </si>
  <si>
    <t>192995055728</t>
  </si>
  <si>
    <t>192995062528</t>
  </si>
  <si>
    <t>192995055766</t>
  </si>
  <si>
    <t>192995056435</t>
  </si>
  <si>
    <t>192995056442</t>
  </si>
  <si>
    <t>192995149717</t>
  </si>
  <si>
    <t>192995149724</t>
  </si>
  <si>
    <t>192995056541</t>
  </si>
  <si>
    <t>192995149779</t>
  </si>
  <si>
    <t>192995056572</t>
  </si>
  <si>
    <t>192995056558</t>
  </si>
  <si>
    <t>192995062313</t>
  </si>
  <si>
    <t>192995056565</t>
  </si>
  <si>
    <t>192995056855</t>
  </si>
  <si>
    <t>192995062238</t>
  </si>
  <si>
    <t>192995149946</t>
  </si>
  <si>
    <t>192995056886</t>
  </si>
  <si>
    <t>192995062245</t>
  </si>
  <si>
    <t>192995056930</t>
  </si>
  <si>
    <t>192995062252</t>
  </si>
  <si>
    <t>192995056954</t>
  </si>
  <si>
    <t>192995057029</t>
  </si>
  <si>
    <t>192995149991</t>
  </si>
  <si>
    <t>039897180076</t>
  </si>
  <si>
    <t>039897898025</t>
  </si>
  <si>
    <t>039897898001</t>
  </si>
  <si>
    <t>039897898049</t>
  </si>
  <si>
    <t>039897182049</t>
  </si>
  <si>
    <t>039897182032</t>
  </si>
  <si>
    <t>039897898162</t>
  </si>
  <si>
    <t>039897898216</t>
  </si>
  <si>
    <t>039897254968</t>
  </si>
  <si>
    <t>192995057074</t>
  </si>
  <si>
    <t>192995062382</t>
  </si>
  <si>
    <t>192995154698</t>
  </si>
  <si>
    <t>192995057104</t>
  </si>
  <si>
    <t>192995057135</t>
  </si>
  <si>
    <t>192995062405</t>
  </si>
  <si>
    <t>192995057142</t>
  </si>
  <si>
    <t>192995057159</t>
  </si>
  <si>
    <t>192995154728</t>
  </si>
  <si>
    <t>192995057173</t>
  </si>
  <si>
    <t>192995062412</t>
  </si>
  <si>
    <t>192995057180</t>
  </si>
  <si>
    <t>192995057258</t>
  </si>
  <si>
    <t>192995057357</t>
  </si>
  <si>
    <t>192995062580</t>
  </si>
  <si>
    <t>192995057340</t>
  </si>
  <si>
    <t>192995057395</t>
  </si>
  <si>
    <t>192995057401</t>
  </si>
  <si>
    <t>192995154841</t>
  </si>
  <si>
    <t>192995057517</t>
  </si>
  <si>
    <t>192995154964</t>
  </si>
  <si>
    <t>192995057548</t>
  </si>
  <si>
    <t>192995061736</t>
  </si>
  <si>
    <t>192995057555</t>
  </si>
  <si>
    <t>192995057562</t>
  </si>
  <si>
    <t>192995154995</t>
  </si>
  <si>
    <t>192995057579</t>
  </si>
  <si>
    <t>192995057586</t>
  </si>
  <si>
    <t>192995155008</t>
  </si>
  <si>
    <t>192995057593</t>
  </si>
  <si>
    <t>039897156682</t>
  </si>
  <si>
    <t>192995061194</t>
  </si>
  <si>
    <t>192995062337</t>
  </si>
  <si>
    <t>192995061200</t>
  </si>
  <si>
    <t>039897156743</t>
  </si>
  <si>
    <t>192995006454</t>
  </si>
  <si>
    <t>192995061484</t>
  </si>
  <si>
    <t>192995061729</t>
  </si>
  <si>
    <t>192995061460</t>
  </si>
  <si>
    <t>192995156876</t>
  </si>
  <si>
    <t>192995061477</t>
  </si>
  <si>
    <t>039897157054</t>
  </si>
  <si>
    <t>086947160021</t>
  </si>
  <si>
    <t>039897168289</t>
  </si>
  <si>
    <t>039897171470</t>
  </si>
  <si>
    <t>039897171456</t>
  </si>
  <si>
    <t>039897171494</t>
  </si>
  <si>
    <t>039897171524</t>
  </si>
  <si>
    <t>039897171500</t>
  </si>
  <si>
    <t>039897171548</t>
  </si>
  <si>
    <t>039897171579</t>
  </si>
  <si>
    <t>039897171562</t>
  </si>
  <si>
    <t>039897171586</t>
  </si>
  <si>
    <t>039897171630</t>
  </si>
  <si>
    <t>039897171593</t>
  </si>
  <si>
    <t>039897171654</t>
  </si>
  <si>
    <t>039897171692</t>
  </si>
  <si>
    <t>039897171661</t>
  </si>
  <si>
    <t>039897171708</t>
  </si>
  <si>
    <t>039897171722</t>
  </si>
  <si>
    <t>039897171715</t>
  </si>
  <si>
    <t>039897171845</t>
  </si>
  <si>
    <t>032692176411</t>
  </si>
  <si>
    <t>086947180432</t>
  </si>
  <si>
    <t>086947182337</t>
  </si>
  <si>
    <t>086947182344</t>
  </si>
  <si>
    <t>086947182818</t>
  </si>
  <si>
    <t>086947182924</t>
  </si>
  <si>
    <t>086947188940</t>
  </si>
  <si>
    <t>039897189239</t>
  </si>
  <si>
    <t>039897189222</t>
  </si>
  <si>
    <t>039897189215</t>
  </si>
  <si>
    <t>039897198774</t>
  </si>
  <si>
    <t>039897198750</t>
  </si>
  <si>
    <t>039897198781</t>
  </si>
  <si>
    <t>039897201559</t>
  </si>
  <si>
    <t>039897201535</t>
  </si>
  <si>
    <t>039897201764</t>
  </si>
  <si>
    <t>039897201689</t>
  </si>
  <si>
    <t>039897201993</t>
  </si>
  <si>
    <t>039897249209</t>
  </si>
  <si>
    <t>039897907642</t>
  </si>
  <si>
    <t>039897907581</t>
  </si>
  <si>
    <t>039897907604</t>
  </si>
  <si>
    <t>039897203010</t>
  </si>
  <si>
    <t>039897203003</t>
  </si>
  <si>
    <t>039897203027</t>
  </si>
  <si>
    <t>039897249964</t>
  </si>
  <si>
    <t>039897907772</t>
  </si>
  <si>
    <t>039897907628</t>
  </si>
  <si>
    <t>039897907635</t>
  </si>
  <si>
    <t>039897909110</t>
  </si>
  <si>
    <t>039897909080</t>
  </si>
  <si>
    <t>039897250373</t>
  </si>
  <si>
    <t>039897909134</t>
  </si>
  <si>
    <t>039897909103</t>
  </si>
  <si>
    <t>039897889658</t>
  </si>
  <si>
    <t>039897250656</t>
  </si>
  <si>
    <t>039897250649</t>
  </si>
  <si>
    <t>039897909394</t>
  </si>
  <si>
    <t>039897909363</t>
  </si>
  <si>
    <t>039897909356</t>
  </si>
  <si>
    <t>039897213989</t>
  </si>
  <si>
    <t>039897214207</t>
  </si>
  <si>
    <t>039897214214</t>
  </si>
  <si>
    <t>039897214238</t>
  </si>
  <si>
    <t>039897214177</t>
  </si>
  <si>
    <t>039897214375</t>
  </si>
  <si>
    <t>039897214252</t>
  </si>
  <si>
    <t>039897215976</t>
  </si>
  <si>
    <t>039897215969</t>
  </si>
  <si>
    <t>039897216041</t>
  </si>
  <si>
    <t>039897216027</t>
  </si>
  <si>
    <t>039897216034</t>
  </si>
  <si>
    <t>032692216360</t>
  </si>
  <si>
    <t>032692217954</t>
  </si>
  <si>
    <t>039897224541</t>
  </si>
  <si>
    <t>039897224565</t>
  </si>
  <si>
    <t>039897911113</t>
  </si>
  <si>
    <t>039897911199</t>
  </si>
  <si>
    <t>039897224572</t>
  </si>
  <si>
    <t>039897224589</t>
  </si>
  <si>
    <t>039897224633</t>
  </si>
  <si>
    <t>039897224626</t>
  </si>
  <si>
    <t>039897911939</t>
  </si>
  <si>
    <t>039897499246</t>
  </si>
  <si>
    <t>039897912479</t>
  </si>
  <si>
    <t>039897913216</t>
  </si>
  <si>
    <t>039897516813</t>
  </si>
  <si>
    <t>039897913193</t>
  </si>
  <si>
    <t>039897228693</t>
  </si>
  <si>
    <t>039897228709</t>
  </si>
  <si>
    <t>039897228662</t>
  </si>
  <si>
    <t>039897228679</t>
  </si>
  <si>
    <t>039897228716</t>
  </si>
  <si>
    <t>039897228730</t>
  </si>
  <si>
    <t>039897913711</t>
  </si>
  <si>
    <t>039897517100</t>
  </si>
  <si>
    <t>039897913742</t>
  </si>
  <si>
    <t>192995001923</t>
  </si>
  <si>
    <t>039897913759</t>
  </si>
  <si>
    <t>039897517124</t>
  </si>
  <si>
    <t>039897913780</t>
  </si>
  <si>
    <t>039897913926</t>
  </si>
  <si>
    <t>039897517155</t>
  </si>
  <si>
    <t>039897913919</t>
  </si>
  <si>
    <t>039897915173</t>
  </si>
  <si>
    <t>039897517391</t>
  </si>
  <si>
    <t>039897920740</t>
  </si>
  <si>
    <t>039897517513</t>
  </si>
  <si>
    <t>039897920757</t>
  </si>
  <si>
    <t>039897230641</t>
  </si>
  <si>
    <t>039897230658</t>
  </si>
  <si>
    <t>039897920764</t>
  </si>
  <si>
    <t>039897517537</t>
  </si>
  <si>
    <t>039897920825</t>
  </si>
  <si>
    <t>039897231709</t>
  </si>
  <si>
    <t>039897231679</t>
  </si>
  <si>
    <t>039897231716</t>
  </si>
  <si>
    <t>039897921044</t>
  </si>
  <si>
    <t>039897921242</t>
  </si>
  <si>
    <t>039897517742</t>
  </si>
  <si>
    <t>039897231730</t>
  </si>
  <si>
    <t>039897231983</t>
  </si>
  <si>
    <t>039897231723</t>
  </si>
  <si>
    <t>039897923024</t>
  </si>
  <si>
    <t>039897923048</t>
  </si>
  <si>
    <t>039897924762</t>
  </si>
  <si>
    <t>039897517780</t>
  </si>
  <si>
    <t>039897518718</t>
  </si>
  <si>
    <t>039897930350</t>
  </si>
  <si>
    <t>039897898773</t>
  </si>
  <si>
    <t>039897930367</t>
  </si>
  <si>
    <t>039897930817</t>
  </si>
  <si>
    <t>039897519166</t>
  </si>
  <si>
    <t>039897930824</t>
  </si>
  <si>
    <t>039897930848</t>
  </si>
  <si>
    <t>039897519173</t>
  </si>
  <si>
    <t>039897930954</t>
  </si>
  <si>
    <t>039897930978</t>
  </si>
  <si>
    <t>039897519180</t>
  </si>
  <si>
    <t>039897930985</t>
  </si>
  <si>
    <t>039897931029</t>
  </si>
  <si>
    <t>039897519197</t>
  </si>
  <si>
    <t>039897931074</t>
  </si>
  <si>
    <t>039897933085</t>
  </si>
  <si>
    <t>039897936055</t>
  </si>
  <si>
    <t>039897936093</t>
  </si>
  <si>
    <t>039897936116</t>
  </si>
  <si>
    <t>039897653655</t>
  </si>
  <si>
    <t>039897898766</t>
  </si>
  <si>
    <t>039897898339</t>
  </si>
  <si>
    <t>039897248745</t>
  </si>
  <si>
    <t>039897248738</t>
  </si>
  <si>
    <t>039897248721</t>
  </si>
  <si>
    <t>039897248943</t>
  </si>
  <si>
    <t>039897255064</t>
  </si>
  <si>
    <t>039897259635</t>
  </si>
  <si>
    <t>039897259628</t>
  </si>
  <si>
    <t>039897259611</t>
  </si>
  <si>
    <t>039897259772</t>
  </si>
  <si>
    <t>039897259765</t>
  </si>
  <si>
    <t>039897268972</t>
  </si>
  <si>
    <t>039897268989</t>
  </si>
  <si>
    <t>039897268996</t>
  </si>
  <si>
    <t>039897271712</t>
  </si>
  <si>
    <t>039897271729</t>
  </si>
  <si>
    <t>032692280279</t>
  </si>
  <si>
    <t>039897316925</t>
  </si>
  <si>
    <t>032692321651</t>
  </si>
  <si>
    <t>032692321644</t>
  </si>
  <si>
    <t>039897364667</t>
  </si>
  <si>
    <t>039897397641</t>
  </si>
  <si>
    <t>039897364643</t>
  </si>
  <si>
    <t>039897364759</t>
  </si>
  <si>
    <t>039897397627</t>
  </si>
  <si>
    <t>039897382036</t>
  </si>
  <si>
    <t>039897382067</t>
  </si>
  <si>
    <t>039897394626</t>
  </si>
  <si>
    <t>039897394619</t>
  </si>
  <si>
    <t>039897426457</t>
  </si>
  <si>
    <t>039897426440</t>
  </si>
  <si>
    <t>039897426488</t>
  </si>
  <si>
    <t>039897426471</t>
  </si>
  <si>
    <t>039897429885</t>
  </si>
  <si>
    <t>039897429878</t>
  </si>
  <si>
    <t>039897429861</t>
  </si>
  <si>
    <t>039897449586</t>
  </si>
  <si>
    <t>039897449593</t>
  </si>
  <si>
    <t>039897449609</t>
  </si>
  <si>
    <t>039897449616</t>
  </si>
  <si>
    <t>032692007098</t>
  </si>
  <si>
    <t>032692010555</t>
  </si>
  <si>
    <t>032692010548</t>
  </si>
  <si>
    <t>032692502760</t>
  </si>
  <si>
    <t>032692502753</t>
  </si>
  <si>
    <t>032692503637</t>
  </si>
  <si>
    <t>032692503675</t>
  </si>
  <si>
    <t>032692503668</t>
  </si>
  <si>
    <t>032692048718</t>
  </si>
  <si>
    <t>032692050643</t>
  </si>
  <si>
    <t>032692053408</t>
  </si>
  <si>
    <t>032692053477</t>
  </si>
  <si>
    <t>032692053460</t>
  </si>
  <si>
    <t>032692054917</t>
  </si>
  <si>
    <t>032692054993</t>
  </si>
  <si>
    <t>032692055013</t>
  </si>
  <si>
    <t>032692055099</t>
  </si>
  <si>
    <t>032692055105</t>
  </si>
  <si>
    <t>032692055143</t>
  </si>
  <si>
    <t>039897902579</t>
  </si>
  <si>
    <t>039897902586</t>
  </si>
  <si>
    <t>032692063094</t>
  </si>
  <si>
    <t>032692063193</t>
  </si>
  <si>
    <t>032692150909</t>
  </si>
  <si>
    <t>032692150930</t>
  </si>
  <si>
    <t>039897522241</t>
  </si>
  <si>
    <t>039897522234</t>
  </si>
  <si>
    <t>039897827216</t>
  </si>
  <si>
    <t>032692536895</t>
  </si>
  <si>
    <t>039897827223</t>
  </si>
  <si>
    <t>039897551753</t>
  </si>
  <si>
    <t>039897551746</t>
  </si>
  <si>
    <t>039897556277</t>
  </si>
  <si>
    <t>039897556284</t>
  </si>
  <si>
    <t>039897556260</t>
  </si>
  <si>
    <t>039897567204</t>
  </si>
  <si>
    <t>039897566993</t>
  </si>
  <si>
    <t>039897444802</t>
  </si>
  <si>
    <t>032692568599</t>
  </si>
  <si>
    <t>039897444819</t>
  </si>
  <si>
    <t>032692568520</t>
  </si>
  <si>
    <t>032692568698</t>
  </si>
  <si>
    <t>032692568629</t>
  </si>
  <si>
    <t>032692576198</t>
  </si>
  <si>
    <t>039897587615</t>
  </si>
  <si>
    <t>039897587622</t>
  </si>
  <si>
    <t>039897587639</t>
  </si>
  <si>
    <t>039897587646</t>
  </si>
  <si>
    <t>039897587677</t>
  </si>
  <si>
    <t>039897587660</t>
  </si>
  <si>
    <t>039897587653</t>
  </si>
  <si>
    <t>039897587707</t>
  </si>
  <si>
    <t>039897587691</t>
  </si>
  <si>
    <t>039897587684</t>
  </si>
  <si>
    <t>039897587769</t>
  </si>
  <si>
    <t>039897587752</t>
  </si>
  <si>
    <t>039897587745</t>
  </si>
  <si>
    <t>039897587813</t>
  </si>
  <si>
    <t>039897587820</t>
  </si>
  <si>
    <t>039897587929</t>
  </si>
  <si>
    <t>039897587936</t>
  </si>
  <si>
    <t>039897587943</t>
  </si>
  <si>
    <t>039897587912</t>
  </si>
  <si>
    <t>032692590477</t>
  </si>
  <si>
    <t>032692590460</t>
  </si>
  <si>
    <t>032692590453</t>
  </si>
  <si>
    <t>039897590882</t>
  </si>
  <si>
    <t>039897590875</t>
  </si>
  <si>
    <t>039897590998</t>
  </si>
  <si>
    <t>039897590912</t>
  </si>
  <si>
    <t>039897591001</t>
  </si>
  <si>
    <t>032692595595</t>
  </si>
  <si>
    <t>032692596370</t>
  </si>
  <si>
    <t>032692596363</t>
  </si>
  <si>
    <t>032692596356</t>
  </si>
  <si>
    <t>032692596493</t>
  </si>
  <si>
    <t>032692596677</t>
  </si>
  <si>
    <t>032692596660</t>
  </si>
  <si>
    <t>032692596653</t>
  </si>
  <si>
    <t>032692597995</t>
  </si>
  <si>
    <t>039897827278</t>
  </si>
  <si>
    <t>032692647577</t>
  </si>
  <si>
    <t>032692647560</t>
  </si>
  <si>
    <t>032692655091</t>
  </si>
  <si>
    <t>032692655022</t>
  </si>
  <si>
    <t>039897656410</t>
  </si>
  <si>
    <t>039897656397</t>
  </si>
  <si>
    <t>039897656403</t>
  </si>
  <si>
    <t>039897656441</t>
  </si>
  <si>
    <t>039897656427</t>
  </si>
  <si>
    <t>039897656434</t>
  </si>
  <si>
    <t>039897656472</t>
  </si>
  <si>
    <t>039897656458</t>
  </si>
  <si>
    <t>039897656465</t>
  </si>
  <si>
    <t>039897656502</t>
  </si>
  <si>
    <t>039897656489</t>
  </si>
  <si>
    <t>039897656571</t>
  </si>
  <si>
    <t>039897656519</t>
  </si>
  <si>
    <t>039897656526</t>
  </si>
  <si>
    <t>039897656618</t>
  </si>
  <si>
    <t>039897656595</t>
  </si>
  <si>
    <t>039897656601</t>
  </si>
  <si>
    <t>039897656649</t>
  </si>
  <si>
    <t>039897656625</t>
  </si>
  <si>
    <t>039897656632</t>
  </si>
  <si>
    <t>039897656670</t>
  </si>
  <si>
    <t>039897656656</t>
  </si>
  <si>
    <t>039897656687</t>
  </si>
  <si>
    <t>039897656694</t>
  </si>
  <si>
    <t>039897656717</t>
  </si>
  <si>
    <t>039897656724</t>
  </si>
  <si>
    <t>039897656748</t>
  </si>
  <si>
    <t>039897656755</t>
  </si>
  <si>
    <t>032692657958</t>
  </si>
  <si>
    <t>032692657941</t>
  </si>
  <si>
    <t>032692657910</t>
  </si>
  <si>
    <t>032692658061</t>
  </si>
  <si>
    <t>032692658054</t>
  </si>
  <si>
    <t>032692658016</t>
  </si>
  <si>
    <t>032692659860</t>
  </si>
  <si>
    <t>032692659853</t>
  </si>
  <si>
    <t>032692659846</t>
  </si>
  <si>
    <t>032692659815</t>
  </si>
  <si>
    <t>039897660639</t>
  </si>
  <si>
    <t>039897660622</t>
  </si>
  <si>
    <t>039897660905</t>
  </si>
  <si>
    <t>039897660899</t>
  </si>
  <si>
    <t>039897660912</t>
  </si>
  <si>
    <t>039897661421</t>
  </si>
  <si>
    <t>039897661407</t>
  </si>
  <si>
    <t>039897661117</t>
  </si>
  <si>
    <t>039897661124</t>
  </si>
  <si>
    <t>039897661131</t>
  </si>
  <si>
    <t>039897661100</t>
  </si>
  <si>
    <t>039897665719</t>
  </si>
  <si>
    <t>039897665696</t>
  </si>
  <si>
    <t>039897665702</t>
  </si>
  <si>
    <t>039897665931</t>
  </si>
  <si>
    <t>039897665863</t>
  </si>
  <si>
    <t>039897665870</t>
  </si>
  <si>
    <t>039897665962</t>
  </si>
  <si>
    <t>039897665948</t>
  </si>
  <si>
    <t>039897665955</t>
  </si>
  <si>
    <t>039897666112</t>
  </si>
  <si>
    <t>039897665986</t>
  </si>
  <si>
    <t>039897666105</t>
  </si>
  <si>
    <t>039897666143</t>
  </si>
  <si>
    <t>039897666129</t>
  </si>
  <si>
    <t>039897666136</t>
  </si>
  <si>
    <t>039897666204</t>
  </si>
  <si>
    <t>039897666181</t>
  </si>
  <si>
    <t>039897666198</t>
  </si>
  <si>
    <t>039897666235</t>
  </si>
  <si>
    <t>039897666211</t>
  </si>
  <si>
    <t>039897666228</t>
  </si>
  <si>
    <t>039897666266</t>
  </si>
  <si>
    <t>039897666242</t>
  </si>
  <si>
    <t>039897666259</t>
  </si>
  <si>
    <t>039897666303</t>
  </si>
  <si>
    <t>039897666273</t>
  </si>
  <si>
    <t>039897666280</t>
  </si>
  <si>
    <t>039897666334</t>
  </si>
  <si>
    <t>039897666310</t>
  </si>
  <si>
    <t>039897666327</t>
  </si>
  <si>
    <t>192995005501</t>
  </si>
  <si>
    <t>192995005495</t>
  </si>
  <si>
    <t>192995005518</t>
  </si>
  <si>
    <t>039897668369</t>
  </si>
  <si>
    <t>039897668376</t>
  </si>
  <si>
    <t>039897668390</t>
  </si>
  <si>
    <t>039897668352</t>
  </si>
  <si>
    <t>039897668413</t>
  </si>
  <si>
    <t>039897668420</t>
  </si>
  <si>
    <t>039897668437</t>
  </si>
  <si>
    <t>039897668406</t>
  </si>
  <si>
    <t>039897668451</t>
  </si>
  <si>
    <t>039897668444</t>
  </si>
  <si>
    <t>039897668697</t>
  </si>
  <si>
    <t>039897668727</t>
  </si>
  <si>
    <t>039897668819</t>
  </si>
  <si>
    <t>039897668734</t>
  </si>
  <si>
    <t>039897668864</t>
  </si>
  <si>
    <t>039897668888</t>
  </si>
  <si>
    <t>039897668895</t>
  </si>
  <si>
    <t>039897672106</t>
  </si>
  <si>
    <t>039897672113</t>
  </si>
  <si>
    <t>039897672120</t>
  </si>
  <si>
    <t>039897672083</t>
  </si>
  <si>
    <t>039897672175</t>
  </si>
  <si>
    <t>039897672151</t>
  </si>
  <si>
    <t>039897672168</t>
  </si>
  <si>
    <t>039897672625</t>
  </si>
  <si>
    <t>039897672632</t>
  </si>
  <si>
    <t>039897672694</t>
  </si>
  <si>
    <t>039897672618</t>
  </si>
  <si>
    <t>039897672830</t>
  </si>
  <si>
    <t>039897672847</t>
  </si>
  <si>
    <t>039897672854</t>
  </si>
  <si>
    <t>039897672823</t>
  </si>
  <si>
    <t>039897673134</t>
  </si>
  <si>
    <t>039897673226</t>
  </si>
  <si>
    <t>039897673295</t>
  </si>
  <si>
    <t>039897672915</t>
  </si>
  <si>
    <t>039897673363</t>
  </si>
  <si>
    <t>039897673424</t>
  </si>
  <si>
    <t>039897673479</t>
  </si>
  <si>
    <t>039897673332</t>
  </si>
  <si>
    <t>039897673653</t>
  </si>
  <si>
    <t>039897673660</t>
  </si>
  <si>
    <t>039897673677</t>
  </si>
  <si>
    <t>039897673646</t>
  </si>
  <si>
    <t>039897673714</t>
  </si>
  <si>
    <t>039897673684</t>
  </si>
  <si>
    <t>039897673691</t>
  </si>
  <si>
    <t>039897674032</t>
  </si>
  <si>
    <t>039897673813</t>
  </si>
  <si>
    <t>039897673837</t>
  </si>
  <si>
    <t>039897674087</t>
  </si>
  <si>
    <t>039897674056</t>
  </si>
  <si>
    <t>039897674070</t>
  </si>
  <si>
    <t>039897674124</t>
  </si>
  <si>
    <t>039897674094</t>
  </si>
  <si>
    <t>039897674117</t>
  </si>
  <si>
    <t>039897674728</t>
  </si>
  <si>
    <t>039897674735</t>
  </si>
  <si>
    <t>039897674742</t>
  </si>
  <si>
    <t>039897674711</t>
  </si>
  <si>
    <t>039897674766</t>
  </si>
  <si>
    <t>039897674780</t>
  </si>
  <si>
    <t>039897674797</t>
  </si>
  <si>
    <t>039897674759</t>
  </si>
  <si>
    <t>039897674810</t>
  </si>
  <si>
    <t>039897674827</t>
  </si>
  <si>
    <t>039897674834</t>
  </si>
  <si>
    <t>039897674803</t>
  </si>
  <si>
    <t>039897676838</t>
  </si>
  <si>
    <t>039897676784</t>
  </si>
  <si>
    <t>039897676807</t>
  </si>
  <si>
    <t>039897676876</t>
  </si>
  <si>
    <t>039897676845</t>
  </si>
  <si>
    <t>039897676852</t>
  </si>
  <si>
    <t>039897676920</t>
  </si>
  <si>
    <t>039897676937</t>
  </si>
  <si>
    <t>039897140087</t>
  </si>
  <si>
    <t>039897140094</t>
  </si>
  <si>
    <t>039897677552</t>
  </si>
  <si>
    <t>039897677569</t>
  </si>
  <si>
    <t>039897677538</t>
  </si>
  <si>
    <t>039897678085</t>
  </si>
  <si>
    <t>039897678078</t>
  </si>
  <si>
    <t>039897866772</t>
  </si>
  <si>
    <t>032692691563</t>
  </si>
  <si>
    <t>032692691556</t>
  </si>
  <si>
    <t>032692691549</t>
  </si>
  <si>
    <t>032692691518</t>
  </si>
  <si>
    <t>039897698106</t>
  </si>
  <si>
    <t>039897698137</t>
  </si>
  <si>
    <t>039897698120</t>
  </si>
  <si>
    <t>039897718170</t>
  </si>
  <si>
    <t>039897718187</t>
  </si>
  <si>
    <t>039897718194</t>
  </si>
  <si>
    <t>039897718200</t>
  </si>
  <si>
    <t>039897718262</t>
  </si>
  <si>
    <t>039897718279</t>
  </si>
  <si>
    <t>039897718286</t>
  </si>
  <si>
    <t>039897718255</t>
  </si>
  <si>
    <t>039897725963</t>
  </si>
  <si>
    <t>039897725970</t>
  </si>
  <si>
    <t>039897726267</t>
  </si>
  <si>
    <t>039897726243</t>
  </si>
  <si>
    <t>039897736822</t>
  </si>
  <si>
    <t>039897736839</t>
  </si>
  <si>
    <t>039897736846</t>
  </si>
  <si>
    <t>039897736853</t>
  </si>
  <si>
    <t>039897736860</t>
  </si>
  <si>
    <t>039897736877</t>
  </si>
  <si>
    <t>039897736914</t>
  </si>
  <si>
    <t>039897736891</t>
  </si>
  <si>
    <t>039897736907</t>
  </si>
  <si>
    <t>039897818443</t>
  </si>
  <si>
    <t>039897736952</t>
  </si>
  <si>
    <t>039897736921</t>
  </si>
  <si>
    <t>039897736938</t>
  </si>
  <si>
    <t>039897818467</t>
  </si>
  <si>
    <t>039897741796</t>
  </si>
  <si>
    <t>039897741789</t>
  </si>
  <si>
    <t>039897741819</t>
  </si>
  <si>
    <t>039897768731</t>
  </si>
  <si>
    <t>039897768748</t>
  </si>
  <si>
    <t>039897865201</t>
  </si>
  <si>
    <t>039897768755</t>
  </si>
  <si>
    <t>039897768762</t>
  </si>
  <si>
    <t>039897768779</t>
  </si>
  <si>
    <t>039897768786</t>
  </si>
  <si>
    <t>192995003798</t>
  </si>
  <si>
    <t>192995003804</t>
  </si>
  <si>
    <t>192995003781</t>
  </si>
  <si>
    <t>039897795065</t>
  </si>
  <si>
    <t>039897795164</t>
  </si>
  <si>
    <t>039897795157</t>
  </si>
  <si>
    <t>039897795324</t>
  </si>
  <si>
    <t>039897795355</t>
  </si>
  <si>
    <t>039897795348</t>
  </si>
  <si>
    <t>039897795799</t>
  </si>
  <si>
    <t>039897795775</t>
  </si>
  <si>
    <t>039897795782</t>
  </si>
  <si>
    <t>039897797298</t>
  </si>
  <si>
    <t>039897797311</t>
  </si>
  <si>
    <t>039897797335</t>
  </si>
  <si>
    <t>039897797366</t>
  </si>
  <si>
    <t>039897828473</t>
  </si>
  <si>
    <t>039897828947</t>
  </si>
  <si>
    <t>039897828930</t>
  </si>
  <si>
    <t>039897828954</t>
  </si>
  <si>
    <t>039897828978</t>
  </si>
  <si>
    <t>039897828961</t>
  </si>
  <si>
    <t>039897828985</t>
  </si>
  <si>
    <t>039897829005</t>
  </si>
  <si>
    <t>039897828992</t>
  </si>
  <si>
    <t>039897829012</t>
  </si>
  <si>
    <t>039897829036</t>
  </si>
  <si>
    <t>039897829029</t>
  </si>
  <si>
    <t>039897829043</t>
  </si>
  <si>
    <t>039897829067</t>
  </si>
  <si>
    <t>039897829050</t>
  </si>
  <si>
    <t>039897829074</t>
  </si>
  <si>
    <t>039897829098</t>
  </si>
  <si>
    <t>039897829081</t>
  </si>
  <si>
    <t>039897829104</t>
  </si>
  <si>
    <t>039897829128</t>
  </si>
  <si>
    <t>039897829111</t>
  </si>
  <si>
    <t>039897829135</t>
  </si>
  <si>
    <t>039897829159</t>
  </si>
  <si>
    <t>039897829142</t>
  </si>
  <si>
    <t>039897829166</t>
  </si>
  <si>
    <t>039897831527</t>
  </si>
  <si>
    <t>039897831534</t>
  </si>
  <si>
    <t>039897831541</t>
  </si>
  <si>
    <t>039897831510</t>
  </si>
  <si>
    <t>039897831688</t>
  </si>
  <si>
    <t>039897831671</t>
  </si>
  <si>
    <t>039897831770</t>
  </si>
  <si>
    <t>039897831763</t>
  </si>
  <si>
    <t>039897831787</t>
  </si>
  <si>
    <t>039897929934</t>
  </si>
  <si>
    <t>039897831800</t>
  </si>
  <si>
    <t>039897831794</t>
  </si>
  <si>
    <t>039897831817</t>
  </si>
  <si>
    <t>039897831824</t>
  </si>
  <si>
    <t>039897831848</t>
  </si>
  <si>
    <t>032692845607</t>
  </si>
  <si>
    <t>032692845683</t>
  </si>
  <si>
    <t>039897846545</t>
  </si>
  <si>
    <t>039897846736</t>
  </si>
  <si>
    <t>039897852577</t>
  </si>
  <si>
    <t>039897851358</t>
  </si>
  <si>
    <t>039897851365</t>
  </si>
  <si>
    <t>039897851372</t>
  </si>
  <si>
    <t>039897851389</t>
  </si>
  <si>
    <t>039897851396</t>
  </si>
  <si>
    <t>039897851426</t>
  </si>
  <si>
    <t>039897851402</t>
  </si>
  <si>
    <t>039897851419</t>
  </si>
  <si>
    <t>039897851457</t>
  </si>
  <si>
    <t>039897851433</t>
  </si>
  <si>
    <t>039897851440</t>
  </si>
  <si>
    <t>039897851495</t>
  </si>
  <si>
    <t>039897851471</t>
  </si>
  <si>
    <t>039897851488</t>
  </si>
  <si>
    <t>039897851556</t>
  </si>
  <si>
    <t>039897851501</t>
  </si>
  <si>
    <t>039897851716</t>
  </si>
  <si>
    <t>039897851709</t>
  </si>
  <si>
    <t>039897851754</t>
  </si>
  <si>
    <t>039897851747</t>
  </si>
  <si>
    <t>039897852188</t>
  </si>
  <si>
    <t>039897852171</t>
  </si>
  <si>
    <t>039897852225</t>
  </si>
  <si>
    <t>039897852263</t>
  </si>
  <si>
    <t>039897852256</t>
  </si>
  <si>
    <t>039897852287</t>
  </si>
  <si>
    <t>039897852270</t>
  </si>
  <si>
    <t>039897852300</t>
  </si>
  <si>
    <t>039897852294</t>
  </si>
  <si>
    <t>039897852324</t>
  </si>
  <si>
    <t>039897852317</t>
  </si>
  <si>
    <t>039897852584</t>
  </si>
  <si>
    <t>039897852591</t>
  </si>
  <si>
    <t>039897855820</t>
  </si>
  <si>
    <t>039897856056</t>
  </si>
  <si>
    <t>039897856063</t>
  </si>
  <si>
    <t>039897856070</t>
  </si>
  <si>
    <t>039897856087</t>
  </si>
  <si>
    <t>039897856094</t>
  </si>
  <si>
    <t>039897856100</t>
  </si>
  <si>
    <t>039897856117</t>
  </si>
  <si>
    <t>039897856124</t>
  </si>
  <si>
    <t>039897856131</t>
  </si>
  <si>
    <t>039897856148</t>
  </si>
  <si>
    <t>039897856278</t>
  </si>
  <si>
    <t>039897856292</t>
  </si>
  <si>
    <t>039897856957</t>
  </si>
  <si>
    <t>039897856964</t>
  </si>
  <si>
    <t>039897856971</t>
  </si>
  <si>
    <t>039897856940</t>
  </si>
  <si>
    <t>039897856995</t>
  </si>
  <si>
    <t>039897857008</t>
  </si>
  <si>
    <t>039897857015</t>
  </si>
  <si>
    <t>039897856988</t>
  </si>
  <si>
    <t>039897857039</t>
  </si>
  <si>
    <t>039897857046</t>
  </si>
  <si>
    <t>039897857053</t>
  </si>
  <si>
    <t>039897857022</t>
  </si>
  <si>
    <t>039897905273</t>
  </si>
  <si>
    <t>039897905280</t>
  </si>
  <si>
    <t>039897863863</t>
  </si>
  <si>
    <t>039897905266</t>
  </si>
  <si>
    <t>039897857282</t>
  </si>
  <si>
    <t>039897857299</t>
  </si>
  <si>
    <t>039897857268</t>
  </si>
  <si>
    <t>039897857275</t>
  </si>
  <si>
    <t>039897862446</t>
  </si>
  <si>
    <t>039897862453</t>
  </si>
  <si>
    <t>039897863887</t>
  </si>
  <si>
    <t>039897863870</t>
  </si>
  <si>
    <t>039897865188</t>
  </si>
  <si>
    <t>039897865195</t>
  </si>
  <si>
    <t>039897865164</t>
  </si>
  <si>
    <t>039897865430</t>
  </si>
  <si>
    <t>039897865461</t>
  </si>
  <si>
    <t>039897865454</t>
  </si>
  <si>
    <t>039897878775</t>
  </si>
  <si>
    <t>039897878768</t>
  </si>
  <si>
    <t>039897878782</t>
  </si>
  <si>
    <t>039897878805</t>
  </si>
  <si>
    <t>039897878799</t>
  </si>
  <si>
    <t>039897879154</t>
  </si>
  <si>
    <t>039897879147</t>
  </si>
  <si>
    <t>039897879215</t>
  </si>
  <si>
    <t>039897879208</t>
  </si>
  <si>
    <t>039897879444</t>
  </si>
  <si>
    <t>039897879420</t>
  </si>
  <si>
    <t>039897879437</t>
  </si>
  <si>
    <t>039897879475</t>
  </si>
  <si>
    <t>039897879451</t>
  </si>
  <si>
    <t>039897879468</t>
  </si>
  <si>
    <t>039897886633</t>
  </si>
  <si>
    <t>039897886640</t>
  </si>
  <si>
    <t>039897889245</t>
  </si>
  <si>
    <t>039897889252</t>
  </si>
  <si>
    <t>039897889238</t>
  </si>
  <si>
    <t>039897889894</t>
  </si>
  <si>
    <t>039897889924</t>
  </si>
  <si>
    <t>039897889931</t>
  </si>
  <si>
    <t>039897889887</t>
  </si>
  <si>
    <t>039897892733</t>
  </si>
  <si>
    <t>039897892726</t>
  </si>
  <si>
    <t>039897892801</t>
  </si>
  <si>
    <t>039897894638</t>
  </si>
  <si>
    <t>039897894676</t>
  </si>
  <si>
    <t>039897898865</t>
  </si>
  <si>
    <t>039897901398</t>
  </si>
  <si>
    <t>039897901374</t>
  </si>
  <si>
    <t>039897901466</t>
  </si>
  <si>
    <t>039897901459</t>
  </si>
  <si>
    <t>039897901558</t>
  </si>
  <si>
    <t>039897901602</t>
  </si>
  <si>
    <t>039897901572</t>
  </si>
  <si>
    <t>039897901619</t>
  </si>
  <si>
    <t>192995004290</t>
  </si>
  <si>
    <t>039897901664</t>
  </si>
  <si>
    <t>039897901770</t>
  </si>
  <si>
    <t>039897901756</t>
  </si>
  <si>
    <t>039897901794</t>
  </si>
  <si>
    <t>039897902272</t>
  </si>
  <si>
    <t>039897902340</t>
  </si>
  <si>
    <t>039897902371</t>
  </si>
  <si>
    <t>039897905310</t>
  </si>
  <si>
    <t>039897905297</t>
  </si>
  <si>
    <t>039897905327</t>
  </si>
  <si>
    <t>039897908380</t>
  </si>
  <si>
    <t>039897907970</t>
  </si>
  <si>
    <t>039897908397</t>
  </si>
  <si>
    <t>039897908496</t>
  </si>
  <si>
    <t>039897908427</t>
  </si>
  <si>
    <t>039897904269</t>
  </si>
  <si>
    <t>039897929958</t>
  </si>
  <si>
    <t>039897929941</t>
  </si>
  <si>
    <t>192995138025</t>
  </si>
  <si>
    <t>192995046276</t>
  </si>
  <si>
    <t>192995138049</t>
  </si>
  <si>
    <t>192995046269</t>
  </si>
  <si>
    <t>039897973470</t>
  </si>
  <si>
    <t>039897973456</t>
  </si>
  <si>
    <t>039897973548</t>
  </si>
  <si>
    <t>039897973531</t>
  </si>
  <si>
    <t>039897975511</t>
  </si>
  <si>
    <t>039897984209</t>
  </si>
  <si>
    <t>039897984193</t>
  </si>
  <si>
    <t>039897985428</t>
  </si>
  <si>
    <t>039897985411</t>
  </si>
  <si>
    <t>039897985435</t>
  </si>
  <si>
    <t>039897987811</t>
  </si>
  <si>
    <t>039897987804</t>
  </si>
  <si>
    <t>039897987835</t>
  </si>
  <si>
    <t>039897987859</t>
  </si>
  <si>
    <t>039897987842</t>
  </si>
  <si>
    <t>039897987873</t>
  </si>
  <si>
    <t>039897987880</t>
  </si>
  <si>
    <t>039897987903</t>
  </si>
  <si>
    <t>039897987972</t>
  </si>
  <si>
    <t>039897987989</t>
  </si>
  <si>
    <t>039897987996</t>
  </si>
  <si>
    <t>039897987965</t>
  </si>
  <si>
    <t>039897988146</t>
  </si>
  <si>
    <t>039897988122</t>
  </si>
  <si>
    <t>039897988139</t>
  </si>
  <si>
    <t>039897988177</t>
  </si>
  <si>
    <t>039897988153</t>
  </si>
  <si>
    <t>039897988160</t>
  </si>
  <si>
    <t>039897988207</t>
  </si>
  <si>
    <t>039897988184</t>
  </si>
  <si>
    <t>039897988191</t>
  </si>
  <si>
    <t>039897988221</t>
  </si>
  <si>
    <t>039897988214</t>
  </si>
  <si>
    <t>039897988245</t>
  </si>
  <si>
    <t>039897988238</t>
  </si>
  <si>
    <t>039897988399</t>
  </si>
  <si>
    <t>039897988436</t>
  </si>
  <si>
    <t>039897994772</t>
  </si>
  <si>
    <t>039897994758</t>
  </si>
  <si>
    <t>039897994765</t>
  </si>
  <si>
    <t>039897994970</t>
  </si>
  <si>
    <t>039897998459</t>
  </si>
  <si>
    <t>039897998442</t>
  </si>
  <si>
    <t>039897998480</t>
  </si>
  <si>
    <t>039897998473</t>
  </si>
  <si>
    <t>039897998831</t>
  </si>
  <si>
    <t>039897998824</t>
  </si>
  <si>
    <t>039897998893</t>
  </si>
  <si>
    <t>039897998886</t>
  </si>
  <si>
    <t>039897998954</t>
  </si>
  <si>
    <t>039897998947</t>
  </si>
  <si>
    <t>039897108018</t>
  </si>
  <si>
    <t>039897108063</t>
  </si>
  <si>
    <t>039897999166</t>
  </si>
  <si>
    <t>039897999173</t>
  </si>
  <si>
    <t>039897999258</t>
  </si>
  <si>
    <t>039897999289</t>
  </si>
  <si>
    <t xml:space="preserve">Reference Shipping &amp; Handling % by state document for Prepay and Add </t>
  </si>
  <si>
    <t>162119K</t>
  </si>
  <si>
    <t>AFRO UNICORN CLASSIC</t>
  </si>
  <si>
    <t>192995082670</t>
  </si>
  <si>
    <t>162119L</t>
  </si>
  <si>
    <t>162959L</t>
  </si>
  <si>
    <t>ARIEL CLASSIC TODDLER</t>
  </si>
  <si>
    <t>192995084438</t>
  </si>
  <si>
    <t>162959M</t>
  </si>
  <si>
    <t>192995162952</t>
  </si>
  <si>
    <t>162959S</t>
  </si>
  <si>
    <t>192995084445</t>
  </si>
  <si>
    <t>URSULA CLASSIC TODDLER</t>
  </si>
  <si>
    <t>AVATAR - DISNEY/20TH CENTURY FOX</t>
  </si>
  <si>
    <t>156279L</t>
  </si>
  <si>
    <t>192995064287</t>
  </si>
  <si>
    <t>156279M</t>
  </si>
  <si>
    <t>192995064294</t>
  </si>
  <si>
    <t>BAM 'POP OUT' RIDE-ON CLASSIC</t>
  </si>
  <si>
    <t>BENDY KIT</t>
  </si>
  <si>
    <t>192995100251</t>
  </si>
  <si>
    <t>91477G</t>
  </si>
  <si>
    <t>105339G</t>
  </si>
  <si>
    <t>INK BENDY CLASSIC</t>
  </si>
  <si>
    <t>192995105331</t>
  </si>
  <si>
    <t>105339J</t>
  </si>
  <si>
    <t>192995005198</t>
  </si>
  <si>
    <t>105339K</t>
  </si>
  <si>
    <t>192995005204</t>
  </si>
  <si>
    <t>116439G</t>
  </si>
  <si>
    <t>BENDY DARK REVIVAL DELUXE</t>
  </si>
  <si>
    <t>192995116436</t>
  </si>
  <si>
    <t>116439J</t>
  </si>
  <si>
    <t>192995021402</t>
  </si>
  <si>
    <t>116439K</t>
  </si>
  <si>
    <t>192995021419</t>
  </si>
  <si>
    <t>120449G</t>
  </si>
  <si>
    <t>BENDY DARK REVIVAL CLASSIC</t>
  </si>
  <si>
    <t>192995120440</t>
  </si>
  <si>
    <t>120449J</t>
  </si>
  <si>
    <t>192995029903</t>
  </si>
  <si>
    <t>120449K</t>
  </si>
  <si>
    <t>192995029910</t>
  </si>
  <si>
    <t>120449L</t>
  </si>
  <si>
    <t>192995130197</t>
  </si>
  <si>
    <t>BENDY DARK REVIVAL KIT</t>
  </si>
  <si>
    <t>87989G</t>
  </si>
  <si>
    <t>ALICE ANGEL CLASSIC</t>
  </si>
  <si>
    <t>192995000032</t>
  </si>
  <si>
    <t>87989J</t>
  </si>
  <si>
    <t>192995000049</t>
  </si>
  <si>
    <t>87989K</t>
  </si>
  <si>
    <t>192995000018</t>
  </si>
  <si>
    <t>BENDY HALF MASK</t>
  </si>
  <si>
    <t>192995000094</t>
  </si>
  <si>
    <t>88006D</t>
  </si>
  <si>
    <t>BENDY CLASSIC ADULT</t>
  </si>
  <si>
    <t>039897915197</t>
  </si>
  <si>
    <t>88006T</t>
  </si>
  <si>
    <t>039897915210</t>
  </si>
  <si>
    <t>BENDY CLASSIC</t>
  </si>
  <si>
    <t>039897914978</t>
  </si>
  <si>
    <t>91477J</t>
  </si>
  <si>
    <t>039897914985</t>
  </si>
  <si>
    <t>91477K</t>
  </si>
  <si>
    <t>039897914954</t>
  </si>
  <si>
    <t>161849L</t>
  </si>
  <si>
    <t>BLIPPI DRESS CLASSIC TODDLER</t>
  </si>
  <si>
    <t>192995082250</t>
  </si>
  <si>
    <t>161849M</t>
  </si>
  <si>
    <t>192995161849</t>
  </si>
  <si>
    <t>161849S</t>
  </si>
  <si>
    <t>192995082267</t>
  </si>
  <si>
    <t>161839L</t>
  </si>
  <si>
    <t>BINGO DRESS CLASSIC TODDLER</t>
  </si>
  <si>
    <t>192995082236</t>
  </si>
  <si>
    <t>161839M</t>
  </si>
  <si>
    <t>161839S</t>
  </si>
  <si>
    <t>192995082243</t>
  </si>
  <si>
    <t>162459L</t>
  </si>
  <si>
    <t>BLUEY DRESS CLASSIC TODDLER</t>
  </si>
  <si>
    <t>192995083806</t>
  </si>
  <si>
    <t>162459M</t>
  </si>
  <si>
    <t>192995162457</t>
  </si>
  <si>
    <t>162459S</t>
  </si>
  <si>
    <t>192995083813</t>
  </si>
  <si>
    <t>162809L</t>
  </si>
  <si>
    <t>BLUEY ADAPTIVE COSTUME</t>
  </si>
  <si>
    <t>192995084292</t>
  </si>
  <si>
    <t>162809M</t>
  </si>
  <si>
    <t>192995162808</t>
  </si>
  <si>
    <t>162809S</t>
  </si>
  <si>
    <t>192995084308</t>
  </si>
  <si>
    <t>M(8-10)</t>
  </si>
  <si>
    <t>161869G</t>
  </si>
  <si>
    <t>EAGLE FANG CLASSIC</t>
  </si>
  <si>
    <t>192995082311</t>
  </si>
  <si>
    <t>161869K</t>
  </si>
  <si>
    <t>192995161863</t>
  </si>
  <si>
    <t>161869L</t>
  </si>
  <si>
    <t>192995082304</t>
  </si>
  <si>
    <t>161879SM</t>
  </si>
  <si>
    <t>EAGLE FANG CLASSIC ADULT</t>
  </si>
  <si>
    <t>161879STD</t>
  </si>
  <si>
    <t>192995082328</t>
  </si>
  <si>
    <t>161889G</t>
  </si>
  <si>
    <t>MIYAGI-DO CLASSIC</t>
  </si>
  <si>
    <t>192995082342</t>
  </si>
  <si>
    <t>161889K</t>
  </si>
  <si>
    <t>192995161887</t>
  </si>
  <si>
    <t>161889L</t>
  </si>
  <si>
    <t>192995082335</t>
  </si>
  <si>
    <t>161899SM</t>
  </si>
  <si>
    <t>MIYAGI-DO CLASSIC ADULT</t>
  </si>
  <si>
    <t>192995161894</t>
  </si>
  <si>
    <t>161899STD</t>
  </si>
  <si>
    <t>192995082359</t>
  </si>
  <si>
    <t>11/12 Medium</t>
  </si>
  <si>
    <t>DISNEY - BIG HERO 6</t>
  </si>
  <si>
    <t>125489G</t>
  </si>
  <si>
    <t>RED CLASSIC</t>
  </si>
  <si>
    <t>125489K</t>
  </si>
  <si>
    <t>125489L</t>
  </si>
  <si>
    <t>192995136625</t>
  </si>
  <si>
    <t>125499G</t>
  </si>
  <si>
    <t>CHLOE CLASSIC</t>
  </si>
  <si>
    <t>192995136656</t>
  </si>
  <si>
    <t>125499K</t>
  </si>
  <si>
    <t>192995125490</t>
  </si>
  <si>
    <t>125499L</t>
  </si>
  <si>
    <t>192995136649</t>
  </si>
  <si>
    <t>RED CHILD WIG</t>
  </si>
  <si>
    <t>192995125537</t>
  </si>
  <si>
    <t>CHLOE CHILD WIG</t>
  </si>
  <si>
    <t>192995125544</t>
  </si>
  <si>
    <t>DISNEY - ENCANTO</t>
  </si>
  <si>
    <t>192995079168</t>
  </si>
  <si>
    <t>192995079175</t>
  </si>
  <si>
    <t>ANNA LIGHT-UP SHOES</t>
  </si>
  <si>
    <t>192995079243</t>
  </si>
  <si>
    <t>ELSA LIGHT-UP SHOES</t>
  </si>
  <si>
    <t>192995079250</t>
  </si>
  <si>
    <t>162939SM</t>
  </si>
  <si>
    <t>ANGEL ADULT JUMPSUIT</t>
  </si>
  <si>
    <t>162939STD</t>
  </si>
  <si>
    <t>192995084391</t>
  </si>
  <si>
    <t>NIGHTMARE BEFORE CHRISTMAS TREAT YOUR TRUNK KIT</t>
  </si>
  <si>
    <t>DISNEY - PRESCHOOL CG MICKEY &amp; FRIENDS</t>
  </si>
  <si>
    <t>SNOW WHITE LIVE ACTION CLASSIC</t>
  </si>
  <si>
    <t>162149K</t>
  </si>
  <si>
    <t>192995082717</t>
  </si>
  <si>
    <t>162149L</t>
  </si>
  <si>
    <t>162149M</t>
  </si>
  <si>
    <t>192995082724</t>
  </si>
  <si>
    <t>162159K</t>
  </si>
  <si>
    <t>SNOW WHITE LIVE ACTION DELUXE</t>
  </si>
  <si>
    <t>192995082731</t>
  </si>
  <si>
    <t>162159L</t>
  </si>
  <si>
    <t>162159M</t>
  </si>
  <si>
    <t>192995082748</t>
  </si>
  <si>
    <t>162179G</t>
  </si>
  <si>
    <t>EVIL QUEEN LIVE ACTION DELUXE</t>
  </si>
  <si>
    <t>192995082809</t>
  </si>
  <si>
    <t>162179K</t>
  </si>
  <si>
    <t>192995082786</t>
  </si>
  <si>
    <t>162179L</t>
  </si>
  <si>
    <t>192995162174</t>
  </si>
  <si>
    <t>162179M</t>
  </si>
  <si>
    <t>192995082793</t>
  </si>
  <si>
    <t>162199B</t>
  </si>
  <si>
    <t>EVIL QUEEN LIVE ACTION DELUXE ADULT</t>
  </si>
  <si>
    <t>192995082847</t>
  </si>
  <si>
    <t>162199E</t>
  </si>
  <si>
    <t>162199F</t>
  </si>
  <si>
    <t>192995082861</t>
  </si>
  <si>
    <t>162199N</t>
  </si>
  <si>
    <t>192995162198</t>
  </si>
  <si>
    <t>192995103924</t>
  </si>
  <si>
    <t>192995003293</t>
  </si>
  <si>
    <t>192995103931</t>
  </si>
  <si>
    <t>192995003309</t>
  </si>
  <si>
    <t>SIMBA CLASSIC</t>
  </si>
  <si>
    <t>27135M</t>
  </si>
  <si>
    <t>039897271354</t>
  </si>
  <si>
    <t>27141L</t>
  </si>
  <si>
    <t>NALA CLASSIC</t>
  </si>
  <si>
    <t>039897271422</t>
  </si>
  <si>
    <t>27141M</t>
  </si>
  <si>
    <t>039897271415</t>
  </si>
  <si>
    <t>DISNEY - THE LION KING</t>
  </si>
  <si>
    <t>VALENTINO CLASSIC TODDLER</t>
  </si>
  <si>
    <t>192995079137</t>
  </si>
  <si>
    <t>BELLE LIGHT-UP SHOES</t>
  </si>
  <si>
    <t>192995079212</t>
  </si>
  <si>
    <t>104509K</t>
  </si>
  <si>
    <t>CINDERELLA DELUXE CHILD</t>
  </si>
  <si>
    <t>192995004221</t>
  </si>
  <si>
    <t>192995079120</t>
  </si>
  <si>
    <t>CINDERELLA LIGHT-UP SHOES</t>
  </si>
  <si>
    <t>192995079205</t>
  </si>
  <si>
    <t>192995079144</t>
  </si>
  <si>
    <t>AURORA LIGHT-UP SHOES</t>
  </si>
  <si>
    <t>192995079229</t>
  </si>
  <si>
    <t>192995079151</t>
  </si>
  <si>
    <t>SNOW WHITE LIGHT-UP SHOES</t>
  </si>
  <si>
    <t>192995079236</t>
  </si>
  <si>
    <t>192995079113</t>
  </si>
  <si>
    <t>RAPUNZEL LIGHT-UP SHOES</t>
  </si>
  <si>
    <t>192995079199</t>
  </si>
  <si>
    <t>162979M</t>
  </si>
  <si>
    <t>FLOUNDER ANIMATED CLASSIC TODDLER</t>
  </si>
  <si>
    <t>192995084483</t>
  </si>
  <si>
    <t>162979S</t>
  </si>
  <si>
    <t>192995084476</t>
  </si>
  <si>
    <t>162979W</t>
  </si>
  <si>
    <t>FLOUNDER ANIMATED CLASSIC INFANT</t>
  </si>
  <si>
    <t>ARIEL DELUXE TIARA</t>
  </si>
  <si>
    <t>039897996325</t>
  </si>
  <si>
    <t>DISNEY PRINCESS ADULTS</t>
  </si>
  <si>
    <t>154939SM</t>
  </si>
  <si>
    <t>URSULA PRIDE KIT</t>
  </si>
  <si>
    <t>192995154933</t>
  </si>
  <si>
    <t>154939STD</t>
  </si>
  <si>
    <t>192995062832</t>
  </si>
  <si>
    <t>DISNEY PRIDE</t>
  </si>
  <si>
    <t>86937G</t>
  </si>
  <si>
    <t>JOY CLASSIC CHILD</t>
  </si>
  <si>
    <t>039897869384</t>
  </si>
  <si>
    <t>86937K</t>
  </si>
  <si>
    <t>039897869377</t>
  </si>
  <si>
    <t>86937L</t>
  </si>
  <si>
    <t>039897869391</t>
  </si>
  <si>
    <t>192995058262</t>
  </si>
  <si>
    <t>192995058279</t>
  </si>
  <si>
    <t>192995058286</t>
  </si>
  <si>
    <t>039897869414</t>
  </si>
  <si>
    <t>039897869407</t>
  </si>
  <si>
    <t>039897869421</t>
  </si>
  <si>
    <t>192995058293</t>
  </si>
  <si>
    <t>039897869513</t>
  </si>
  <si>
    <t>039897869506</t>
  </si>
  <si>
    <t>039897869520</t>
  </si>
  <si>
    <t>039897869551</t>
  </si>
  <si>
    <t>039897869568</t>
  </si>
  <si>
    <t>039897869575</t>
  </si>
  <si>
    <t>039897869544</t>
  </si>
  <si>
    <t>86959AD</t>
  </si>
  <si>
    <t>JOY ADULT WIG</t>
  </si>
  <si>
    <t>039897869599</t>
  </si>
  <si>
    <t>86959CH</t>
  </si>
  <si>
    <t>JOY CHILD WIG</t>
  </si>
  <si>
    <t>039897869605</t>
  </si>
  <si>
    <t>DISNEY/PIXAR - LIGHTYEAR</t>
  </si>
  <si>
    <t>164229M</t>
  </si>
  <si>
    <t>192995086999</t>
  </si>
  <si>
    <t>164229S</t>
  </si>
  <si>
    <t>192995087002</t>
  </si>
  <si>
    <t>164229W-V2</t>
  </si>
  <si>
    <t>164239M</t>
  </si>
  <si>
    <t>SLIMER INFANT/TODDLER POSH</t>
  </si>
  <si>
    <t>192995087019</t>
  </si>
  <si>
    <t>164239S</t>
  </si>
  <si>
    <t>192995087026</t>
  </si>
  <si>
    <t>164239W-V2</t>
  </si>
  <si>
    <t>192995164239</t>
  </si>
  <si>
    <t>164249K</t>
  </si>
  <si>
    <t>164249L</t>
  </si>
  <si>
    <t>192995087033</t>
  </si>
  <si>
    <t>164259K</t>
  </si>
  <si>
    <t>164259L</t>
  </si>
  <si>
    <t>192995087057</t>
  </si>
  <si>
    <t>164269K</t>
  </si>
  <si>
    <t>GB ENGINEERING DELUXE</t>
  </si>
  <si>
    <t>164269L</t>
  </si>
  <si>
    <t>192995087071</t>
  </si>
  <si>
    <t>SLIMER INFLATABLE CHILD</t>
  </si>
  <si>
    <t>192995164277</t>
  </si>
  <si>
    <t>164289SM</t>
  </si>
  <si>
    <t>192995087101</t>
  </si>
  <si>
    <t>164289STD</t>
  </si>
  <si>
    <t>164289SXS</t>
  </si>
  <si>
    <t>192995087095</t>
  </si>
  <si>
    <t>164299SM</t>
  </si>
  <si>
    <t>192995087125</t>
  </si>
  <si>
    <t>164299STD</t>
  </si>
  <si>
    <t>164299SXS</t>
  </si>
  <si>
    <t>192995087118</t>
  </si>
  <si>
    <t>164309SM</t>
  </si>
  <si>
    <t>192995087149</t>
  </si>
  <si>
    <t>164309STD</t>
  </si>
  <si>
    <t>192995164307</t>
  </si>
  <si>
    <t>164309SXS</t>
  </si>
  <si>
    <t>192995087132</t>
  </si>
  <si>
    <t>SLIMER ADULT</t>
  </si>
  <si>
    <t>164329D</t>
  </si>
  <si>
    <t>GARRAKA ADULT</t>
  </si>
  <si>
    <t>155769G</t>
  </si>
  <si>
    <t>192995058552</t>
  </si>
  <si>
    <t>155769K</t>
  </si>
  <si>
    <t>192995155763</t>
  </si>
  <si>
    <t>155769L</t>
  </si>
  <si>
    <t>192995058545</t>
  </si>
  <si>
    <t>155779C</t>
  </si>
  <si>
    <t>192995058903</t>
  </si>
  <si>
    <t>155779D</t>
  </si>
  <si>
    <t>192995062573</t>
  </si>
  <si>
    <t>155779T</t>
  </si>
  <si>
    <t>192995058910</t>
  </si>
  <si>
    <t>MASTER CHIEF CLASSIC</t>
  </si>
  <si>
    <t>MASTER CHIEF PRESTIGE</t>
  </si>
  <si>
    <t>DEATH EATER ACCESSORY KIT</t>
  </si>
  <si>
    <t>165289V</t>
  </si>
  <si>
    <t>GRYFFINDOR HERMIONE POSH INFANT</t>
  </si>
  <si>
    <t>192995087675</t>
  </si>
  <si>
    <t>165289W</t>
  </si>
  <si>
    <t>192995165281</t>
  </si>
  <si>
    <t>192995165298</t>
  </si>
  <si>
    <t>FURBY (HASBRO)</t>
  </si>
  <si>
    <t>PANDA-PO CLASSIC</t>
  </si>
  <si>
    <t>86286L</t>
  </si>
  <si>
    <t>039897862873</t>
  </si>
  <si>
    <t>86289G</t>
  </si>
  <si>
    <t>PANDA-PO DELUXE/MUSCLE</t>
  </si>
  <si>
    <t>039897862910</t>
  </si>
  <si>
    <t>86289K</t>
  </si>
  <si>
    <t>039897862897</t>
  </si>
  <si>
    <t>103179K</t>
  </si>
  <si>
    <t>PRANKSTA CLASSIC</t>
  </si>
  <si>
    <t>103179L</t>
  </si>
  <si>
    <t>192995103177</t>
  </si>
  <si>
    <t>103179M</t>
  </si>
  <si>
    <t>192995084247</t>
  </si>
  <si>
    <t>QUEEN BEE DELUXE</t>
  </si>
  <si>
    <t>10577K</t>
  </si>
  <si>
    <t>039897895529</t>
  </si>
  <si>
    <t>DIVA DELUXE</t>
  </si>
  <si>
    <t>10592K</t>
  </si>
  <si>
    <t>039897895581</t>
  </si>
  <si>
    <t>10592L</t>
  </si>
  <si>
    <t>039897898605</t>
  </si>
  <si>
    <t>QUEEN BEE WIG</t>
  </si>
  <si>
    <t>DIVA WIG</t>
  </si>
  <si>
    <t>144189G</t>
  </si>
  <si>
    <t>ENDER DRAGON DELUXE</t>
  </si>
  <si>
    <t>192995050006</t>
  </si>
  <si>
    <t>144189K</t>
  </si>
  <si>
    <t>192995144187</t>
  </si>
  <si>
    <t>144189L</t>
  </si>
  <si>
    <t>192995049994</t>
  </si>
  <si>
    <t>ENDER DRAGON INFLATABLE - CHILD</t>
  </si>
  <si>
    <t>192995146433</t>
  </si>
  <si>
    <t>148739G</t>
  </si>
  <si>
    <t>HUSK JACK O'LANTERN HOODED JUMPSUIT CLASSIC</t>
  </si>
  <si>
    <t>192995055414</t>
  </si>
  <si>
    <t>148739K</t>
  </si>
  <si>
    <t>192995148734</t>
  </si>
  <si>
    <t>148739L</t>
  </si>
  <si>
    <t>192995055421</t>
  </si>
  <si>
    <t>148749G</t>
  </si>
  <si>
    <t>WITHER SKELETON HOODED JUMPSUIT CLASSIC</t>
  </si>
  <si>
    <t>192995055438</t>
  </si>
  <si>
    <t>148749K</t>
  </si>
  <si>
    <t>148749L</t>
  </si>
  <si>
    <t>192995055445</t>
  </si>
  <si>
    <t>NETHERITE PICKAXE</t>
  </si>
  <si>
    <t>192995155312</t>
  </si>
  <si>
    <t>155569G</t>
  </si>
  <si>
    <t>WARDEN DELUXE</t>
  </si>
  <si>
    <t>192995058811</t>
  </si>
  <si>
    <t>155569K</t>
  </si>
  <si>
    <t>155569L</t>
  </si>
  <si>
    <t>192995058804</t>
  </si>
  <si>
    <t>192995159273</t>
  </si>
  <si>
    <t>192995159280</t>
  </si>
  <si>
    <t>CREEPER 3D PAPER MASK</t>
  </si>
  <si>
    <t>STEVE 3D PAPER MASK</t>
  </si>
  <si>
    <t>192995163621</t>
  </si>
  <si>
    <t>192995163867</t>
  </si>
  <si>
    <t>119349K</t>
  </si>
  <si>
    <t>RAINBOW DASH HOODED JUMPSUIT</t>
  </si>
  <si>
    <t>192995065185</t>
  </si>
  <si>
    <t>119349L</t>
  </si>
  <si>
    <t>192995065178</t>
  </si>
  <si>
    <t>119759K</t>
  </si>
  <si>
    <t>SUNNY STARSCOUT HOODED JUMPSUIT</t>
  </si>
  <si>
    <t>192995065208</t>
  </si>
  <si>
    <t>119759L</t>
  </si>
  <si>
    <t>192995065192</t>
  </si>
  <si>
    <t>KIRBY STAR ROD</t>
  </si>
  <si>
    <t>KIRBY ACCESSORY/TREAT PAIL</t>
  </si>
  <si>
    <t>161919G</t>
  </si>
  <si>
    <t>192995082380</t>
  </si>
  <si>
    <t>161919J</t>
  </si>
  <si>
    <t>192995082397</t>
  </si>
  <si>
    <t>161919K</t>
  </si>
  <si>
    <t>192995161917</t>
  </si>
  <si>
    <t>161919L</t>
  </si>
  <si>
    <t>192995082403</t>
  </si>
  <si>
    <t>LINK LIGHT-UP MASTER SWORD</t>
  </si>
  <si>
    <t>MARIO ELEVATED UNISEX ADULT</t>
  </si>
  <si>
    <t>146349SXS</t>
  </si>
  <si>
    <t>155449G</t>
  </si>
  <si>
    <t>MARIO ELEVATED CLASSIC</t>
  </si>
  <si>
    <t>192995080348</t>
  </si>
  <si>
    <t>155449K</t>
  </si>
  <si>
    <t>155449L</t>
  </si>
  <si>
    <t>192995058606</t>
  </si>
  <si>
    <t>155459G</t>
  </si>
  <si>
    <t>LUIGI ELEVATED CLASSIC</t>
  </si>
  <si>
    <t>192995080355</t>
  </si>
  <si>
    <t>155459K</t>
  </si>
  <si>
    <t>155459L</t>
  </si>
  <si>
    <t>192995058613</t>
  </si>
  <si>
    <t>157239SM</t>
  </si>
  <si>
    <t>MARIO ELEVATED CLASSIC ADULT</t>
  </si>
  <si>
    <t>192995076839</t>
  </si>
  <si>
    <t>157239STD</t>
  </si>
  <si>
    <t>157239SXS</t>
  </si>
  <si>
    <t>192995087163</t>
  </si>
  <si>
    <t>157249SM</t>
  </si>
  <si>
    <t>LUIGI ELEVATED CLASSIC ADULT</t>
  </si>
  <si>
    <t>192995087170</t>
  </si>
  <si>
    <t>157249STD</t>
  </si>
  <si>
    <t>157249SXS</t>
  </si>
  <si>
    <t>192995087187</t>
  </si>
  <si>
    <t>164559SM</t>
  </si>
  <si>
    <t>LUIGI ELEVATED UNISEX ADULT</t>
  </si>
  <si>
    <t>192995087491</t>
  </si>
  <si>
    <t>164559STD</t>
  </si>
  <si>
    <t>192995164550</t>
  </si>
  <si>
    <t>164559SXS</t>
  </si>
  <si>
    <t>192995087484</t>
  </si>
  <si>
    <t>164569K</t>
  </si>
  <si>
    <t>PRINCESS PEACH ELEVATED</t>
  </si>
  <si>
    <t>164569L</t>
  </si>
  <si>
    <t>192995087507</t>
  </si>
  <si>
    <t>164569M</t>
  </si>
  <si>
    <t>192995087514</t>
  </si>
  <si>
    <t>164589B</t>
  </si>
  <si>
    <t>PRINCESS PEACH ELEVATED ADULT</t>
  </si>
  <si>
    <t>192995087545</t>
  </si>
  <si>
    <t>164589E</t>
  </si>
  <si>
    <t>192995087552</t>
  </si>
  <si>
    <t>164589F</t>
  </si>
  <si>
    <t>192995087569</t>
  </si>
  <si>
    <t>164589N</t>
  </si>
  <si>
    <t>MARIO ELEVATED CHILD ACCESSORY KIT</t>
  </si>
  <si>
    <t>LUIGI ELEVATED CHILD ACCESSORY KIT</t>
  </si>
  <si>
    <t>192995164604</t>
  </si>
  <si>
    <t>MARIO ELEVATED ADULT ACCESSORY KIT</t>
  </si>
  <si>
    <t>LUIGI ELEVATED ADULT ACCESSORY KIT</t>
  </si>
  <si>
    <t>163799L</t>
  </si>
  <si>
    <t>KELP CLASSIC TODDLER</t>
  </si>
  <si>
    <t>192995085763</t>
  </si>
  <si>
    <t>163799M</t>
  </si>
  <si>
    <t>163799S</t>
  </si>
  <si>
    <t>192995085770</t>
  </si>
  <si>
    <t>192995120693</t>
  </si>
  <si>
    <t>192995130272</t>
  </si>
  <si>
    <t>162079L</t>
  </si>
  <si>
    <t>192995082618</t>
  </si>
  <si>
    <t>162079M</t>
  </si>
  <si>
    <t>192995162075</t>
  </si>
  <si>
    <t>162079S</t>
  </si>
  <si>
    <t>192995082625</t>
  </si>
  <si>
    <t>155489G</t>
  </si>
  <si>
    <t>CLOWNY CLASSIC</t>
  </si>
  <si>
    <t>192995058651</t>
  </si>
  <si>
    <t>155489J</t>
  </si>
  <si>
    <t>192995058668</t>
  </si>
  <si>
    <t>155489K</t>
  </si>
  <si>
    <t>192995155480</t>
  </si>
  <si>
    <t>162069C</t>
  </si>
  <si>
    <t>PIGGY ADULT</t>
  </si>
  <si>
    <t>192995082601</t>
  </si>
  <si>
    <t>162069T</t>
  </si>
  <si>
    <t>EEVEE EARS</t>
  </si>
  <si>
    <t>156959G</t>
  </si>
  <si>
    <t>SPRIGATITO HOODED JUMPSUIT CLASSIC</t>
  </si>
  <si>
    <t>192995061576</t>
  </si>
  <si>
    <t>156959J</t>
  </si>
  <si>
    <t>192995088160</t>
  </si>
  <si>
    <t>156959K</t>
  </si>
  <si>
    <t>192995156951</t>
  </si>
  <si>
    <t>156959L</t>
  </si>
  <si>
    <t>192995061583</t>
  </si>
  <si>
    <t>192995074897</t>
  </si>
  <si>
    <t>192995157828</t>
  </si>
  <si>
    <t>192995074880</t>
  </si>
  <si>
    <t>192995081710</t>
  </si>
  <si>
    <t>192995159587</t>
  </si>
  <si>
    <t>192995081703</t>
  </si>
  <si>
    <t>165759G</t>
  </si>
  <si>
    <t>FUECOCO HOODED JUMPSUIT CLASSIC</t>
  </si>
  <si>
    <t>192995088115</t>
  </si>
  <si>
    <t>165759J</t>
  </si>
  <si>
    <t>192995088122</t>
  </si>
  <si>
    <t>165759K</t>
  </si>
  <si>
    <t>192995165755</t>
  </si>
  <si>
    <t>165759L</t>
  </si>
  <si>
    <t>192995088108</t>
  </si>
  <si>
    <t>165769G</t>
  </si>
  <si>
    <t>QUAXLY HOODED JUMPSUIT CLASSIC</t>
  </si>
  <si>
    <t>192995088146</t>
  </si>
  <si>
    <t>165769J</t>
  </si>
  <si>
    <t>192995088153</t>
  </si>
  <si>
    <t>165769K</t>
  </si>
  <si>
    <t>165769L</t>
  </si>
  <si>
    <t>192995088139</t>
  </si>
  <si>
    <t>HUGGY WUGGY CLASSIC</t>
  </si>
  <si>
    <t>156689G</t>
  </si>
  <si>
    <t>192995061026</t>
  </si>
  <si>
    <t>156689K</t>
  </si>
  <si>
    <t>192995062184</t>
  </si>
  <si>
    <t>156689L</t>
  </si>
  <si>
    <t>192995061019</t>
  </si>
  <si>
    <t>164429G</t>
  </si>
  <si>
    <t>192995087323</t>
  </si>
  <si>
    <t>164429K</t>
  </si>
  <si>
    <t>164429L</t>
  </si>
  <si>
    <t>192995087316</t>
  </si>
  <si>
    <t>HUGGY WUGGY DELUXE</t>
  </si>
  <si>
    <t>HUGGY WUGGY ADULT</t>
  </si>
  <si>
    <t>192995164451</t>
  </si>
  <si>
    <t>192995087378</t>
  </si>
  <si>
    <t>155939G</t>
  </si>
  <si>
    <t>ZENITH RANGER COSMIC FURY CLASSIC MUSCLE</t>
  </si>
  <si>
    <t>192995059092</t>
  </si>
  <si>
    <t>155939K</t>
  </si>
  <si>
    <t>192995155930</t>
  </si>
  <si>
    <t>155939L</t>
  </si>
  <si>
    <t>192995059108</t>
  </si>
  <si>
    <t>155959G</t>
  </si>
  <si>
    <t>RED RANGER GIRL COSMIC FURY CLASSIC</t>
  </si>
  <si>
    <t>192995086630</t>
  </si>
  <si>
    <t>155959K</t>
  </si>
  <si>
    <t>192995155954</t>
  </si>
  <si>
    <t>155959L</t>
  </si>
  <si>
    <t>192995059139</t>
  </si>
  <si>
    <t>163639G</t>
  </si>
  <si>
    <t>RAINBOW FRIENDS DELUXE - BLUE</t>
  </si>
  <si>
    <t>192995085190</t>
  </si>
  <si>
    <t>163639K</t>
  </si>
  <si>
    <t>192995163638</t>
  </si>
  <si>
    <t>163639L</t>
  </si>
  <si>
    <t>192995085183</t>
  </si>
  <si>
    <t>RAINBOW FRIENDS MASK - BLUE</t>
  </si>
  <si>
    <t>192995163645</t>
  </si>
  <si>
    <t>164379G</t>
  </si>
  <si>
    <t>RAINBOW FRIENDS BLUE CLASSIC</t>
  </si>
  <si>
    <t>192995087248</t>
  </si>
  <si>
    <t>164379K</t>
  </si>
  <si>
    <t>192995164376</t>
  </si>
  <si>
    <t>164379L</t>
  </si>
  <si>
    <t>192995087231</t>
  </si>
  <si>
    <t>RAINBOW FRIENDS BLUE INFLATABLE CHILD</t>
  </si>
  <si>
    <t>192995164390</t>
  </si>
  <si>
    <t>164409STD</t>
  </si>
  <si>
    <t>162849K</t>
  </si>
  <si>
    <t>SKYLAR CLASSIC</t>
  </si>
  <si>
    <t>192995162846</t>
  </si>
  <si>
    <t>162849L</t>
  </si>
  <si>
    <t>192995084339</t>
  </si>
  <si>
    <t>162849M</t>
  </si>
  <si>
    <t>192995084346</t>
  </si>
  <si>
    <t>162859K</t>
  </si>
  <si>
    <t>162859L</t>
  </si>
  <si>
    <t>192995084353</t>
  </si>
  <si>
    <t>162859M</t>
  </si>
  <si>
    <t>192995084360</t>
  </si>
  <si>
    <t>162869K</t>
  </si>
  <si>
    <t>AMAYA CLASSIC</t>
  </si>
  <si>
    <t>192995162860</t>
  </si>
  <si>
    <t>162869L</t>
  </si>
  <si>
    <t>192995084377</t>
  </si>
  <si>
    <t>162869M</t>
  </si>
  <si>
    <t>192995084384</t>
  </si>
  <si>
    <t>SKYLAR WIG</t>
  </si>
  <si>
    <t>VIOLET WIG</t>
  </si>
  <si>
    <t>AMAYA WIG</t>
  </si>
  <si>
    <t>SONIC MOVIE INFLATABLE (CHILD)</t>
  </si>
  <si>
    <t>TAILS MOVIE INFLATABLE (CHILD)</t>
  </si>
  <si>
    <t>192995159303</t>
  </si>
  <si>
    <t>162019G</t>
  </si>
  <si>
    <t>SHADOW MOVIE CLASSIC</t>
  </si>
  <si>
    <t>192995082502</t>
  </si>
  <si>
    <t>162019K</t>
  </si>
  <si>
    <t>162019L</t>
  </si>
  <si>
    <t>192995082496</t>
  </si>
  <si>
    <t>162029G</t>
  </si>
  <si>
    <t>SHADOW MOVIE DELUXE</t>
  </si>
  <si>
    <t>192995082526</t>
  </si>
  <si>
    <t>162029K</t>
  </si>
  <si>
    <t>192995162020</t>
  </si>
  <si>
    <t>162029L</t>
  </si>
  <si>
    <t>192995082519</t>
  </si>
  <si>
    <t>KNUCKLES MOVIE ADULT - UNISEX</t>
  </si>
  <si>
    <t>192995082533</t>
  </si>
  <si>
    <t>TAILS MOVIE ADULT - UNISEX</t>
  </si>
  <si>
    <t>192995082557</t>
  </si>
  <si>
    <t>SHADOW MOVIE ADULT - UNISEX</t>
  </si>
  <si>
    <t>192995082571</t>
  </si>
  <si>
    <t>SONIC MOVIE 3 ADULT - UNISEX</t>
  </si>
  <si>
    <t>164469M</t>
  </si>
  <si>
    <t>SONIC MOVIE 3 TODDLER POSH</t>
  </si>
  <si>
    <t>192995087385</t>
  </si>
  <si>
    <t>164469S</t>
  </si>
  <si>
    <t>192995087392</t>
  </si>
  <si>
    <t>164469W-V2</t>
  </si>
  <si>
    <t>192995164468</t>
  </si>
  <si>
    <t>164479G</t>
  </si>
  <si>
    <t>TAILS MOVIE DELUXE</t>
  </si>
  <si>
    <t>192995087415</t>
  </si>
  <si>
    <t>164479K</t>
  </si>
  <si>
    <t>164479L</t>
  </si>
  <si>
    <t>192995087408</t>
  </si>
  <si>
    <t>164489G</t>
  </si>
  <si>
    <t>KNUCKLES MOVIE DELUXE</t>
  </si>
  <si>
    <t>192995087439</t>
  </si>
  <si>
    <t>164489K</t>
  </si>
  <si>
    <t>192995164482</t>
  </si>
  <si>
    <t>164489L</t>
  </si>
  <si>
    <t>192995087422</t>
  </si>
  <si>
    <t>123679G</t>
  </si>
  <si>
    <t>STEVE SCOOPS AHOY TWEEN CLASSIC</t>
  </si>
  <si>
    <t>123679J</t>
  </si>
  <si>
    <t>123679K</t>
  </si>
  <si>
    <t>123689C</t>
  </si>
  <si>
    <t>123689D</t>
  </si>
  <si>
    <t>123689T</t>
  </si>
  <si>
    <t>123699B</t>
  </si>
  <si>
    <t>ROBIN SCOOPS AHOY DELUXE ADULT</t>
  </si>
  <si>
    <t>123699E</t>
  </si>
  <si>
    <t>123699N</t>
  </si>
  <si>
    <t>124509C</t>
  </si>
  <si>
    <t>VECNA S4 DELUXE ADULT</t>
  </si>
  <si>
    <t>192995084230</t>
  </si>
  <si>
    <t>124509D</t>
  </si>
  <si>
    <t>124509T</t>
  </si>
  <si>
    <t>140339G</t>
  </si>
  <si>
    <t>ROBIN SCOOPS AHOY TWEEN CLASSIC</t>
  </si>
  <si>
    <t>140339J</t>
  </si>
  <si>
    <t>140339K</t>
  </si>
  <si>
    <t>192995042148</t>
  </si>
  <si>
    <t>DEMOGORGON DELUXE ADULT</t>
  </si>
  <si>
    <t>163699G</t>
  </si>
  <si>
    <t>DEMOGORGON TWEEN CLASSIC</t>
  </si>
  <si>
    <t>163699J</t>
  </si>
  <si>
    <t>192995085589</t>
  </si>
  <si>
    <t>163699K</t>
  </si>
  <si>
    <t>192995085572</t>
  </si>
  <si>
    <t>163709M</t>
  </si>
  <si>
    <t>192995085596</t>
  </si>
  <si>
    <t>163709S</t>
  </si>
  <si>
    <t>192995085602</t>
  </si>
  <si>
    <t>163719G</t>
  </si>
  <si>
    <t>MAX TWEEN CLASSIC</t>
  </si>
  <si>
    <t>163719J</t>
  </si>
  <si>
    <t>192995085626</t>
  </si>
  <si>
    <t>163719K</t>
  </si>
  <si>
    <t>192995085619</t>
  </si>
  <si>
    <t>163729B</t>
  </si>
  <si>
    <t>MAX DELUXE ADULT</t>
  </si>
  <si>
    <t>192995085633</t>
  </si>
  <si>
    <t>163729E</t>
  </si>
  <si>
    <t>192995085640</t>
  </si>
  <si>
    <t>163729F</t>
  </si>
  <si>
    <t>192995085657</t>
  </si>
  <si>
    <t>163729N</t>
  </si>
  <si>
    <t>192995163720</t>
  </si>
  <si>
    <t>163759B</t>
  </si>
  <si>
    <t>CHRISSY CHEERLEADER DELUXE ADULT</t>
  </si>
  <si>
    <t>192995085664</t>
  </si>
  <si>
    <t>163759E</t>
  </si>
  <si>
    <t>192995085671</t>
  </si>
  <si>
    <t>163759F</t>
  </si>
  <si>
    <t>192995085688</t>
  </si>
  <si>
    <t>163759N</t>
  </si>
  <si>
    <t>164019M</t>
  </si>
  <si>
    <t>164019S</t>
  </si>
  <si>
    <t>192995086647</t>
  </si>
  <si>
    <t>164029M</t>
  </si>
  <si>
    <t>MEGATRON ANIMATED MOVIE TODDLER MUSCLE</t>
  </si>
  <si>
    <t>192995164024</t>
  </si>
  <si>
    <t>164029S</t>
  </si>
  <si>
    <t>192995086654</t>
  </si>
  <si>
    <t>164039G</t>
  </si>
  <si>
    <t>192995086678</t>
  </si>
  <si>
    <t>164039K</t>
  </si>
  <si>
    <t>164039L</t>
  </si>
  <si>
    <t>192995086661</t>
  </si>
  <si>
    <t>164049G</t>
  </si>
  <si>
    <t>MEGATRON ANIMATED MOVIE CLASSIC MUSCLE</t>
  </si>
  <si>
    <t>192995086692</t>
  </si>
  <si>
    <t>164049K</t>
  </si>
  <si>
    <t>164049L</t>
  </si>
  <si>
    <t>192995086685</t>
  </si>
  <si>
    <t>164059G</t>
  </si>
  <si>
    <t>192995086715</t>
  </si>
  <si>
    <t>164059K</t>
  </si>
  <si>
    <t>192995164055</t>
  </si>
  <si>
    <t>164059L</t>
  </si>
  <si>
    <t>192995086708</t>
  </si>
  <si>
    <t>164069G</t>
  </si>
  <si>
    <t>192995086739</t>
  </si>
  <si>
    <t>164069K</t>
  </si>
  <si>
    <t>192995164062</t>
  </si>
  <si>
    <t>164069L</t>
  </si>
  <si>
    <t>192995086722</t>
  </si>
  <si>
    <t>BATGIRL BW DRESS CLASSIC</t>
  </si>
  <si>
    <t>166449B</t>
  </si>
  <si>
    <t>PENELOPE CLASSIC ADULT</t>
  </si>
  <si>
    <t>192995089334</t>
  </si>
  <si>
    <t>166449E</t>
  </si>
  <si>
    <t>192995089341</t>
  </si>
  <si>
    <t>166449F</t>
  </si>
  <si>
    <t>192995089358</t>
  </si>
  <si>
    <t>166449N</t>
  </si>
  <si>
    <t>166459B</t>
  </si>
  <si>
    <t>PENELOPE DELUXE ADULT</t>
  </si>
  <si>
    <t>192995089365</t>
  </si>
  <si>
    <t>166459E</t>
  </si>
  <si>
    <t>192995089372</t>
  </si>
  <si>
    <t>166459F</t>
  </si>
  <si>
    <t>192995089389</t>
  </si>
  <si>
    <t>166459N</t>
  </si>
  <si>
    <t>166469C</t>
  </si>
  <si>
    <t>BRIDGERTON BROTHER CLASSIC ADULT</t>
  </si>
  <si>
    <t>192995089396</t>
  </si>
  <si>
    <t>166469D</t>
  </si>
  <si>
    <t>192995166462</t>
  </si>
  <si>
    <t>166469T</t>
  </si>
  <si>
    <t>192995089402</t>
  </si>
  <si>
    <t>166099G</t>
  </si>
  <si>
    <t>RED DELUXE CHILD</t>
  </si>
  <si>
    <t>192995088726</t>
  </si>
  <si>
    <t>166099K</t>
  </si>
  <si>
    <t>192995166097</t>
  </si>
  <si>
    <t>166099L</t>
  </si>
  <si>
    <t>192995088719</t>
  </si>
  <si>
    <t>166109G</t>
  </si>
  <si>
    <t>CHLOE DELUXE CHILD</t>
  </si>
  <si>
    <t>192995088740</t>
  </si>
  <si>
    <t>166109K</t>
  </si>
  <si>
    <t>192995166103</t>
  </si>
  <si>
    <t>166109L</t>
  </si>
  <si>
    <t>192995088733</t>
  </si>
  <si>
    <t>POCKET WATCH</t>
  </si>
  <si>
    <t>166129G</t>
  </si>
  <si>
    <t>192995088764</t>
  </si>
  <si>
    <t>166129K</t>
  </si>
  <si>
    <t>166129L</t>
  </si>
  <si>
    <t>192995088757</t>
  </si>
  <si>
    <t>166139G</t>
  </si>
  <si>
    <t>192995088788</t>
  </si>
  <si>
    <t>166139K</t>
  </si>
  <si>
    <t>192995166134</t>
  </si>
  <si>
    <t>166139L</t>
  </si>
  <si>
    <t>192995088771</t>
  </si>
  <si>
    <t>ANNA JELLY SHOES</t>
  </si>
  <si>
    <t>ELSA JELLY SHOES</t>
  </si>
  <si>
    <t>103929SM</t>
  </si>
  <si>
    <t>NALA ADULT JUMPSUIT</t>
  </si>
  <si>
    <t>103929STD</t>
  </si>
  <si>
    <t>103939SM</t>
  </si>
  <si>
    <t>SIMBA ADULT JUMPSUIT</t>
  </si>
  <si>
    <t>103939STD</t>
  </si>
  <si>
    <t>166089M</t>
  </si>
  <si>
    <t>STAR INFANT/TODDLER</t>
  </si>
  <si>
    <t>BELLE JELLY SHOES</t>
  </si>
  <si>
    <t>CINDERELLA JELLY SHOES</t>
  </si>
  <si>
    <t>AURORA JELLY SHOES</t>
  </si>
  <si>
    <t>SNOW WHITE JELLY SHOES</t>
  </si>
  <si>
    <t>RAPUNZEL JELLY SHOES</t>
  </si>
  <si>
    <t>166179C</t>
  </si>
  <si>
    <t>192995088849</t>
  </si>
  <si>
    <t>166179D</t>
  </si>
  <si>
    <t>166179T</t>
  </si>
  <si>
    <t>192995088856</t>
  </si>
  <si>
    <t>166189G</t>
  </si>
  <si>
    <t>SADNESS CLASSIC</t>
  </si>
  <si>
    <t>192995088870</t>
  </si>
  <si>
    <t>166189K</t>
  </si>
  <si>
    <t>192995166189</t>
  </si>
  <si>
    <t>166189L</t>
  </si>
  <si>
    <t>192995088863</t>
  </si>
  <si>
    <t>166199B</t>
  </si>
  <si>
    <t>SADNESS DELUXE ADULT</t>
  </si>
  <si>
    <t>192995088887</t>
  </si>
  <si>
    <t>166199E</t>
  </si>
  <si>
    <t>192995088894</t>
  </si>
  <si>
    <t>166199F</t>
  </si>
  <si>
    <t>192995088900</t>
  </si>
  <si>
    <t>166199N</t>
  </si>
  <si>
    <t>166209G</t>
  </si>
  <si>
    <t>ANXIETY CLASSIC</t>
  </si>
  <si>
    <t>192995088924</t>
  </si>
  <si>
    <t>166209K</t>
  </si>
  <si>
    <t>166209L</t>
  </si>
  <si>
    <t>192995088917</t>
  </si>
  <si>
    <t>166219B</t>
  </si>
  <si>
    <t>ANXIETY DELUXE ADULT</t>
  </si>
  <si>
    <t>192995088931</t>
  </si>
  <si>
    <t>166219E</t>
  </si>
  <si>
    <t>166219F</t>
  </si>
  <si>
    <t>166219N</t>
  </si>
  <si>
    <t>166229C</t>
  </si>
  <si>
    <t>192995088962</t>
  </si>
  <si>
    <t>166229D</t>
  </si>
  <si>
    <t>166229T</t>
  </si>
  <si>
    <t>192995088979</t>
  </si>
  <si>
    <t>86940B</t>
  </si>
  <si>
    <t>DISGUST CLASSIC ADULT</t>
  </si>
  <si>
    <t>86940E</t>
  </si>
  <si>
    <t>86940F</t>
  </si>
  <si>
    <t>86940G</t>
  </si>
  <si>
    <t>DISGUST CLASSIC CHILD</t>
  </si>
  <si>
    <t>86940K</t>
  </si>
  <si>
    <t>86940L</t>
  </si>
  <si>
    <t>86940N</t>
  </si>
  <si>
    <t>86950G</t>
  </si>
  <si>
    <t>JOY DELUXE CHILD</t>
  </si>
  <si>
    <t>86950K</t>
  </si>
  <si>
    <t>86950L</t>
  </si>
  <si>
    <t>86954B</t>
  </si>
  <si>
    <t>JOY DELUXE ADULT</t>
  </si>
  <si>
    <t>86954E</t>
  </si>
  <si>
    <t>86954F</t>
  </si>
  <si>
    <t>86954N</t>
  </si>
  <si>
    <t>166249G</t>
  </si>
  <si>
    <t>KNUCKLES MOVIE CLASSIC</t>
  </si>
  <si>
    <t>192995089013</t>
  </si>
  <si>
    <t>166249K</t>
  </si>
  <si>
    <t>166249L</t>
  </si>
  <si>
    <t>192995089006</t>
  </si>
  <si>
    <t>STEVE SCOOPS AHOY DELUXE ADULT</t>
  </si>
  <si>
    <t>123699F</t>
  </si>
  <si>
    <t>192995089440</t>
  </si>
  <si>
    <t>163709W-V2</t>
  </si>
  <si>
    <t>165969C</t>
  </si>
  <si>
    <t>192995088443</t>
  </si>
  <si>
    <t>165969D</t>
  </si>
  <si>
    <t>165969T</t>
  </si>
  <si>
    <t>192995088436</t>
  </si>
  <si>
    <t>166369G</t>
  </si>
  <si>
    <t>192995089136</t>
  </si>
  <si>
    <t>166369K</t>
  </si>
  <si>
    <t>192995166363</t>
  </si>
  <si>
    <t>166369L</t>
  </si>
  <si>
    <t>192995089129</t>
  </si>
  <si>
    <t>ELPHABA CLASSIC</t>
  </si>
  <si>
    <t>166389G</t>
  </si>
  <si>
    <t>ELPHABA DELUXE</t>
  </si>
  <si>
    <t>192995089174</t>
  </si>
  <si>
    <t>166389K</t>
  </si>
  <si>
    <t>192995166387</t>
  </si>
  <si>
    <t>166389L</t>
  </si>
  <si>
    <t>192995089167</t>
  </si>
  <si>
    <t>166399B</t>
  </si>
  <si>
    <t>GLINDA DELUXE ADULT</t>
  </si>
  <si>
    <t>192995089181</t>
  </si>
  <si>
    <t>166399E</t>
  </si>
  <si>
    <t>192995089198</t>
  </si>
  <si>
    <t>166399F</t>
  </si>
  <si>
    <t>192995089204</t>
  </si>
  <si>
    <t>166399N</t>
  </si>
  <si>
    <t>192995166394</t>
  </si>
  <si>
    <t>166409B</t>
  </si>
  <si>
    <t>ELPHABA DELUXE ADULT</t>
  </si>
  <si>
    <t>192995089211</t>
  </si>
  <si>
    <t>166409E</t>
  </si>
  <si>
    <t>192995089228</t>
  </si>
  <si>
    <t>166409F</t>
  </si>
  <si>
    <t>192995089235</t>
  </si>
  <si>
    <t>166409N</t>
  </si>
  <si>
    <t>192995166400</t>
  </si>
  <si>
    <t>AUDREY BENDY &amp; THE DARK REVIVAL KIT</t>
  </si>
  <si>
    <t>192995166684</t>
  </si>
  <si>
    <t>ULIANA CLASSIC</t>
  </si>
  <si>
    <t>ULIANA DELUXE</t>
  </si>
  <si>
    <t>192995089723</t>
  </si>
  <si>
    <t>166669V</t>
  </si>
  <si>
    <t>MALEFICENT CLASSIC INFANT</t>
  </si>
  <si>
    <t>192995089778</t>
  </si>
  <si>
    <t>166669W</t>
  </si>
  <si>
    <t>192995166660</t>
  </si>
  <si>
    <t>166679V</t>
  </si>
  <si>
    <t>CRUELLA CLASSIC INFANT</t>
  </si>
  <si>
    <t>166679W</t>
  </si>
  <si>
    <t>MINECRAFT TREAT PAIL</t>
  </si>
  <si>
    <t>SONIC MOVIE 3 ACCESSORY/TREAT PAIL</t>
  </si>
  <si>
    <t xml:space="preserve">Order changes must be submitted in writing to Customer Service.  The change must be signed by the buyer and a record kept by the Sales Rep. Adjustments to orders may be denied by Disguise, if the request to adjust is made less than 2 weeks prior to the start ship date. If the order has been staged, the change will be denied. </t>
  </si>
  <si>
    <t>192995093560</t>
  </si>
  <si>
    <t>192995183599</t>
  </si>
  <si>
    <t>192995186835</t>
  </si>
  <si>
    <t>BENDY DARK REVIVAL CHILD MASK</t>
  </si>
  <si>
    <t>192995184947</t>
  </si>
  <si>
    <t>192995167100</t>
  </si>
  <si>
    <t>192995090811</t>
  </si>
  <si>
    <t>192995090804</t>
  </si>
  <si>
    <t>121079W-V2</t>
  </si>
  <si>
    <t>BLUEY CLASSIC INFANT</t>
  </si>
  <si>
    <t>192995090941</t>
  </si>
  <si>
    <t>121089W-V2</t>
  </si>
  <si>
    <t>BINGO CLASSIC INFANT</t>
  </si>
  <si>
    <t>192995090934</t>
  </si>
  <si>
    <t>192995187245</t>
  </si>
  <si>
    <t>192995185340</t>
  </si>
  <si>
    <t>192995185555</t>
  </si>
  <si>
    <t>123779M</t>
  </si>
  <si>
    <t>192995091030</t>
  </si>
  <si>
    <t>161869M</t>
  </si>
  <si>
    <t>192995091054</t>
  </si>
  <si>
    <t>192995185487</t>
  </si>
  <si>
    <t>161879SXS</t>
  </si>
  <si>
    <t>Adult  XS/S</t>
  </si>
  <si>
    <t>192995090026</t>
  </si>
  <si>
    <t>161889M</t>
  </si>
  <si>
    <t>192995091078</t>
  </si>
  <si>
    <t>161899SXS</t>
  </si>
  <si>
    <t>192995090033</t>
  </si>
  <si>
    <t>192995187191</t>
  </si>
  <si>
    <t>192995187412</t>
  </si>
  <si>
    <t>192995187177</t>
  </si>
  <si>
    <t>192995187313</t>
  </si>
  <si>
    <t>192995185500</t>
  </si>
  <si>
    <t>192995187320</t>
  </si>
  <si>
    <t>192995187221</t>
  </si>
  <si>
    <t>192995186811</t>
  </si>
  <si>
    <t>149779M</t>
  </si>
  <si>
    <t>192995091252</t>
  </si>
  <si>
    <t>149779S</t>
  </si>
  <si>
    <t>192995091269</t>
  </si>
  <si>
    <t>166669M</t>
  </si>
  <si>
    <t>MALEFICENT CLASSIC TODDLER</t>
  </si>
  <si>
    <t>192995091214</t>
  </si>
  <si>
    <t>166669S</t>
  </si>
  <si>
    <t>192995091221</t>
  </si>
  <si>
    <t>166679M</t>
  </si>
  <si>
    <t>CRUELLA CLASSIC TODDLER</t>
  </si>
  <si>
    <t>192995091238</t>
  </si>
  <si>
    <t>166679S</t>
  </si>
  <si>
    <t>192995091245</t>
  </si>
  <si>
    <t>192995186934</t>
  </si>
  <si>
    <t>192995186958</t>
  </si>
  <si>
    <t>192995167117</t>
  </si>
  <si>
    <t>192995090828</t>
  </si>
  <si>
    <t>192995090835</t>
  </si>
  <si>
    <t>192995187344</t>
  </si>
  <si>
    <t>ARIEL LIGHT-UP SHOES</t>
  </si>
  <si>
    <t>192995185364</t>
  </si>
  <si>
    <t>192995094369</t>
  </si>
  <si>
    <t>192995093416</t>
  </si>
  <si>
    <t>192995184831</t>
  </si>
  <si>
    <t>192995187030</t>
  </si>
  <si>
    <t>192995186897</t>
  </si>
  <si>
    <t>192995093508</t>
  </si>
  <si>
    <t>192995183667</t>
  </si>
  <si>
    <t>192995184596</t>
  </si>
  <si>
    <t>192995183414</t>
  </si>
  <si>
    <t>192995184619</t>
  </si>
  <si>
    <t>192995093591</t>
  </si>
  <si>
    <t>192995185265</t>
  </si>
  <si>
    <t>192995184633</t>
  </si>
  <si>
    <t>GB ENGINEERING DELUXE ADULT</t>
  </si>
  <si>
    <t>192995186774</t>
  </si>
  <si>
    <t>192995184657</t>
  </si>
  <si>
    <t>166799K</t>
  </si>
  <si>
    <t>192995089983</t>
  </si>
  <si>
    <t>166799L</t>
  </si>
  <si>
    <t>192995184954</t>
  </si>
  <si>
    <t>166809SM</t>
  </si>
  <si>
    <t>192995089990</t>
  </si>
  <si>
    <t>166809STD</t>
  </si>
  <si>
    <t>192995166806</t>
  </si>
  <si>
    <t>164249G</t>
  </si>
  <si>
    <t>167339K</t>
  </si>
  <si>
    <t>GB ENGINEERING CLASSIC</t>
  </si>
  <si>
    <t>192995187450</t>
  </si>
  <si>
    <t>167339L</t>
  </si>
  <si>
    <t>192995091092</t>
  </si>
  <si>
    <t>167339M</t>
  </si>
  <si>
    <t>192995091108</t>
  </si>
  <si>
    <t>167349SM</t>
  </si>
  <si>
    <t>GB ENGINEERING CLASSIC ADULT</t>
  </si>
  <si>
    <t>192995091122</t>
  </si>
  <si>
    <t>167349STD</t>
  </si>
  <si>
    <t>192995167346</t>
  </si>
  <si>
    <t>167349SXS</t>
  </si>
  <si>
    <t>192995091115</t>
  </si>
  <si>
    <t>SLIMER CHILD</t>
  </si>
  <si>
    <t>192995187139</t>
  </si>
  <si>
    <t>192995091566</t>
  </si>
  <si>
    <t>192995091559</t>
  </si>
  <si>
    <t>192995091542</t>
  </si>
  <si>
    <t>192995187351</t>
  </si>
  <si>
    <t>148589SXS</t>
  </si>
  <si>
    <t>192995090064</t>
  </si>
  <si>
    <t>HEDWIG COSTUME ACCESSORY</t>
  </si>
  <si>
    <t>HARRY POTTER HEDWIG TREAT PAIL</t>
  </si>
  <si>
    <t>192995166905</t>
  </si>
  <si>
    <t>192995185135</t>
  </si>
  <si>
    <t>192995184411</t>
  </si>
  <si>
    <t>192995094314</t>
  </si>
  <si>
    <t>192995093447</t>
  </si>
  <si>
    <t>192995184190</t>
  </si>
  <si>
    <t>MINECRAFT CREEPER INFLATABLE DECOR 4 FT</t>
  </si>
  <si>
    <t>MINECRAFT ENDERMAN INFLATABLE DECOR 8.5 FT</t>
  </si>
  <si>
    <t>192995185241</t>
  </si>
  <si>
    <t>192995183285</t>
  </si>
  <si>
    <t>KIRBY 'POP OUT' COSTUME</t>
  </si>
  <si>
    <t>192995183513</t>
  </si>
  <si>
    <t>192995185623</t>
  </si>
  <si>
    <t>LINK TOTK DELUXE</t>
  </si>
  <si>
    <t>192995183537</t>
  </si>
  <si>
    <t>192995090040</t>
  </si>
  <si>
    <t>192995182981</t>
  </si>
  <si>
    <t>192995182998</t>
  </si>
  <si>
    <t>192995183018</t>
  </si>
  <si>
    <t>192995183025</t>
  </si>
  <si>
    <t>192995185302</t>
  </si>
  <si>
    <t>192995183551</t>
  </si>
  <si>
    <t>192995183568</t>
  </si>
  <si>
    <t>192995184763</t>
  </si>
  <si>
    <t>192995183582</t>
  </si>
  <si>
    <t>MARIO ELEVATED CLASSIC CHILD ACC KIT</t>
  </si>
  <si>
    <t>192995187269</t>
  </si>
  <si>
    <t>LUIGI ELEVATED CLASSIC CHILD ACC KIT</t>
  </si>
  <si>
    <t>192995187092</t>
  </si>
  <si>
    <t>MARIO ELEVATED CLASSIC ADULT ACC KIT</t>
  </si>
  <si>
    <t>192995186804</t>
  </si>
  <si>
    <t>LUIGI ELEVATED CLASSIC ADULT ACC KIT</t>
  </si>
  <si>
    <t>192995167322</t>
  </si>
  <si>
    <t>192995091283</t>
  </si>
  <si>
    <t>192995167438</t>
  </si>
  <si>
    <t>192995092174</t>
  </si>
  <si>
    <t>192995092181</t>
  </si>
  <si>
    <t>192995092150</t>
  </si>
  <si>
    <t>192995092167</t>
  </si>
  <si>
    <t>192995187467</t>
  </si>
  <si>
    <t>192995167049</t>
  </si>
  <si>
    <t>192995090705</t>
  </si>
  <si>
    <t>192995187016</t>
  </si>
  <si>
    <t>121179SXS</t>
  </si>
  <si>
    <t>192995090057</t>
  </si>
  <si>
    <t>GREAT BALL POKEMON ACCESSORY/TREAT PAIL</t>
  </si>
  <si>
    <t>192995187481</t>
  </si>
  <si>
    <t>192995187443</t>
  </si>
  <si>
    <t>ULTRA BALL 'POP OUT' COSTUME</t>
  </si>
  <si>
    <t>192995167483</t>
  </si>
  <si>
    <t>192995183483</t>
  </si>
  <si>
    <t>164459STD</t>
  </si>
  <si>
    <t>164459SXS</t>
  </si>
  <si>
    <t>HUGGY WUGGY HALF MASK</t>
  </si>
  <si>
    <t>192995167278</t>
  </si>
  <si>
    <t>HUGGY WUGGY PLUSH MASK</t>
  </si>
  <si>
    <t>192995167285</t>
  </si>
  <si>
    <t>167249G</t>
  </si>
  <si>
    <t>BLUE RANGER COSMIC FURY CLASSIC MUSCLE</t>
  </si>
  <si>
    <t>192995091009</t>
  </si>
  <si>
    <t>167249K</t>
  </si>
  <si>
    <t>192995185579</t>
  </si>
  <si>
    <t>167249L</t>
  </si>
  <si>
    <t>192995090996</t>
  </si>
  <si>
    <t>167249M</t>
  </si>
  <si>
    <t>192995091023</t>
  </si>
  <si>
    <t>BLUE RANGER COSMIC FURY WEAPON</t>
  </si>
  <si>
    <t>192995184992</t>
  </si>
  <si>
    <t>RED RANGER MIGHTY MORPHIN SWORD</t>
  </si>
  <si>
    <t>192995183391</t>
  </si>
  <si>
    <t>167269M</t>
  </si>
  <si>
    <t>BLUE RANGER TODDLER MUSCLE</t>
  </si>
  <si>
    <t>192995187405</t>
  </si>
  <si>
    <t>167269S</t>
  </si>
  <si>
    <t>192995091016</t>
  </si>
  <si>
    <t>192995093607</t>
  </si>
  <si>
    <t>192995183247</t>
  </si>
  <si>
    <t>192995093393</t>
  </si>
  <si>
    <t>192995184459</t>
  </si>
  <si>
    <t>192995187160</t>
  </si>
  <si>
    <t>192995093461</t>
  </si>
  <si>
    <t>192995183124</t>
  </si>
  <si>
    <t>162039SM</t>
  </si>
  <si>
    <t>162039STD</t>
  </si>
  <si>
    <t>192995183131</t>
  </si>
  <si>
    <t>162039SXS</t>
  </si>
  <si>
    <t>192995090002</t>
  </si>
  <si>
    <t>162049SM</t>
  </si>
  <si>
    <t>162049STD</t>
  </si>
  <si>
    <t>192995183148</t>
  </si>
  <si>
    <t>162049SXS</t>
  </si>
  <si>
    <t>192995090019</t>
  </si>
  <si>
    <t>162059SM</t>
  </si>
  <si>
    <t>162059STD</t>
  </si>
  <si>
    <t>192995186866</t>
  </si>
  <si>
    <t>162059SXS</t>
  </si>
  <si>
    <t>192995186903</t>
  </si>
  <si>
    <t>162769SM</t>
  </si>
  <si>
    <t>192995186965</t>
  </si>
  <si>
    <t>162769STD</t>
  </si>
  <si>
    <t>192995093485</t>
  </si>
  <si>
    <t>162769SXS</t>
  </si>
  <si>
    <t>192995185203</t>
  </si>
  <si>
    <t>192995184688</t>
  </si>
  <si>
    <t>192995185289</t>
  </si>
  <si>
    <t>192995183681</t>
  </si>
  <si>
    <t>192995183742</t>
  </si>
  <si>
    <t>192995185456</t>
  </si>
  <si>
    <t>192995184053</t>
  </si>
  <si>
    <t>192995182875</t>
  </si>
  <si>
    <t>192995092105</t>
  </si>
  <si>
    <t>192995185463</t>
  </si>
  <si>
    <t>192995184084</t>
  </si>
  <si>
    <t>192995182905</t>
  </si>
  <si>
    <t>192995185173</t>
  </si>
  <si>
    <t>192995182929</t>
  </si>
  <si>
    <t>192995093430</t>
  </si>
  <si>
    <t>192995185470</t>
  </si>
  <si>
    <t>192995184145</t>
  </si>
  <si>
    <t>192995182967</t>
  </si>
  <si>
    <t>192995183308</t>
  </si>
  <si>
    <t>DEMOGORGON POSH TODDLER</t>
  </si>
  <si>
    <t>DEMOGORGON POSH INFANT</t>
  </si>
  <si>
    <t>192995183315</t>
  </si>
  <si>
    <t>192995183322</t>
  </si>
  <si>
    <t>192995183339</t>
  </si>
  <si>
    <t>192995183605</t>
  </si>
  <si>
    <t>OPTIMUS PRIME BLASTER</t>
  </si>
  <si>
    <t>192995184534</t>
  </si>
  <si>
    <t>192995093492</t>
  </si>
  <si>
    <t>192995183360</t>
  </si>
  <si>
    <t>192995093584</t>
  </si>
  <si>
    <t>GLINDA PINK DRESS DELUXE</t>
  </si>
  <si>
    <t>GLINDA WAND</t>
  </si>
  <si>
    <t>192995166974</t>
  </si>
  <si>
    <t>192995166981</t>
  </si>
  <si>
    <t>PROPRIETARY COLLECTION</t>
  </si>
  <si>
    <t>WEAPONS</t>
  </si>
  <si>
    <t>NOT QUITE NARWHAL (NBC UNIVERSAL)</t>
  </si>
  <si>
    <t>BATWHEELS - DC (WARNER BROS.)</t>
  </si>
  <si>
    <t>CURIOUS GEORGE (NBC UNIVERSAL)</t>
  </si>
  <si>
    <t>GABBY'S DOLLHOUSE (NBC UNIVERSAL)</t>
  </si>
  <si>
    <t>BLIPPI (MOONBUG)</t>
  </si>
  <si>
    <t>COCOMELON (MOONBUG)</t>
  </si>
  <si>
    <t>NICKELODEON - PAW PATROL MOVIE</t>
  </si>
  <si>
    <t>NICKELODEON - PAW PATROL MOVIE 2</t>
  </si>
  <si>
    <t>PJ MASKS (HASBRO ENTERTAINMENT ONE)</t>
  </si>
  <si>
    <t>PEPPA PIG (HASBRO ENTERTAINMENT ONE)</t>
  </si>
  <si>
    <t>ARIEL - DISNEY JR.</t>
  </si>
  <si>
    <t>DISNEY JUNIOR - SOFIA THE FIRST</t>
  </si>
  <si>
    <t>DISNEY JUNIOR - MIRA, ROYAL DETECTIVE</t>
  </si>
  <si>
    <t>DISNEY - WINNIE THE POOH</t>
  </si>
  <si>
    <t>DISNEY - 101 DALMATIANS</t>
  </si>
  <si>
    <t>DISNEY JUNIOR - VAMPIRINA</t>
  </si>
  <si>
    <t>DISNEY - LILO &amp; STITCH</t>
  </si>
  <si>
    <t>DISNEY JUNIOR - THE LION GUARD</t>
  </si>
  <si>
    <t>DISNEY/PIXAR - FINDING NEMO</t>
  </si>
  <si>
    <t>DISNEY/PIXAR - CARS</t>
  </si>
  <si>
    <t>DISNEY/PIXAR - MONSTERS UNIVERSITY</t>
  </si>
  <si>
    <t>DISNEY/PIXAR - MONSTERS, INC.</t>
  </si>
  <si>
    <t>DISNEY JUNIOR - DOC MCSTUFFINS</t>
  </si>
  <si>
    <t>DISNEY - MINNIE</t>
  </si>
  <si>
    <t>DISNEY - TOY STORY  4</t>
  </si>
  <si>
    <t>LICENSED BOYS</t>
  </si>
  <si>
    <t>DISNEY/PIXAR - UP</t>
  </si>
  <si>
    <t>DISNEY - PETER PAN</t>
  </si>
  <si>
    <t>DISNEY/PIXAR - THE INCREDIBLES 2</t>
  </si>
  <si>
    <t>COBRA KAI (SONY)</t>
  </si>
  <si>
    <t>GHOSTBUSTERS (SONY)</t>
  </si>
  <si>
    <t>164259G</t>
  </si>
  <si>
    <t>GHOSTBUSTERS: FROZEN EMPIRE MOVIE (SONY)</t>
  </si>
  <si>
    <t>KUNG FU PANDA (NBC UNIVERSAL)</t>
  </si>
  <si>
    <t>HOW TO TRAIN YOUR DRAGON: HIDDEN WORLD MOVIE (NBC UNIVERSAL)</t>
  </si>
  <si>
    <t>VOLTRON: LEGENDARY DEFENDER (NBC UNIVERSAL)</t>
  </si>
  <si>
    <t>CAPTAIN UNDERPANTS MOVIE (NBC UNIVERSAL)</t>
  </si>
  <si>
    <t>WHERE'S WALDO (NBC UNIVERSAL)</t>
  </si>
  <si>
    <t>171089M</t>
  </si>
  <si>
    <t>SIMEA CLASSIC TODDLER</t>
  </si>
  <si>
    <t>192995171084</t>
  </si>
  <si>
    <t>171089S</t>
  </si>
  <si>
    <t>192995099401</t>
  </si>
  <si>
    <t>171099K</t>
  </si>
  <si>
    <t>192995099418</t>
  </si>
  <si>
    <t>171099L</t>
  </si>
  <si>
    <t>192995171091</t>
  </si>
  <si>
    <t>171099M</t>
  </si>
  <si>
    <t>192995099425</t>
  </si>
  <si>
    <t>192995099807</t>
  </si>
  <si>
    <t>192995099814</t>
  </si>
  <si>
    <t>MINECRAFT DIAMOND SWORD</t>
  </si>
  <si>
    <t>MINECRAFT DIAMOND PICKAXE</t>
  </si>
  <si>
    <t>RAINBOW FRIENDS SCIENTIST RED ADULT</t>
  </si>
  <si>
    <t>G.I. JOE MOVIE: SNAKE EYES ORIGINS (HASBRO)</t>
  </si>
  <si>
    <t>TRANSFORMERS ONE MOVIE (HASBRO)</t>
  </si>
  <si>
    <t>TRANSFORMERS  RISE OF THE BEASTS MOVIE (HASBRO)</t>
  </si>
  <si>
    <t>POWER RANGERS - MIGHTY MORPHIN (HASBRO)</t>
  </si>
  <si>
    <t>POWER RANGERS - DINO FURY (HASBRO)</t>
  </si>
  <si>
    <t>POWER RANGERS - COSMIC FURY (HASBRO)</t>
  </si>
  <si>
    <t>LEGO - ICONIC</t>
  </si>
  <si>
    <t>NINTENDO - KIRBY</t>
  </si>
  <si>
    <t>POPPY PLAYTIME (MOB ENTERTAINMENT)</t>
  </si>
  <si>
    <t>BENDY (JOEY DREW STUDIOS)</t>
  </si>
  <si>
    <t>RAINBOW FRIENDS (PHATMOJO)</t>
  </si>
  <si>
    <t>SONIC PRIME - ANIMATED (SEGA)</t>
  </si>
  <si>
    <t>NINTENDO - SUPER MARIO BROS.</t>
  </si>
  <si>
    <t>NINTENDO - LEGEND OF ZELDA</t>
  </si>
  <si>
    <t>RAINBOW HIGH (MGA)</t>
  </si>
  <si>
    <t>L.O.L. SURPRISE (MGA)</t>
  </si>
  <si>
    <t>AFRO UNICORN</t>
  </si>
  <si>
    <t>DISNEY - WISH</t>
  </si>
  <si>
    <t>DISNEY - ALADDIN LIVE ACTION</t>
  </si>
  <si>
    <t>DISNEY - MALEFICENT MOVIE</t>
  </si>
  <si>
    <t>DISNEY PRINCESS - RAYA AND THE LAST DRAGON</t>
  </si>
  <si>
    <t>DISNEY - MOANA</t>
  </si>
  <si>
    <t>DISNEY - FROZEN 2</t>
  </si>
  <si>
    <t>DISNEY - FROZEN</t>
  </si>
  <si>
    <t>DISNEY - TANGLED THE SERIES</t>
  </si>
  <si>
    <t>DISNEY PRINCESS - MULTI-PRINCESS</t>
  </si>
  <si>
    <t>DISNEY - TINKER BELL</t>
  </si>
  <si>
    <t>DISNEY FAIRIES - THE PIRATE FAIRY</t>
  </si>
  <si>
    <t>DISNEY - ELENA OF AVALOR</t>
  </si>
  <si>
    <t>LICENSED INFANT/TODDLER</t>
  </si>
  <si>
    <t>LICENSED TWEEN / TEEN</t>
  </si>
  <si>
    <t>DISNEY - DESCENDANTS 3</t>
  </si>
  <si>
    <t>DISNEY - DESCENDANTS: THE RISE OF RED</t>
  </si>
  <si>
    <t>DISNEY - ZOMBIES</t>
  </si>
  <si>
    <t>DISNEY/PIXAR - INSIDE OUT 2</t>
  </si>
  <si>
    <t>WICKED (NBC UNIVERSAL)</t>
  </si>
  <si>
    <t>BRIDGERTON (NETFLIX)</t>
  </si>
  <si>
    <t>LICENSED ADULT</t>
  </si>
  <si>
    <t>DISNEY - CRUELLA LIVE ACTION</t>
  </si>
  <si>
    <t>DISNEY - VILLAINS</t>
  </si>
  <si>
    <t>DISNEY - NIGHTMARE BEFORE CHRISTMAS</t>
  </si>
  <si>
    <t>DISNEY - HOCUS POCUS LIVE ACTION</t>
  </si>
  <si>
    <t>DISNEY - ALICE IN WONDERLAND</t>
  </si>
  <si>
    <t>DISNEY - MARY POPPINS CLASSIC</t>
  </si>
  <si>
    <t>DISNEY - THE MUPPETS</t>
  </si>
  <si>
    <t>DISNEY - WRECK-IT RALPH 2</t>
  </si>
  <si>
    <t>INFLATABLES</t>
  </si>
  <si>
    <t>LICENSED CHILD PRESTIGE</t>
  </si>
  <si>
    <t>Duplicates.  These items appear earlier on the EOF, and must be ordered on earlier line.</t>
  </si>
  <si>
    <t>171699G</t>
  </si>
  <si>
    <t>STEALTH SPARTAN MUSCLE</t>
  </si>
  <si>
    <t>192995187993</t>
  </si>
  <si>
    <t>171699K</t>
  </si>
  <si>
    <t>192995187986</t>
  </si>
  <si>
    <t>171699L</t>
  </si>
  <si>
    <t>192995171695</t>
  </si>
  <si>
    <t>ENERGY SWORD CHROME</t>
  </si>
  <si>
    <t>192995171718</t>
  </si>
  <si>
    <t>171349G</t>
  </si>
  <si>
    <t>171349K</t>
  </si>
  <si>
    <t>192995171343</t>
  </si>
  <si>
    <t>171349L</t>
  </si>
  <si>
    <t>GHAST POP OUT COSTUME</t>
  </si>
  <si>
    <t>171859G</t>
  </si>
  <si>
    <t>171859K</t>
  </si>
  <si>
    <t>171859L</t>
  </si>
  <si>
    <t>171869G</t>
  </si>
  <si>
    <t>171869K</t>
  </si>
  <si>
    <t>192995188143</t>
  </si>
  <si>
    <t>171869L</t>
  </si>
  <si>
    <t>192995171862</t>
  </si>
  <si>
    <t>MINECRAFT WARDEN INFLATABLE</t>
  </si>
  <si>
    <t>192995171893</t>
  </si>
  <si>
    <t>192995171497</t>
  </si>
  <si>
    <t>192995171503</t>
  </si>
  <si>
    <t>192995171510</t>
  </si>
  <si>
    <t>192995171527</t>
  </si>
  <si>
    <t>POKEBALL POP OUT COSTUME</t>
  </si>
  <si>
    <t>171629G</t>
  </si>
  <si>
    <t>171629K</t>
  </si>
  <si>
    <t>192995187894</t>
  </si>
  <si>
    <t>171629L</t>
  </si>
  <si>
    <t>192995171626</t>
  </si>
  <si>
    <t>171639G</t>
  </si>
  <si>
    <t>171639K</t>
  </si>
  <si>
    <t>192995187917</t>
  </si>
  <si>
    <t>171639L</t>
  </si>
  <si>
    <t>171649G</t>
  </si>
  <si>
    <t>192995187948</t>
  </si>
  <si>
    <t>171649K</t>
  </si>
  <si>
    <t>171649L</t>
  </si>
  <si>
    <t>171659G</t>
  </si>
  <si>
    <t>GENGAR DELUXE HOODED JUMPSUIT</t>
  </si>
  <si>
    <t>192995187962</t>
  </si>
  <si>
    <t>171659K</t>
  </si>
  <si>
    <t>192995187955</t>
  </si>
  <si>
    <t>171659L</t>
  </si>
  <si>
    <t>171669STD</t>
  </si>
  <si>
    <t>192995187979</t>
  </si>
  <si>
    <t>171669SXS</t>
  </si>
  <si>
    <t>171729G</t>
  </si>
  <si>
    <t>CATNAP CLASSIC</t>
  </si>
  <si>
    <t>192995188013</t>
  </si>
  <si>
    <t>171729K</t>
  </si>
  <si>
    <t>192995188006</t>
  </si>
  <si>
    <t>171729L</t>
  </si>
  <si>
    <t>CATNAP MASK</t>
  </si>
  <si>
    <t>SONIC INFLATABLE MOVIE ADULT</t>
  </si>
  <si>
    <t>TAILS INFLATABLE MOVIE ADULT</t>
  </si>
  <si>
    <t>192995171688</t>
  </si>
  <si>
    <t>171799G</t>
  </si>
  <si>
    <t>192995188112</t>
  </si>
  <si>
    <t>171799K</t>
  </si>
  <si>
    <t>171799L</t>
  </si>
  <si>
    <t>Toddler</t>
  </si>
  <si>
    <t>167109G</t>
  </si>
  <si>
    <t>167109J</t>
  </si>
  <si>
    <t>167109K</t>
  </si>
  <si>
    <t>BLUEY TREAT YOUR TRUNK KIT</t>
  </si>
  <si>
    <t>192995172487</t>
  </si>
  <si>
    <t>ELSA INFANT CLASSIC</t>
  </si>
  <si>
    <t>172829W</t>
  </si>
  <si>
    <t>192995172821</t>
  </si>
  <si>
    <t>ANNA TRAVELING INFANT CLASSIC</t>
  </si>
  <si>
    <t>172839W</t>
  </si>
  <si>
    <t>ELSA TRAVELING INFANT CLASSIC</t>
  </si>
  <si>
    <t>172849W</t>
  </si>
  <si>
    <t>172719V</t>
  </si>
  <si>
    <t>ANGEL CLASSIC INFANT</t>
  </si>
  <si>
    <t>172719W</t>
  </si>
  <si>
    <t>192995172715</t>
  </si>
  <si>
    <t>172729G</t>
  </si>
  <si>
    <t>STITCH UNISEX JUMPSUIT CLASSIC</t>
  </si>
  <si>
    <t>192995172722</t>
  </si>
  <si>
    <t>172729J</t>
  </si>
  <si>
    <t>192995189461</t>
  </si>
  <si>
    <t>172729K</t>
  </si>
  <si>
    <t>172729L</t>
  </si>
  <si>
    <t>192995189447</t>
  </si>
  <si>
    <t>172739G</t>
  </si>
  <si>
    <t>ANGEL JUMPSUIT CLASSIC</t>
  </si>
  <si>
    <t>192995172739</t>
  </si>
  <si>
    <t>172739J</t>
  </si>
  <si>
    <t>172739K</t>
  </si>
  <si>
    <t>172739L</t>
  </si>
  <si>
    <t>192995189478</t>
  </si>
  <si>
    <t>172769G</t>
  </si>
  <si>
    <t>192995172760</t>
  </si>
  <si>
    <t>172769J</t>
  </si>
  <si>
    <t>172769K</t>
  </si>
  <si>
    <t>172769L</t>
  </si>
  <si>
    <t>192995189560</t>
  </si>
  <si>
    <t>172779G</t>
  </si>
  <si>
    <t>172779J</t>
  </si>
  <si>
    <t>172779K</t>
  </si>
  <si>
    <t>172779L</t>
  </si>
  <si>
    <t>192995172784</t>
  </si>
  <si>
    <t>STITCH INSTANT TUTU KIT</t>
  </si>
  <si>
    <t>192995172937</t>
  </si>
  <si>
    <t>ANGEL INSTANT TUTU KIT</t>
  </si>
  <si>
    <t>192995172944</t>
  </si>
  <si>
    <t>SALLY INSTANT TUTU KIT</t>
  </si>
  <si>
    <t>192995172890</t>
  </si>
  <si>
    <t>JACK INSTANT TUTU KIT</t>
  </si>
  <si>
    <t>192995172906</t>
  </si>
  <si>
    <t>167119L</t>
  </si>
  <si>
    <t>GINNY CLASSIC</t>
  </si>
  <si>
    <t>192995189331</t>
  </si>
  <si>
    <t>167119M</t>
  </si>
  <si>
    <t>167119S</t>
  </si>
  <si>
    <t>167129L</t>
  </si>
  <si>
    <t>BITSY CLASSIC</t>
  </si>
  <si>
    <t>167129M</t>
  </si>
  <si>
    <t>167129S</t>
  </si>
  <si>
    <t>LMQ 'POP OUT' COSTUME</t>
  </si>
  <si>
    <t>ANGER ADULT CLASSIC</t>
  </si>
  <si>
    <t>FEAR ADULT CLASSIC</t>
  </si>
  <si>
    <t>192995171909</t>
  </si>
  <si>
    <t>171929G</t>
  </si>
  <si>
    <t>DOG MAN MOVIE CLASSIC</t>
  </si>
  <si>
    <t>192995188204</t>
  </si>
  <si>
    <t>171929K</t>
  </si>
  <si>
    <t>171929L</t>
  </si>
  <si>
    <t>171939G</t>
  </si>
  <si>
    <t>DOG MAN MOVIE DELUXE</t>
  </si>
  <si>
    <t>171939K</t>
  </si>
  <si>
    <t>171939L</t>
  </si>
  <si>
    <t>171949G</t>
  </si>
  <si>
    <t>PETEY MOVIE CLASSIC</t>
  </si>
  <si>
    <t>171949K</t>
  </si>
  <si>
    <t>171949L</t>
  </si>
  <si>
    <t>192995188259</t>
  </si>
  <si>
    <t>172499L</t>
  </si>
  <si>
    <t>GABBY TUTU DRESS TODDLER</t>
  </si>
  <si>
    <t>192995189065</t>
  </si>
  <si>
    <t>172499M</t>
  </si>
  <si>
    <t>172499S</t>
  </si>
  <si>
    <t>192995189072</t>
  </si>
  <si>
    <t>163989G</t>
  </si>
  <si>
    <t>STEALTH SPARTAN CLASSIC</t>
  </si>
  <si>
    <t>163989K</t>
  </si>
  <si>
    <t>163989L</t>
  </si>
  <si>
    <t>172369L</t>
  </si>
  <si>
    <t>192995188822</t>
  </si>
  <si>
    <t>172369M</t>
  </si>
  <si>
    <t>172369S</t>
  </si>
  <si>
    <t>192995188846</t>
  </si>
  <si>
    <t>172379L</t>
  </si>
  <si>
    <t>192995188853</t>
  </si>
  <si>
    <t>172379M</t>
  </si>
  <si>
    <t>192995172371</t>
  </si>
  <si>
    <t>172379S</t>
  </si>
  <si>
    <t>172389L</t>
  </si>
  <si>
    <t>172389M</t>
  </si>
  <si>
    <t>172389S</t>
  </si>
  <si>
    <t>172399L</t>
  </si>
  <si>
    <t>192995188907</t>
  </si>
  <si>
    <t>172399M</t>
  </si>
  <si>
    <t>172399S</t>
  </si>
  <si>
    <t>192995188914</t>
  </si>
  <si>
    <t>172409L</t>
  </si>
  <si>
    <t>192995188921</t>
  </si>
  <si>
    <t>172409M</t>
  </si>
  <si>
    <t>172409S</t>
  </si>
  <si>
    <t>192995188938</t>
  </si>
  <si>
    <t>192995188945</t>
  </si>
  <si>
    <t>172419L</t>
  </si>
  <si>
    <t>SKYE DELUXE TUTU TODDLER</t>
  </si>
  <si>
    <t>192995188952</t>
  </si>
  <si>
    <t>172419M</t>
  </si>
  <si>
    <t>172419S</t>
  </si>
  <si>
    <t>192995188969</t>
  </si>
  <si>
    <t>172419W</t>
  </si>
  <si>
    <t>192995188976</t>
  </si>
  <si>
    <t>172429L</t>
  </si>
  <si>
    <t>RUBBLE CLASSIC TODDLER</t>
  </si>
  <si>
    <t>192995188983</t>
  </si>
  <si>
    <t>172429M</t>
  </si>
  <si>
    <t>192995172425</t>
  </si>
  <si>
    <t>172429S</t>
  </si>
  <si>
    <t>192995188990</t>
  </si>
  <si>
    <t>172439L</t>
  </si>
  <si>
    <t>RUBBLE DELUXE TODDLER</t>
  </si>
  <si>
    <t>172439M</t>
  </si>
  <si>
    <t>192995172432</t>
  </si>
  <si>
    <t>172439S</t>
  </si>
  <si>
    <t>192995189010</t>
  </si>
  <si>
    <t>172449C</t>
  </si>
  <si>
    <t>CHASE CLASSIC ADULT</t>
  </si>
  <si>
    <t>192995189027</t>
  </si>
  <si>
    <t>172449D</t>
  </si>
  <si>
    <t>172459B</t>
  </si>
  <si>
    <t>SKYE CLASSIC ADULT</t>
  </si>
  <si>
    <t>172459E</t>
  </si>
  <si>
    <t>172459F</t>
  </si>
  <si>
    <t>192995189058</t>
  </si>
  <si>
    <t>172459N</t>
  </si>
  <si>
    <t>192995172463</t>
  </si>
  <si>
    <t>LINK MASTER SWORD &amp; SHIELD SET</t>
  </si>
  <si>
    <t>192995172050</t>
  </si>
  <si>
    <t>167439W</t>
  </si>
  <si>
    <t>LUIGI POSH INFANT</t>
  </si>
  <si>
    <t>168379STD</t>
  </si>
  <si>
    <t>YOSHI HOODED JUMPSUIT ADULT</t>
  </si>
  <si>
    <t>168379SXS</t>
  </si>
  <si>
    <t>168389STD</t>
  </si>
  <si>
    <t>BOWSER HOODED JUMPSUIT ADULT</t>
  </si>
  <si>
    <t>168389SXS</t>
  </si>
  <si>
    <t>PRINCESS PEACH CROWN JEWELS SET - CHROME (CROWN,ERG,CAMEO)</t>
  </si>
  <si>
    <t>120699M</t>
  </si>
  <si>
    <t>PEPPA PIG TUTU CLASSIC</t>
  </si>
  <si>
    <t>120699S</t>
  </si>
  <si>
    <t>167049M</t>
  </si>
  <si>
    <t>167049S</t>
  </si>
  <si>
    <t>157829G</t>
  </si>
  <si>
    <t>UMBREON DELUXE</t>
  </si>
  <si>
    <t>157829K</t>
  </si>
  <si>
    <t>157829L</t>
  </si>
  <si>
    <t>159589G</t>
  </si>
  <si>
    <t>ESPEON DELUXE</t>
  </si>
  <si>
    <t>159589K</t>
  </si>
  <si>
    <t>159589L</t>
  </si>
  <si>
    <t>GENGAR DELUXE HOODED JUMPSUIT ADULT</t>
  </si>
  <si>
    <t>BUMBLEBEE/B127 CLASSIC MUSCLE</t>
  </si>
  <si>
    <t>ELITA-1 DELUXE</t>
  </si>
  <si>
    <t>MATRIX OF LEADERSHIP LIGHT UP ACCESSORY</t>
  </si>
  <si>
    <t>172539G</t>
  </si>
  <si>
    <t>SHIZ UNIVERSITY OUTFIT CLASSIC</t>
  </si>
  <si>
    <t>192995189126</t>
  </si>
  <si>
    <t>172539K</t>
  </si>
  <si>
    <t>192995172531</t>
  </si>
  <si>
    <t>172539L</t>
  </si>
  <si>
    <t>192995189119</t>
  </si>
  <si>
    <t>172549G</t>
  </si>
  <si>
    <t>172549K</t>
  </si>
  <si>
    <t>172549L</t>
  </si>
  <si>
    <t>172559G</t>
  </si>
  <si>
    <t>GLINDA PINK CLASSIC</t>
  </si>
  <si>
    <t>192995189164</t>
  </si>
  <si>
    <t>172559K</t>
  </si>
  <si>
    <t>172559L</t>
  </si>
  <si>
    <t>172569G</t>
  </si>
  <si>
    <t>GLINDA PINK PRESTIGE</t>
  </si>
  <si>
    <t>172569K</t>
  </si>
  <si>
    <t>172569L</t>
  </si>
  <si>
    <t>172579G</t>
  </si>
  <si>
    <t>GLINDA POPULAR DRESS CLASSIC</t>
  </si>
  <si>
    <t>192995189201</t>
  </si>
  <si>
    <t>172579K</t>
  </si>
  <si>
    <t>192995172579</t>
  </si>
  <si>
    <t>172579L</t>
  </si>
  <si>
    <t>172589G</t>
  </si>
  <si>
    <t>192995189225</t>
  </si>
  <si>
    <t>172589K</t>
  </si>
  <si>
    <t>172589L</t>
  </si>
  <si>
    <t>192995189218</t>
  </si>
  <si>
    <t>172599G</t>
  </si>
  <si>
    <t>ELPHABA PRESTIGE</t>
  </si>
  <si>
    <t>172599K</t>
  </si>
  <si>
    <t>172599L</t>
  </si>
  <si>
    <t>ELPHABA BROOM</t>
  </si>
  <si>
    <t>ELPHABA HAT</t>
  </si>
  <si>
    <t>172629G</t>
  </si>
  <si>
    <t>ELPHABA SHIZ CLASSIC</t>
  </si>
  <si>
    <t>192995189263</t>
  </si>
  <si>
    <t>172629K</t>
  </si>
  <si>
    <t>172629L</t>
  </si>
  <si>
    <t>192995189256</t>
  </si>
  <si>
    <t>172639G</t>
  </si>
  <si>
    <t>GLINDA PINK DRESS ADAPTIVE COSTUME</t>
  </si>
  <si>
    <t>192995189287</t>
  </si>
  <si>
    <t>172639K</t>
  </si>
  <si>
    <t>192995172630</t>
  </si>
  <si>
    <t>172639L</t>
  </si>
  <si>
    <t>192995189270</t>
  </si>
  <si>
    <t>172649G</t>
  </si>
  <si>
    <t>NESSA ROSE ADAPTIVE COSTUME</t>
  </si>
  <si>
    <t>172649K</t>
  </si>
  <si>
    <t>172649L</t>
  </si>
  <si>
    <t>192995189294</t>
  </si>
  <si>
    <t>NESSA ROSE ADAPTIVE WHEELCHAIR COVER</t>
  </si>
  <si>
    <t>192995172654</t>
  </si>
  <si>
    <t>GLINDA JELLY SHOES</t>
  </si>
  <si>
    <t>GLINDA WAND &amp; TIARA SET</t>
  </si>
  <si>
    <t>192995172685</t>
  </si>
  <si>
    <t>PRANK 'POP OUT' RIDE-ON CLASSIC</t>
  </si>
  <si>
    <t>173909G</t>
  </si>
  <si>
    <t>STITCH ADAPTIVE COSTUME</t>
  </si>
  <si>
    <t>192995191235</t>
  </si>
  <si>
    <t>173909K</t>
  </si>
  <si>
    <t>173909L</t>
  </si>
  <si>
    <t>192995191228</t>
  </si>
  <si>
    <t>STITCH WHEELCHAIR COVER OR KIT</t>
  </si>
  <si>
    <t>192995173910</t>
  </si>
  <si>
    <t>106699-GRN</t>
  </si>
  <si>
    <t>OOGIE BOOGIE GREEN VACUFORM MASK</t>
  </si>
  <si>
    <t>14030D-GRN</t>
  </si>
  <si>
    <t>OOGIE BOOGIE GREEN PRESTIGE ADULT</t>
  </si>
  <si>
    <t>14030T-GRN</t>
  </si>
  <si>
    <t>SALLY INSTANT TUTU KIT - ADULT</t>
  </si>
  <si>
    <t>192995174351</t>
  </si>
  <si>
    <t>JACK INSTANT TUTU KIT - ADULT</t>
  </si>
  <si>
    <t>192995174368</t>
  </si>
  <si>
    <t>65446-GRN</t>
  </si>
  <si>
    <t>OOGIE BOOGIE GREEN VINYL MASK</t>
  </si>
  <si>
    <t>79574L-GRN</t>
  </si>
  <si>
    <t>OOGIE BOOGIE GREEN CLASSIC TODDLER</t>
  </si>
  <si>
    <t>79574M-GRN</t>
  </si>
  <si>
    <t>79574S-GRN</t>
  </si>
  <si>
    <t>173799G</t>
  </si>
  <si>
    <t>ADDISON ADVENTURE CLASSIC</t>
  </si>
  <si>
    <t>173799K</t>
  </si>
  <si>
    <t>192995173798</t>
  </si>
  <si>
    <t>173799L</t>
  </si>
  <si>
    <t>192995191044</t>
  </si>
  <si>
    <t>173829G</t>
  </si>
  <si>
    <t>192995191112</t>
  </si>
  <si>
    <t>173829K</t>
  </si>
  <si>
    <t>173829L</t>
  </si>
  <si>
    <t>125479V-GRN</t>
  </si>
  <si>
    <t>OOGIE BOOGIE GREEN POSH INFANT</t>
  </si>
  <si>
    <t>125479W-GRN</t>
  </si>
  <si>
    <t>LIGHT-UP MULTI-PRINCESS SHOES</t>
  </si>
  <si>
    <t>LIGHT-UP MULTI-PRINCESS TIARA</t>
  </si>
  <si>
    <t>LIGHT-UP MULTI-PRINCESS WAND</t>
  </si>
  <si>
    <t>192995173354</t>
  </si>
  <si>
    <t>173219G</t>
  </si>
  <si>
    <t>LIL' PETEY HOODED JUMPSUIT CLASSIC</t>
  </si>
  <si>
    <t>173219K</t>
  </si>
  <si>
    <t>192995173217</t>
  </si>
  <si>
    <t>173219L</t>
  </si>
  <si>
    <t>192995190160</t>
  </si>
  <si>
    <t>173219M</t>
  </si>
  <si>
    <t>GRYFFINDOR GIRL NEW 2025 DRESS</t>
  </si>
  <si>
    <t>173689K</t>
  </si>
  <si>
    <t>192995173682</t>
  </si>
  <si>
    <t>173689L</t>
  </si>
  <si>
    <t>173689M</t>
  </si>
  <si>
    <t>173699K</t>
  </si>
  <si>
    <t>192995173699</t>
  </si>
  <si>
    <t>173699L</t>
  </si>
  <si>
    <t>192995190894</t>
  </si>
  <si>
    <t>173699M</t>
  </si>
  <si>
    <t>173709K</t>
  </si>
  <si>
    <t>173709L</t>
  </si>
  <si>
    <t>173709M</t>
  </si>
  <si>
    <t>173719K</t>
  </si>
  <si>
    <t>STORMFLY CLASSIC</t>
  </si>
  <si>
    <t>192995173712</t>
  </si>
  <si>
    <t>173719L</t>
  </si>
  <si>
    <t>192995190931</t>
  </si>
  <si>
    <t>173719M</t>
  </si>
  <si>
    <t>192995190948</t>
  </si>
  <si>
    <t>173729K</t>
  </si>
  <si>
    <t>192995173729</t>
  </si>
  <si>
    <t>173729L</t>
  </si>
  <si>
    <t>173729M</t>
  </si>
  <si>
    <t>173869K</t>
  </si>
  <si>
    <t>192995191143</t>
  </si>
  <si>
    <t>173869L</t>
  </si>
  <si>
    <t>173869M</t>
  </si>
  <si>
    <t>173879K</t>
  </si>
  <si>
    <t>192995191167</t>
  </si>
  <si>
    <t>173879L</t>
  </si>
  <si>
    <t>173879M</t>
  </si>
  <si>
    <t>173889K</t>
  </si>
  <si>
    <t>173889L</t>
  </si>
  <si>
    <t>192995173880</t>
  </si>
  <si>
    <t>173889M</t>
  </si>
  <si>
    <t>CHICKEN JOCKEY POP OUT RIDE-ON</t>
  </si>
  <si>
    <t>173529G</t>
  </si>
  <si>
    <t>192995190641</t>
  </si>
  <si>
    <t>173529K</t>
  </si>
  <si>
    <t>192995173521</t>
  </si>
  <si>
    <t>173529L</t>
  </si>
  <si>
    <t>173539G</t>
  </si>
  <si>
    <t>173539K</t>
  </si>
  <si>
    <t>192995173538</t>
  </si>
  <si>
    <t>173539L</t>
  </si>
  <si>
    <t>RUBBLE BULLDOZER 'POP OUT' COSTUME</t>
  </si>
  <si>
    <t>167439V</t>
  </si>
  <si>
    <t>PEPPA PIG PARTY DRESS CLASSIC</t>
  </si>
  <si>
    <t>SYLVEON EARS</t>
  </si>
  <si>
    <t>UMBREON EARS</t>
  </si>
  <si>
    <t>ESPEON EARS</t>
  </si>
  <si>
    <t>173559G</t>
  </si>
  <si>
    <t>173559K</t>
  </si>
  <si>
    <t>173559L</t>
  </si>
  <si>
    <t>192995190689</t>
  </si>
  <si>
    <t>173569G</t>
  </si>
  <si>
    <t>192995190719</t>
  </si>
  <si>
    <t>173569K</t>
  </si>
  <si>
    <t>173569L</t>
  </si>
  <si>
    <t>OPTIMUS PRIME/ORION PAX TODDLER MUSCLE</t>
  </si>
  <si>
    <t>OPTIMUS PRIME/ORION PAX CLASSIC MUSCLE</t>
  </si>
  <si>
    <t>173399SM</t>
  </si>
  <si>
    <t>SHIZ UNIVERSITY ADULT UNISEX DELUXE</t>
  </si>
  <si>
    <t>173399STD</t>
  </si>
  <si>
    <t>173409B</t>
  </si>
  <si>
    <t>GLINDA POPULAR DRESS DELUXE ADULT</t>
  </si>
  <si>
    <t>192995190467</t>
  </si>
  <si>
    <t>173409E</t>
  </si>
  <si>
    <t>173409F</t>
  </si>
  <si>
    <t>192995190764</t>
  </si>
  <si>
    <t>173409N</t>
  </si>
  <si>
    <t>192995173408</t>
  </si>
  <si>
    <t>173419B</t>
  </si>
  <si>
    <t>ELPHABA SHIZ DELUXE ADULT</t>
  </si>
  <si>
    <t>192995190474</t>
  </si>
  <si>
    <t>173419E</t>
  </si>
  <si>
    <t>192995190771</t>
  </si>
  <si>
    <t>173419F</t>
  </si>
  <si>
    <t>192995190788</t>
  </si>
  <si>
    <t>173419N</t>
  </si>
  <si>
    <t>192995173415</t>
  </si>
  <si>
    <t>173449G</t>
  </si>
  <si>
    <t>GLINDA SHIZ CLASSIC</t>
  </si>
  <si>
    <t>173449K</t>
  </si>
  <si>
    <t>192995173446</t>
  </si>
  <si>
    <t>173449L</t>
  </si>
  <si>
    <t>192995190504</t>
  </si>
  <si>
    <t>173459B</t>
  </si>
  <si>
    <t>GLINDA SHIZ DELUXE ADULT</t>
  </si>
  <si>
    <t>173459E</t>
  </si>
  <si>
    <t>173459F</t>
  </si>
  <si>
    <t>192995190801</t>
  </si>
  <si>
    <t>173459N</t>
  </si>
  <si>
    <t>192995173453</t>
  </si>
  <si>
    <t>173479B</t>
  </si>
  <si>
    <t>GLINDA "FOR GOOD" DELUXE ADULT</t>
  </si>
  <si>
    <t>173479E</t>
  </si>
  <si>
    <t>192995190566</t>
  </si>
  <si>
    <t>173479F</t>
  </si>
  <si>
    <t>192995190573</t>
  </si>
  <si>
    <t>173479N</t>
  </si>
  <si>
    <t>173489G</t>
  </si>
  <si>
    <t>GLINDA "FOR GOOD" LOOK DELUXE</t>
  </si>
  <si>
    <t>192995190597</t>
  </si>
  <si>
    <t>173489K</t>
  </si>
  <si>
    <t>192995173484</t>
  </si>
  <si>
    <t>173489L</t>
  </si>
  <si>
    <t>173519G</t>
  </si>
  <si>
    <t>ELPHABA DRESS ADAPTIVE COSTUME</t>
  </si>
  <si>
    <t>173519K</t>
  </si>
  <si>
    <t>192995173514</t>
  </si>
  <si>
    <t>173519L</t>
  </si>
  <si>
    <t>192995190627</t>
  </si>
  <si>
    <t>GLINDA WHEELCHAIR COVER/KIT</t>
  </si>
  <si>
    <t>192995173767</t>
  </si>
  <si>
    <t>ELPHABA WHEELCHAIR COVER/KIT</t>
  </si>
  <si>
    <t>DOG MAN (JL GROUP)</t>
  </si>
  <si>
    <r>
      <t>“</t>
    </r>
    <r>
      <rPr>
        <b/>
        <sz val="8"/>
        <color indexed="18"/>
        <rFont val="Calibri"/>
        <family val="2"/>
      </rPr>
      <t>THIS DOCUMENT IS CONFIDENTIAL AND PROPRIETARY INFORMATION OF JAKKS PACIFIC, INC,   YOU MAY USE IT SOLELY TO CONDUCT BUSINESS WITH JAKKS PACIFIC.  YOU MAY NOT COPY, SHARE, DISTRIBUTE, OR FURTHER DISSEMINATE THIS DOCUMENT TO ANY OTHER THIRD PARTY WITHOUT THE EXPRESS WRITTEN PERMISSON OF JAKKS PACIFIC.“</t>
    </r>
  </si>
  <si>
    <t xml:space="preserve">  2025 ELECTRONIC ORDER FORM </t>
  </si>
  <si>
    <t>197919G</t>
  </si>
  <si>
    <t>RED IMPOSTOR HOODED JUMPSUIT CLASSIC</t>
  </si>
  <si>
    <t>192995263666</t>
  </si>
  <si>
    <t>197919K</t>
  </si>
  <si>
    <t>192995197916</t>
  </si>
  <si>
    <t>197919L</t>
  </si>
  <si>
    <t>192995193741</t>
  </si>
  <si>
    <t>197929G</t>
  </si>
  <si>
    <t>BLUE IMPOSTOR HOODED JUMPSUIT CLASSIC</t>
  </si>
  <si>
    <t>192995263673</t>
  </si>
  <si>
    <t>197929K</t>
  </si>
  <si>
    <t>192995197923</t>
  </si>
  <si>
    <t>197929L</t>
  </si>
  <si>
    <t>192995264205</t>
  </si>
  <si>
    <t>RED IMPOSTOR INFLATABLE - CHILD</t>
  </si>
  <si>
    <t>192995197947</t>
  </si>
  <si>
    <t>RED IMPOSTOR INFLATABLE - ADULT</t>
  </si>
  <si>
    <t>192995197954</t>
  </si>
  <si>
    <t>RED IMPOSTOR MASK</t>
  </si>
  <si>
    <t>192995263659</t>
  </si>
  <si>
    <t>BLUE IMPOSTOR MASK</t>
  </si>
  <si>
    <t>192995197978</t>
  </si>
  <si>
    <t>192995263116</t>
  </si>
  <si>
    <t>TANJIRO SWORD</t>
  </si>
  <si>
    <t>192995197992</t>
  </si>
  <si>
    <t>TANJIRO DELUXE SWORD</t>
  </si>
  <si>
    <t>192995260757</t>
  </si>
  <si>
    <t>TANJIRO FOX WARDING MASK</t>
  </si>
  <si>
    <t>192995198012</t>
  </si>
  <si>
    <t>ZENITSU SWORD</t>
  </si>
  <si>
    <t>192995262492</t>
  </si>
  <si>
    <t>INOSUKE DUAL SWORDS SET</t>
  </si>
  <si>
    <t>192995260771</t>
  </si>
  <si>
    <t>INOSUKE BOAR MASK</t>
  </si>
  <si>
    <t>192995198043</t>
  </si>
  <si>
    <t>NEZUKO ACCESSORY KIT</t>
  </si>
  <si>
    <t>192995260788</t>
  </si>
  <si>
    <t>SHINOBU SWORD</t>
  </si>
  <si>
    <t>192995260795</t>
  </si>
  <si>
    <t>TOMIOKA SWORD</t>
  </si>
  <si>
    <t>192995260801</t>
  </si>
  <si>
    <t>192995263260</t>
  </si>
  <si>
    <t>192995260320</t>
  </si>
  <si>
    <t>192995260337</t>
  </si>
  <si>
    <t>192995260818</t>
  </si>
  <si>
    <t>192995260825</t>
  </si>
  <si>
    <t>192995262409</t>
  </si>
  <si>
    <t>STITCH DRESS CLASSIC</t>
  </si>
  <si>
    <t>192995262355</t>
  </si>
  <si>
    <t>192995264212</t>
  </si>
  <si>
    <t>ANGEL DRESS CLASSIC</t>
  </si>
  <si>
    <t>192995260863</t>
  </si>
  <si>
    <t>192995263222</t>
  </si>
  <si>
    <t>192995263192</t>
  </si>
  <si>
    <t>192995262607</t>
  </si>
  <si>
    <t>ANGEL CLASSIC ADULT KIT</t>
  </si>
  <si>
    <t>One Size Tween</t>
  </si>
  <si>
    <t>192995260931</t>
  </si>
  <si>
    <t>192995191839</t>
  </si>
  <si>
    <t>192995191853</t>
  </si>
  <si>
    <t>192995191860</t>
  </si>
  <si>
    <t>192995191846</t>
  </si>
  <si>
    <t>192995191907</t>
  </si>
  <si>
    <t>192995191914</t>
  </si>
  <si>
    <t>192995191921</t>
  </si>
  <si>
    <t>192995260979</t>
  </si>
  <si>
    <t>NOVA DAYWALKER CLASSIC</t>
  </si>
  <si>
    <t>192995263567</t>
  </si>
  <si>
    <t>192995262638</t>
  </si>
  <si>
    <t>192995191884</t>
  </si>
  <si>
    <t>192995191891</t>
  </si>
  <si>
    <t>192995261006</t>
  </si>
  <si>
    <t>192995262508</t>
  </si>
  <si>
    <t>174569SM</t>
  </si>
  <si>
    <t>MINNIE MOUSE 25 PRIDE ADULT TUTU KIT</t>
  </si>
  <si>
    <t>192995260368</t>
  </si>
  <si>
    <t>174569STD</t>
  </si>
  <si>
    <t>192995192010</t>
  </si>
  <si>
    <t>174579SM</t>
  </si>
  <si>
    <t>MICKEY MOUSE 25 PRIDE ADULT KIT</t>
  </si>
  <si>
    <t>192995174573</t>
  </si>
  <si>
    <t>174579STD</t>
  </si>
  <si>
    <t>192995192027</t>
  </si>
  <si>
    <t>192995261020</t>
  </si>
  <si>
    <t>192995263079</t>
  </si>
  <si>
    <t>192995175075</t>
  </si>
  <si>
    <t>LILO &amp; STITCH TREAT YOUR TRUNK KIT</t>
  </si>
  <si>
    <t>192995175082</t>
  </si>
  <si>
    <t>DISNEY PRINCESS TREAT YOUR TRUNK KIT</t>
  </si>
  <si>
    <t>192995175099</t>
  </si>
  <si>
    <t>MICKEY &amp; MINNIE TREAT YOUR TRUNK KIT</t>
  </si>
  <si>
    <t>192995262164</t>
  </si>
  <si>
    <t>FROZEN TREAT YOUR TRUNK KIT</t>
  </si>
  <si>
    <t>192995261051</t>
  </si>
  <si>
    <t>192995262997</t>
  </si>
  <si>
    <t>192995261075</t>
  </si>
  <si>
    <t>192995261082</t>
  </si>
  <si>
    <t>192995261099</t>
  </si>
  <si>
    <t>192995261105</t>
  </si>
  <si>
    <t>192995261112</t>
  </si>
  <si>
    <t>192995261129</t>
  </si>
  <si>
    <t>192995262584</t>
  </si>
  <si>
    <t>192995262799</t>
  </si>
  <si>
    <t>192995261150</t>
  </si>
  <si>
    <t>DOG MAN COSTUME KIT</t>
  </si>
  <si>
    <t>192995261167</t>
  </si>
  <si>
    <t>GHOSTBUSTERS FE INFANT/TODDLER POSH</t>
  </si>
  <si>
    <t>GHOSTBUSTERS FE CLASSIC</t>
  </si>
  <si>
    <t>GHOSTBUSTERS FE DELUXE</t>
  </si>
  <si>
    <t>GHOSTBUSTERS FE CLASSIC ADULT</t>
  </si>
  <si>
    <t>GHOSTBUSTERS FE DELUXE ADULT</t>
  </si>
  <si>
    <t>GHOSTBUSTERS FE PARKA - CHILD</t>
  </si>
  <si>
    <t>GHOSTBUSTERS FE PARKA -ADULT</t>
  </si>
  <si>
    <t>MASTER CHIEF MUSCLE</t>
  </si>
  <si>
    <t>MASTER CHIEF ADULT</t>
  </si>
  <si>
    <t>MASTER CHIEF HALF MASK</t>
  </si>
  <si>
    <t>MASTER CHIEF FULL HELMET CHILD</t>
  </si>
  <si>
    <t>MASTER CHIEF FULL HELMET ADULT</t>
  </si>
  <si>
    <t>MASTER CHIEF DELUXE GLOVES</t>
  </si>
  <si>
    <t>MASTER CHIEF CHILD GLOVES</t>
  </si>
  <si>
    <t>192995262195</t>
  </si>
  <si>
    <t>HALO NEEDLER CHROME</t>
  </si>
  <si>
    <t>192995261181</t>
  </si>
  <si>
    <t>192995262645</t>
  </si>
  <si>
    <t>FURBY PURPLE EARS</t>
  </si>
  <si>
    <t>192995261204</t>
  </si>
  <si>
    <t>FURBY TIE DYE EARS</t>
  </si>
  <si>
    <t>192995174801</t>
  </si>
  <si>
    <t>174819G</t>
  </si>
  <si>
    <t>FURBY PURPLE GIRL DRESS</t>
  </si>
  <si>
    <t>192995263239</t>
  </si>
  <si>
    <t>174819K</t>
  </si>
  <si>
    <t>192995261228</t>
  </si>
  <si>
    <t>174819L</t>
  </si>
  <si>
    <t>192995192652</t>
  </si>
  <si>
    <t>174829G</t>
  </si>
  <si>
    <t>FURBY TIE DYE GIRL DRESS</t>
  </si>
  <si>
    <t>192995192683</t>
  </si>
  <si>
    <t>174829K</t>
  </si>
  <si>
    <t>192995174825</t>
  </si>
  <si>
    <t>174829L</t>
  </si>
  <si>
    <t>192995262843</t>
  </si>
  <si>
    <t>192995264229</t>
  </si>
  <si>
    <t>192995263284</t>
  </si>
  <si>
    <t>192995261259</t>
  </si>
  <si>
    <t>192995262577</t>
  </si>
  <si>
    <t>192995261273</t>
  </si>
  <si>
    <t>192995263314</t>
  </si>
  <si>
    <t>192995261297</t>
  </si>
  <si>
    <t>192995262348</t>
  </si>
  <si>
    <t>T-REX SAGA CLASSIC</t>
  </si>
  <si>
    <t>192995261310</t>
  </si>
  <si>
    <t>192995263123</t>
  </si>
  <si>
    <t>VILLAIN SAGA CLASSIC</t>
  </si>
  <si>
    <t>192995261334</t>
  </si>
  <si>
    <t>192995261341</t>
  </si>
  <si>
    <t>SPINOSAURUS SAGA CLASSIC</t>
  </si>
  <si>
    <t>192995263734</t>
  </si>
  <si>
    <t>192995261365</t>
  </si>
  <si>
    <t>192995262621</t>
  </si>
  <si>
    <t>192995261389</t>
  </si>
  <si>
    <t>192995261396</t>
  </si>
  <si>
    <t>MINECRAFT BEE GIRL HOODED DRESS</t>
  </si>
  <si>
    <t>192995262805</t>
  </si>
  <si>
    <t>192995261426</t>
  </si>
  <si>
    <t>192995263338</t>
  </si>
  <si>
    <t>MINECRAFT CREEPER GIRL HOODED DRESS</t>
  </si>
  <si>
    <t>192995263741</t>
  </si>
  <si>
    <t>192995261402</t>
  </si>
  <si>
    <t>STEVE CLASSIC 'POP OUT'</t>
  </si>
  <si>
    <t>192995262546</t>
  </si>
  <si>
    <t>CREEPER CLASSIC 'POP OUT'</t>
  </si>
  <si>
    <t>192995261464</t>
  </si>
  <si>
    <t>192995261471</t>
  </si>
  <si>
    <t>GHAST INFLATABLE ADULT</t>
  </si>
  <si>
    <t>192995198241</t>
  </si>
  <si>
    <t>198259G</t>
  </si>
  <si>
    <t>SPIDER JOCKEY DELUXE INFLATABLE</t>
  </si>
  <si>
    <t>192995262652</t>
  </si>
  <si>
    <t>198259K</t>
  </si>
  <si>
    <t>192995263291</t>
  </si>
  <si>
    <t>198259L</t>
  </si>
  <si>
    <t>192995193963</t>
  </si>
  <si>
    <t>198269G</t>
  </si>
  <si>
    <t>MOOSHROOM HOODED JUMPSUIT CLASSIC</t>
  </si>
  <si>
    <t>192995193994</t>
  </si>
  <si>
    <t>198269K</t>
  </si>
  <si>
    <t>192995263628</t>
  </si>
  <si>
    <t>198269L</t>
  </si>
  <si>
    <t>192995193987</t>
  </si>
  <si>
    <t>198279G</t>
  </si>
  <si>
    <t>AXOLOTL HOODED JUMPSUIT CLASSIC (PURPLE)</t>
  </si>
  <si>
    <t>192995194014</t>
  </si>
  <si>
    <t>198279K</t>
  </si>
  <si>
    <t>192995263147</t>
  </si>
  <si>
    <t>198279L</t>
  </si>
  <si>
    <t>192995194007</t>
  </si>
  <si>
    <t>MINIONS GOGGLES (BOB)</t>
  </si>
  <si>
    <t>192995199378</t>
  </si>
  <si>
    <t>192995261525</t>
  </si>
  <si>
    <t>192995261532</t>
  </si>
  <si>
    <t>172369W-V2</t>
  </si>
  <si>
    <t>192995261549</t>
  </si>
  <si>
    <t>172379W-V2</t>
  </si>
  <si>
    <t>192995263246</t>
  </si>
  <si>
    <t>192995262294</t>
  </si>
  <si>
    <t>192995261570</t>
  </si>
  <si>
    <t>192995263376</t>
  </si>
  <si>
    <t>192995261594</t>
  </si>
  <si>
    <t>192995262676</t>
  </si>
  <si>
    <t>172409W-V2</t>
  </si>
  <si>
    <t>192995262232</t>
  </si>
  <si>
    <t>192995261624</t>
  </si>
  <si>
    <t>192995260474</t>
  </si>
  <si>
    <t>192995262966</t>
  </si>
  <si>
    <t>192995262867</t>
  </si>
  <si>
    <t>192995260504</t>
  </si>
  <si>
    <t>175169G</t>
  </si>
  <si>
    <t>PIKMIN RED CLASSIC</t>
  </si>
  <si>
    <t>192995263253</t>
  </si>
  <si>
    <t>175169K</t>
  </si>
  <si>
    <t>192995262898</t>
  </si>
  <si>
    <t>175169L</t>
  </si>
  <si>
    <t>192995262270</t>
  </si>
  <si>
    <t>175179G</t>
  </si>
  <si>
    <t>PIKMIN YELLOW CLASSIC</t>
  </si>
  <si>
    <t>192995263758</t>
  </si>
  <si>
    <t>175179K</t>
  </si>
  <si>
    <t>192995175174</t>
  </si>
  <si>
    <t>175179L</t>
  </si>
  <si>
    <t>192995193598</t>
  </si>
  <si>
    <t>175189G</t>
  </si>
  <si>
    <t>PIKMIN BLUE CLASSIC</t>
  </si>
  <si>
    <t>192995261679</t>
  </si>
  <si>
    <t>175189K</t>
  </si>
  <si>
    <t>192995263093</t>
  </si>
  <si>
    <t>175189L</t>
  </si>
  <si>
    <t>192995193611</t>
  </si>
  <si>
    <t>PIKMIN RED COSTUME HEADPIECE</t>
  </si>
  <si>
    <t>192995175198</t>
  </si>
  <si>
    <t>PIKMIN YELLOW COSTUME HEADPIECE</t>
  </si>
  <si>
    <t>192995262751</t>
  </si>
  <si>
    <t>PIKMIN BLUE COSTUME HEADPIECE</t>
  </si>
  <si>
    <t>192995262744</t>
  </si>
  <si>
    <t>192995264236</t>
  </si>
  <si>
    <t>PEPPA PIG PARTY DRESS</t>
  </si>
  <si>
    <t>EEVEE CAPE - UNISIZE</t>
  </si>
  <si>
    <t>192995264243</t>
  </si>
  <si>
    <t>MIMIKYU CAPE - UNISIZE</t>
  </si>
  <si>
    <t>192995263789</t>
  </si>
  <si>
    <t>192995263307</t>
  </si>
  <si>
    <t>EEVEE GIRL HOODED DRESS</t>
  </si>
  <si>
    <t>192995261761</t>
  </si>
  <si>
    <t>SYLVEON GIRL HOODED DRESS</t>
  </si>
  <si>
    <t>192995261778</t>
  </si>
  <si>
    <t>192995262324</t>
  </si>
  <si>
    <t>VAPOREON GIRL HOODED DRESS</t>
  </si>
  <si>
    <t>192995262386</t>
  </si>
  <si>
    <t>192995262331</t>
  </si>
  <si>
    <t>192995261815</t>
  </si>
  <si>
    <t>192995260559</t>
  </si>
  <si>
    <t>FLAREON GIRL HOODED DRESS</t>
  </si>
  <si>
    <t>192995261822</t>
  </si>
  <si>
    <t>192995263406</t>
  </si>
  <si>
    <t>JOLTEON GIRL HOODED DRESS</t>
  </si>
  <si>
    <t>192995261846</t>
  </si>
  <si>
    <t>192995262904</t>
  </si>
  <si>
    <t>243829G</t>
  </si>
  <si>
    <t>CHARIZARD HOODED JUMPSUIT CLASSIC</t>
  </si>
  <si>
    <t>192995266872</t>
  </si>
  <si>
    <t>243829J</t>
  </si>
  <si>
    <t>192995266896</t>
  </si>
  <si>
    <t>243829K</t>
  </si>
  <si>
    <t>192995243828</t>
  </si>
  <si>
    <t>243829L</t>
  </si>
  <si>
    <t>192995266889</t>
  </si>
  <si>
    <t>244489B</t>
  </si>
  <si>
    <t>EEVEE PRESTIGE ADULT</t>
  </si>
  <si>
    <t>192995268838</t>
  </si>
  <si>
    <t>244489E</t>
  </si>
  <si>
    <t>192995268845</t>
  </si>
  <si>
    <t>244489F</t>
  </si>
  <si>
    <t>192995268852</t>
  </si>
  <si>
    <t>244489N</t>
  </si>
  <si>
    <t>192995268821</t>
  </si>
  <si>
    <t>244489T</t>
  </si>
  <si>
    <t>192995244481</t>
  </si>
  <si>
    <t>192995261877</t>
  </si>
  <si>
    <t>192995262829</t>
  </si>
  <si>
    <t>244329L</t>
  </si>
  <si>
    <t>NEW ELMO W/TANGO CLASSIC TODDLER</t>
  </si>
  <si>
    <t>192995268555</t>
  </si>
  <si>
    <t>244329M</t>
  </si>
  <si>
    <t>192995244320</t>
  </si>
  <si>
    <t>244329S</t>
  </si>
  <si>
    <t>192995268562</t>
  </si>
  <si>
    <t>244329W-V2</t>
  </si>
  <si>
    <t>192995268548</t>
  </si>
  <si>
    <t>SONIC MOVIE RING ACCESSORY</t>
  </si>
  <si>
    <t>192995260566</t>
  </si>
  <si>
    <t>SONIC MOVIE GIRL HOODED DRESS</t>
  </si>
  <si>
    <t>192995261884</t>
  </si>
  <si>
    <t>192995261891</t>
  </si>
  <si>
    <t>198479B</t>
  </si>
  <si>
    <t>RED LIGHT GREEN LIGHT GIRL/YOUNG- HEE DOLL S2 DELUXE ADULT</t>
  </si>
  <si>
    <t>192995262874</t>
  </si>
  <si>
    <t>198479E</t>
  </si>
  <si>
    <t>192995262256</t>
  </si>
  <si>
    <t>198479F</t>
  </si>
  <si>
    <t>192995262775</t>
  </si>
  <si>
    <t>198479N</t>
  </si>
  <si>
    <t>192995198470</t>
  </si>
  <si>
    <t>198489C</t>
  </si>
  <si>
    <t>CHEOL SU S2 DELUXE ADULT</t>
  </si>
  <si>
    <t>192995194397</t>
  </si>
  <si>
    <t>198489D</t>
  </si>
  <si>
    <t>192995262836</t>
  </si>
  <si>
    <t>198489T</t>
  </si>
  <si>
    <t>192995260610</t>
  </si>
  <si>
    <t>166369M</t>
  </si>
  <si>
    <t>192995191778</t>
  </si>
  <si>
    <t>166389M</t>
  </si>
  <si>
    <t>192995191785</t>
  </si>
  <si>
    <t>GLINDA TIARA</t>
  </si>
  <si>
    <t>GLINDA DANCING THROUGH LIFE DRESS DELUXE</t>
  </si>
  <si>
    <t>192995261938</t>
  </si>
  <si>
    <t>192995261945</t>
  </si>
  <si>
    <t>192995263352</t>
  </si>
  <si>
    <t>192995263345</t>
  </si>
  <si>
    <t>192995261976</t>
  </si>
  <si>
    <t>172559M</t>
  </si>
  <si>
    <t>192995191792</t>
  </si>
  <si>
    <t>192995262669</t>
  </si>
  <si>
    <t>192995261990</t>
  </si>
  <si>
    <t>192995262003</t>
  </si>
  <si>
    <t>192995262010</t>
  </si>
  <si>
    <t>192995262027</t>
  </si>
  <si>
    <t>172589M</t>
  </si>
  <si>
    <t>192995191815</t>
  </si>
  <si>
    <t>192995263109</t>
  </si>
  <si>
    <t>192995262423</t>
  </si>
  <si>
    <t>192995263802</t>
  </si>
  <si>
    <t>192995261907</t>
  </si>
  <si>
    <t>192995260627</t>
  </si>
  <si>
    <t>192995262065</t>
  </si>
  <si>
    <t>192995262072</t>
  </si>
  <si>
    <t>192995262089</t>
  </si>
  <si>
    <t>192995263390</t>
  </si>
  <si>
    <t>192995260634</t>
  </si>
  <si>
    <t>192995263642</t>
  </si>
  <si>
    <t>192995262478</t>
  </si>
  <si>
    <t>192995262430</t>
  </si>
  <si>
    <t>192995262188</t>
  </si>
  <si>
    <t>192995260672</t>
  </si>
  <si>
    <t>192995260689</t>
  </si>
  <si>
    <t>192995260696</t>
  </si>
  <si>
    <t>192995262461</t>
  </si>
  <si>
    <t>173489M</t>
  </si>
  <si>
    <t>192995262119</t>
  </si>
  <si>
    <t>192995262126</t>
  </si>
  <si>
    <t>192995263604</t>
  </si>
  <si>
    <t>199229K</t>
  </si>
  <si>
    <t>CALLIE BIRTHDAY CAKE CLASSIC</t>
  </si>
  <si>
    <t>192995254329</t>
  </si>
  <si>
    <t>199229L</t>
  </si>
  <si>
    <t>192995199224</t>
  </si>
  <si>
    <t>199229M</t>
  </si>
  <si>
    <t>192995254367</t>
  </si>
  <si>
    <t>199239K</t>
  </si>
  <si>
    <t>BIANCA BUBBLEGUM CLASSIC</t>
  </si>
  <si>
    <t>192995254374</t>
  </si>
  <si>
    <t>199239L</t>
  </si>
  <si>
    <t>192995199231</t>
  </si>
  <si>
    <t>199239M</t>
  </si>
  <si>
    <t>192995254404</t>
  </si>
  <si>
    <t>NICKELODEON - PAW PATROL</t>
  </si>
  <si>
    <t>DISNEY JUNIOR - SUPER KITTIES</t>
  </si>
  <si>
    <t>JURASSIC WORLD SAGA (NBC UNIVERSAL)</t>
  </si>
  <si>
    <t>HOW TO TRAIN YOUR DRAGON LIVE ACTION (NBC UNIVERSAL)</t>
  </si>
  <si>
    <t>SONIC MOVIE 3 (SEGA)</t>
  </si>
  <si>
    <t>DEMON SLAYER (ANIPLEX)</t>
  </si>
  <si>
    <t>AMONG US (INNERSLOTH)</t>
  </si>
  <si>
    <t>NINTENDO - PIKMIN</t>
  </si>
  <si>
    <t>DISNEY - KINDGOM HEARTS</t>
  </si>
  <si>
    <t>YUMMILAND (MGA)</t>
  </si>
  <si>
    <t>DISNEY - SNOW WHITE LIVE ACTION</t>
  </si>
  <si>
    <t>DISNEY - MOANA 2</t>
  </si>
  <si>
    <t>DISNEY - ZOMBIES 4</t>
  </si>
  <si>
    <t>LICENCED GIRLS</t>
  </si>
  <si>
    <t>LICENSED COLLECTIONS</t>
  </si>
  <si>
    <t>LICENSED CHILD ADAPTIVE COSTUMES</t>
  </si>
  <si>
    <t>LICENSED ADULT ADAPTIVE COSTUMES</t>
  </si>
  <si>
    <t>GENERIC CHILD/TEEN</t>
  </si>
  <si>
    <t>MASK</t>
  </si>
  <si>
    <t>FOOTWEAR</t>
  </si>
  <si>
    <t>ACCOUNT #______________________</t>
  </si>
  <si>
    <t>All pricing and invoicing are in US Dollars.</t>
  </si>
  <si>
    <t>Final pricing to be determined by various factors including but not limited to: annual volume purchased, payment method or any applicable association membership</t>
  </si>
  <si>
    <t>An Order Information Sheet must be submitted for all non-standard discounts.</t>
  </si>
  <si>
    <t>BOLD items indicate new 2025 styles</t>
  </si>
  <si>
    <t>2025 ELECTRONIC ORDER FORM REV.2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</si>
</sst>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72" formatCode="_(* #,##0_);_(* \(#,##0\);_(* &quot;-&quot;??_);_(@_)"/>
  </numFmts>
  <fonts count="47" x14ac:knownFonts="1">
    <font>
      <sz val="10"/>
      <color indexed="8"/>
      <name val="ARIAL"/>
      <charset val="1"/>
    </font>
    <font>
      <sz val="10"/>
      <color indexed="8"/>
      <name val="Arial"/>
      <family val="2"/>
    </font>
    <font>
      <sz val="10"/>
      <name val="Arial"/>
      <family val="2"/>
    </font>
    <font>
      <sz val="8"/>
      <name val="Arial"/>
      <family val="2"/>
    </font>
    <font>
      <sz val="11"/>
      <color theme="1"/>
      <name val="Calibri"/>
      <family val="2"/>
      <scheme val="minor"/>
    </font>
    <font>
      <sz val="10"/>
      <color indexed="8"/>
      <name val="Calibri"/>
      <family val="2"/>
      <scheme val="minor"/>
    </font>
    <font>
      <b/>
      <sz val="10"/>
      <color indexed="8"/>
      <name val="Calibri"/>
      <family val="2"/>
      <scheme val="minor"/>
    </font>
    <font>
      <sz val="10"/>
      <name val="Calibri"/>
      <family val="2"/>
      <scheme val="minor"/>
    </font>
    <font>
      <sz val="8"/>
      <name val="Calibri"/>
      <family val="2"/>
      <scheme val="minor"/>
    </font>
    <font>
      <b/>
      <sz val="9"/>
      <name val="Calibri"/>
      <family val="2"/>
      <scheme val="minor"/>
    </font>
    <font>
      <sz val="9"/>
      <name val="Calibri"/>
      <family val="2"/>
      <scheme val="minor"/>
    </font>
    <font>
      <b/>
      <sz val="10"/>
      <name val="Calibri"/>
      <family val="2"/>
      <scheme val="minor"/>
    </font>
    <font>
      <b/>
      <sz val="12"/>
      <name val="Calibri"/>
      <family val="2"/>
      <scheme val="minor"/>
    </font>
    <font>
      <sz val="10"/>
      <name val="Calibri"/>
      <family val="2"/>
    </font>
    <font>
      <b/>
      <sz val="10"/>
      <name val="Calibri"/>
      <family val="2"/>
    </font>
    <font>
      <sz val="10"/>
      <color indexed="8"/>
      <name val="Calibri"/>
      <family val="2"/>
    </font>
    <font>
      <b/>
      <sz val="9"/>
      <name val="Calibri"/>
      <family val="2"/>
    </font>
    <font>
      <sz val="9"/>
      <name val="Calibri"/>
      <family val="2"/>
    </font>
    <font>
      <b/>
      <sz val="12"/>
      <name val="Calibri"/>
      <family val="2"/>
    </font>
    <font>
      <b/>
      <sz val="10"/>
      <color indexed="8"/>
      <name val="Calibri"/>
      <family val="2"/>
    </font>
    <font>
      <b/>
      <sz val="16"/>
      <color indexed="8"/>
      <name val="Calibri"/>
      <family val="2"/>
    </font>
    <font>
      <sz val="8"/>
      <color indexed="8"/>
      <name val="Calibri"/>
      <family val="2"/>
    </font>
    <font>
      <sz val="16"/>
      <color indexed="8"/>
      <name val="Calibri"/>
      <family val="2"/>
    </font>
    <font>
      <b/>
      <sz val="9"/>
      <color indexed="8"/>
      <name val="Calibri"/>
      <family val="2"/>
    </font>
    <font>
      <b/>
      <sz val="8"/>
      <color indexed="8"/>
      <name val="Calibri"/>
      <family val="2"/>
    </font>
    <font>
      <sz val="9"/>
      <color indexed="8"/>
      <name val="Calibri"/>
      <family val="2"/>
    </font>
    <font>
      <sz val="10"/>
      <color indexed="9"/>
      <name val="Calibri"/>
      <family val="2"/>
    </font>
    <font>
      <sz val="8"/>
      <color indexed="9"/>
      <name val="Calibri"/>
      <family val="2"/>
    </font>
    <font>
      <sz val="9"/>
      <color indexed="9"/>
      <name val="Calibri"/>
      <family val="2"/>
    </font>
    <font>
      <sz val="6"/>
      <color indexed="8"/>
      <name val="Calibri"/>
      <family val="2"/>
    </font>
    <font>
      <b/>
      <sz val="8"/>
      <color indexed="9"/>
      <name val="Calibri"/>
      <family val="2"/>
    </font>
    <font>
      <sz val="10"/>
      <color indexed="10"/>
      <name val="Calibri"/>
      <family val="2"/>
      <scheme val="minor"/>
    </font>
    <font>
      <sz val="10"/>
      <color indexed="18"/>
      <name val="Calibri"/>
      <family val="2"/>
      <scheme val="minor"/>
    </font>
    <font>
      <sz val="10"/>
      <color indexed="55"/>
      <name val="Calibri"/>
      <family val="2"/>
      <scheme val="minor"/>
    </font>
    <font>
      <sz val="10"/>
      <color indexed="41"/>
      <name val="Calibri"/>
      <family val="2"/>
      <scheme val="minor"/>
    </font>
    <font>
      <sz val="12"/>
      <name val="Calibri"/>
      <family val="2"/>
      <scheme val="minor"/>
    </font>
    <font>
      <sz val="7"/>
      <name val="Calibri"/>
      <family val="2"/>
      <scheme val="minor"/>
    </font>
    <font>
      <sz val="14"/>
      <name val="Calibri"/>
      <family val="2"/>
      <scheme val="minor"/>
    </font>
    <font>
      <sz val="10"/>
      <color rgb="FFFF0000"/>
      <name val="Calibri"/>
      <family val="2"/>
      <scheme val="minor"/>
    </font>
    <font>
      <b/>
      <sz val="11"/>
      <color indexed="8"/>
      <name val="Calibri"/>
      <family val="2"/>
    </font>
    <font>
      <b/>
      <sz val="14"/>
      <color indexed="8"/>
      <name val="Calibri"/>
      <family val="2"/>
    </font>
    <font>
      <b/>
      <sz val="11"/>
      <color theme="1"/>
      <name val="Calibri"/>
      <family val="2"/>
    </font>
    <font>
      <sz val="10"/>
      <color theme="0"/>
      <name val="Calibri"/>
      <family val="2"/>
    </font>
    <font>
      <sz val="10"/>
      <color indexed="8"/>
      <name val="Arial"/>
      <family val="2"/>
    </font>
    <font>
      <sz val="10"/>
      <color indexed="8"/>
      <name val="Arial"/>
      <family val="2"/>
    </font>
    <font>
      <b/>
      <sz val="8"/>
      <color indexed="18"/>
      <name val="Calibri"/>
      <family val="2"/>
    </font>
    <font>
      <b/>
      <sz val="12"/>
      <color indexed="8"/>
      <name val="Calibri"/>
      <family val="2"/>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theme="0" tint="-0.24994659260841701"/>
        <bgColor indexed="64"/>
      </patternFill>
    </fill>
    <fill>
      <patternFill patternType="solid">
        <fgColor rgb="FFFFFF00"/>
        <bgColor indexed="64"/>
      </patternFill>
    </fill>
    <fill>
      <patternFill patternType="solid">
        <fgColor rgb="FF33CCFF"/>
        <bgColor indexed="64"/>
      </patternFill>
    </fill>
    <fill>
      <patternFill patternType="solid">
        <fgColor rgb="FFFF3300"/>
        <bgColor indexed="64"/>
      </patternFill>
    </fill>
    <fill>
      <patternFill patternType="solid">
        <fgColor theme="4" tint="0.79998168889431442"/>
        <bgColor indexed="64"/>
      </patternFill>
    </fill>
    <fill>
      <patternFill patternType="solid">
        <fgColor rgb="FF00CC66"/>
        <bgColor indexed="64"/>
      </patternFill>
    </fill>
    <fill>
      <patternFill patternType="solid">
        <fgColor rgb="FF66FF99"/>
        <bgColor indexed="64"/>
      </patternFill>
    </fill>
    <fill>
      <patternFill patternType="solid">
        <fgColor rgb="FFC9EDFF"/>
        <bgColor indexed="64"/>
      </patternFill>
    </fill>
    <fill>
      <patternFill patternType="solid">
        <fgColor theme="7"/>
        <bgColor indexed="64"/>
      </patternFill>
    </fill>
    <fill>
      <patternFill patternType="solid">
        <fgColor theme="7" tint="0.59999389629810485"/>
        <bgColor indexed="64"/>
      </patternFill>
    </fill>
    <fill>
      <patternFill patternType="solid">
        <fgColor rgb="FFFF5050"/>
        <bgColor indexed="64"/>
      </patternFill>
    </fill>
    <fill>
      <patternFill patternType="solid">
        <fgColor theme="8"/>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9999"/>
        <bgColor indexed="64"/>
      </patternFill>
    </fill>
    <fill>
      <patternFill patternType="solid">
        <fgColor rgb="FF9B57FF"/>
        <bgColor indexed="64"/>
      </patternFill>
    </fill>
    <fill>
      <patternFill patternType="solid">
        <fgColor rgb="FFC39BFF"/>
        <bgColor indexed="64"/>
      </patternFill>
    </fill>
    <fill>
      <patternFill patternType="solid">
        <fgColor rgb="FFFF757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top"/>
    </xf>
    <xf numFmtId="0" fontId="1" fillId="0" borderId="0">
      <alignment vertical="top"/>
    </xf>
    <xf numFmtId="0" fontId="4" fillId="0" borderId="0"/>
    <xf numFmtId="0" fontId="2" fillId="0" borderId="0"/>
    <xf numFmtId="44" fontId="43" fillId="0" borderId="0" applyFont="0" applyFill="0" applyBorder="0" applyAlignment="0" applyProtection="0"/>
    <xf numFmtId="43" fontId="44" fillId="0" borderId="0" applyFont="0" applyFill="0" applyBorder="0" applyAlignment="0" applyProtection="0"/>
  </cellStyleXfs>
  <cellXfs count="375">
    <xf numFmtId="0" fontId="0" fillId="0" borderId="0" xfId="0">
      <alignment vertical="top"/>
    </xf>
    <xf numFmtId="0" fontId="1" fillId="0" borderId="0" xfId="1">
      <alignment vertical="top"/>
    </xf>
    <xf numFmtId="0" fontId="5" fillId="0" borderId="0" xfId="0" applyFont="1" applyAlignment="1"/>
    <xf numFmtId="0" fontId="15" fillId="0" borderId="0" xfId="0" applyFont="1" applyAlignment="1"/>
    <xf numFmtId="0" fontId="15" fillId="0" borderId="0" xfId="0" applyFont="1" applyAlignment="1">
      <alignment horizontal="left"/>
    </xf>
    <xf numFmtId="164" fontId="13" fillId="0" borderId="0" xfId="0" applyNumberFormat="1" applyFont="1" applyAlignment="1">
      <alignment horizontal="center"/>
    </xf>
    <xf numFmtId="49" fontId="13" fillId="0" borderId="0" xfId="0" applyNumberFormat="1" applyFont="1" applyAlignment="1">
      <alignment horizontal="center"/>
    </xf>
    <xf numFmtId="49" fontId="13" fillId="0" borderId="0" xfId="0" applyNumberFormat="1" applyFont="1" applyAlignment="1"/>
    <xf numFmtId="49" fontId="27" fillId="0" borderId="0" xfId="0" applyNumberFormat="1" applyFont="1" applyAlignment="1"/>
    <xf numFmtId="0" fontId="7" fillId="0" borderId="0" xfId="3" applyFont="1"/>
    <xf numFmtId="0" fontId="11" fillId="0" borderId="0" xfId="3" applyFont="1"/>
    <xf numFmtId="0" fontId="11" fillId="0" borderId="0" xfId="3" applyFont="1" applyAlignment="1">
      <alignment horizontal="right"/>
    </xf>
    <xf numFmtId="0" fontId="31" fillId="0" borderId="0" xfId="3" applyFont="1"/>
    <xf numFmtId="0" fontId="32" fillId="0" borderId="0" xfId="3" applyFont="1"/>
    <xf numFmtId="0" fontId="7" fillId="0" borderId="0" xfId="3" applyFont="1" applyAlignment="1">
      <alignment horizontal="right"/>
    </xf>
    <xf numFmtId="0" fontId="5" fillId="0" borderId="0" xfId="3" applyFont="1"/>
    <xf numFmtId="0" fontId="33" fillId="0" borderId="0" xfId="3" applyFont="1"/>
    <xf numFmtId="0" fontId="34" fillId="0" borderId="0" xfId="3" applyFont="1"/>
    <xf numFmtId="0" fontId="7" fillId="0" borderId="2" xfId="3" applyFont="1" applyBorder="1"/>
    <xf numFmtId="0" fontId="7" fillId="0" borderId="3" xfId="3" applyFont="1" applyBorder="1"/>
    <xf numFmtId="0" fontId="7" fillId="0" borderId="4" xfId="3" applyFont="1" applyBorder="1"/>
    <xf numFmtId="0" fontId="7" fillId="0" borderId="5" xfId="3" applyFont="1" applyBorder="1"/>
    <xf numFmtId="0" fontId="7" fillId="0" borderId="12" xfId="3" applyFont="1" applyBorder="1" applyProtection="1">
      <protection locked="0"/>
    </xf>
    <xf numFmtId="0" fontId="7" fillId="0" borderId="7" xfId="3" applyFont="1" applyBorder="1" applyProtection="1">
      <protection locked="0"/>
    </xf>
    <xf numFmtId="0" fontId="7" fillId="0" borderId="6" xfId="3" applyFont="1" applyBorder="1"/>
    <xf numFmtId="0" fontId="10" fillId="0" borderId="0" xfId="3" applyFont="1"/>
    <xf numFmtId="0" fontId="11" fillId="0" borderId="0" xfId="3" applyFont="1" applyAlignment="1">
      <alignment horizontal="left"/>
    </xf>
    <xf numFmtId="0" fontId="7" fillId="0" borderId="1" xfId="3" applyFont="1" applyBorder="1" applyProtection="1">
      <protection locked="0"/>
    </xf>
    <xf numFmtId="0" fontId="5" fillId="0" borderId="0" xfId="0" applyFont="1" applyAlignment="1">
      <alignment horizontal="right"/>
    </xf>
    <xf numFmtId="0" fontId="7" fillId="0" borderId="0" xfId="3" applyFont="1" applyAlignment="1">
      <alignment horizontal="center"/>
    </xf>
    <xf numFmtId="0" fontId="11" fillId="0" borderId="6" xfId="3" applyFont="1" applyBorder="1" applyAlignment="1">
      <alignment horizontal="right"/>
    </xf>
    <xf numFmtId="0" fontId="7" fillId="0" borderId="8" xfId="3" applyFont="1" applyBorder="1" applyAlignment="1">
      <alignment horizontal="center"/>
    </xf>
    <xf numFmtId="0" fontId="7" fillId="0" borderId="0" xfId="3" applyFont="1" applyAlignment="1">
      <alignment horizontal="centerContinuous"/>
    </xf>
    <xf numFmtId="0" fontId="7" fillId="0" borderId="0" xfId="3" applyFont="1" applyAlignment="1">
      <alignment horizontal="left"/>
    </xf>
    <xf numFmtId="0" fontId="7" fillId="3" borderId="1" xfId="3" applyFont="1" applyFill="1" applyBorder="1" applyAlignment="1">
      <alignment horizontal="center"/>
    </xf>
    <xf numFmtId="0" fontId="36" fillId="0" borderId="0" xfId="3" applyFont="1" applyAlignment="1">
      <alignment horizontal="center" vertical="top"/>
    </xf>
    <xf numFmtId="0" fontId="8" fillId="0" borderId="0" xfId="3" applyFont="1" applyAlignment="1">
      <alignment horizontal="center" vertical="top"/>
    </xf>
    <xf numFmtId="0" fontId="7" fillId="0" borderId="0" xfId="3" applyFont="1" applyAlignment="1">
      <alignment horizontal="right" wrapText="1"/>
    </xf>
    <xf numFmtId="8" fontId="37" fillId="0" borderId="0" xfId="3" applyNumberFormat="1" applyFont="1"/>
    <xf numFmtId="0" fontId="7" fillId="0" borderId="8" xfId="3" applyFont="1" applyBorder="1"/>
    <xf numFmtId="0" fontId="11" fillId="0" borderId="0" xfId="3" applyFont="1" applyAlignment="1">
      <alignment horizontal="center"/>
    </xf>
    <xf numFmtId="0" fontId="35" fillId="0" borderId="0" xfId="3" applyFont="1"/>
    <xf numFmtId="0" fontId="35" fillId="0" borderId="1" xfId="3" applyFont="1" applyBorder="1" applyProtection="1">
      <protection locked="0"/>
    </xf>
    <xf numFmtId="0" fontId="11" fillId="0" borderId="1" xfId="3" applyFont="1" applyBorder="1" applyProtection="1">
      <protection locked="0"/>
    </xf>
    <xf numFmtId="0" fontId="7" fillId="0" borderId="1" xfId="3" applyFont="1" applyBorder="1" applyAlignment="1" applyProtection="1">
      <alignment horizontal="center"/>
      <protection locked="0"/>
    </xf>
    <xf numFmtId="14" fontId="35" fillId="0" borderId="1" xfId="3" applyNumberFormat="1" applyFont="1" applyBorder="1" applyProtection="1">
      <protection locked="0"/>
    </xf>
    <xf numFmtId="0" fontId="37" fillId="0" borderId="0" xfId="3" applyFont="1"/>
    <xf numFmtId="14" fontId="35" fillId="0" borderId="0" xfId="3" applyNumberFormat="1" applyFont="1"/>
    <xf numFmtId="0" fontId="12" fillId="0" borderId="0" xfId="3" applyFont="1"/>
    <xf numFmtId="0" fontId="7" fillId="0" borderId="0" xfId="3" applyFont="1" applyAlignment="1">
      <alignment horizontal="center" vertical="center"/>
    </xf>
    <xf numFmtId="0" fontId="10" fillId="0" borderId="0" xfId="3" applyFont="1" applyAlignment="1">
      <alignment horizontal="right"/>
    </xf>
    <xf numFmtId="0" fontId="9" fillId="0" borderId="0" xfId="3" applyFont="1" applyAlignment="1">
      <alignment horizontal="center"/>
    </xf>
    <xf numFmtId="0" fontId="10" fillId="0" borderId="0" xfId="3" applyFont="1" applyAlignment="1">
      <alignment horizontal="center" vertical="center"/>
    </xf>
    <xf numFmtId="0" fontId="10" fillId="0" borderId="0" xfId="3" applyFont="1" applyAlignment="1">
      <alignment horizontal="left" indent="8"/>
    </xf>
    <xf numFmtId="0" fontId="7" fillId="0" borderId="9" xfId="3" applyFont="1" applyBorder="1"/>
    <xf numFmtId="0" fontId="10" fillId="0" borderId="8" xfId="3" applyFont="1" applyBorder="1"/>
    <xf numFmtId="0" fontId="7" fillId="0" borderId="10" xfId="3" applyFont="1" applyBorder="1"/>
    <xf numFmtId="0" fontId="7" fillId="0" borderId="7" xfId="3" applyFont="1" applyBorder="1" applyAlignment="1" applyProtection="1">
      <alignment horizontal="right"/>
      <protection locked="0"/>
    </xf>
    <xf numFmtId="0" fontId="7" fillId="0" borderId="8" xfId="3" applyFont="1" applyBorder="1" applyAlignment="1">
      <alignment horizontal="right"/>
    </xf>
    <xf numFmtId="49" fontId="6" fillId="0" borderId="8" xfId="0" applyNumberFormat="1" applyFont="1" applyBorder="1">
      <alignment vertical="top"/>
    </xf>
    <xf numFmtId="0" fontId="11" fillId="0" borderId="8" xfId="3" applyFont="1" applyBorder="1"/>
    <xf numFmtId="0" fontId="7" fillId="0" borderId="0" xfId="3" applyFont="1" applyAlignment="1">
      <alignment vertical="center" wrapText="1"/>
    </xf>
    <xf numFmtId="0" fontId="35" fillId="0" borderId="0" xfId="3" applyFont="1" applyAlignment="1">
      <alignment vertical="center"/>
    </xf>
    <xf numFmtId="0" fontId="38" fillId="6" borderId="0" xfId="3" applyFont="1" applyFill="1" applyAlignment="1">
      <alignment vertical="center"/>
    </xf>
    <xf numFmtId="0" fontId="7" fillId="6" borderId="0" xfId="3" applyFont="1" applyFill="1" applyAlignment="1">
      <alignment vertical="center"/>
    </xf>
    <xf numFmtId="14" fontId="35" fillId="6" borderId="0" xfId="3" applyNumberFormat="1" applyFont="1" applyFill="1" applyAlignment="1">
      <alignment vertical="center"/>
    </xf>
    <xf numFmtId="0" fontId="35" fillId="6" borderId="0" xfId="3" applyFont="1" applyFill="1" applyAlignment="1">
      <alignment vertical="center"/>
    </xf>
    <xf numFmtId="0" fontId="7" fillId="6" borderId="0" xfId="3" applyFont="1" applyFill="1" applyAlignment="1">
      <alignment horizontal="center" vertical="center"/>
    </xf>
    <xf numFmtId="49" fontId="19" fillId="9"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shrinkToFit="1"/>
    </xf>
    <xf numFmtId="164" fontId="19" fillId="9" borderId="1" xfId="0" applyNumberFormat="1" applyFont="1" applyFill="1" applyBorder="1" applyAlignment="1">
      <alignment horizontal="center" vertical="center" wrapText="1"/>
    </xf>
    <xf numFmtId="2" fontId="15" fillId="9" borderId="1" xfId="0" applyNumberFormat="1" applyFont="1" applyFill="1" applyBorder="1" applyAlignment="1">
      <alignment horizontal="center" vertical="center" wrapText="1"/>
    </xf>
    <xf numFmtId="4" fontId="19" fillId="9" borderId="1" xfId="0" applyNumberFormat="1" applyFont="1" applyFill="1" applyBorder="1" applyAlignment="1">
      <alignment horizontal="center" vertical="center" wrapText="1"/>
    </xf>
    <xf numFmtId="0" fontId="21" fillId="2" borderId="0" xfId="0" applyFont="1" applyFill="1" applyAlignment="1">
      <alignment horizontal="center"/>
    </xf>
    <xf numFmtId="0" fontId="22" fillId="2" borderId="0" xfId="0" applyFont="1" applyFill="1" applyAlignment="1">
      <alignment horizontal="center"/>
    </xf>
    <xf numFmtId="0" fontId="15" fillId="2" borderId="0" xfId="0" applyFont="1" applyFill="1" applyAlignment="1">
      <alignment horizontal="center" wrapText="1"/>
    </xf>
    <xf numFmtId="0" fontId="23" fillId="2" borderId="0" xfId="0" applyFont="1" applyFill="1" applyAlignment="1">
      <alignment horizontal="center" shrinkToFit="1"/>
    </xf>
    <xf numFmtId="164" fontId="19" fillId="2" borderId="0" xfId="0" applyNumberFormat="1" applyFont="1" applyFill="1" applyAlignment="1" applyProtection="1">
      <alignment horizontal="right"/>
      <protection locked="0"/>
    </xf>
    <xf numFmtId="49" fontId="19" fillId="2" borderId="0" xfId="0" applyNumberFormat="1" applyFont="1" applyFill="1" applyAlignment="1">
      <alignment horizontal="right"/>
    </xf>
    <xf numFmtId="49" fontId="15" fillId="2" borderId="0" xfId="0" applyNumberFormat="1" applyFont="1" applyFill="1" applyAlignment="1">
      <alignment horizontal="center"/>
    </xf>
    <xf numFmtId="0" fontId="19" fillId="2" borderId="0" xfId="0" applyFont="1" applyFill="1" applyAlignment="1">
      <alignment horizontal="right"/>
    </xf>
    <xf numFmtId="0" fontId="24" fillId="2" borderId="0" xfId="0" applyFont="1" applyFill="1" applyAlignment="1">
      <alignment horizontal="right"/>
    </xf>
    <xf numFmtId="2" fontId="24" fillId="2" borderId="0" xfId="0" applyNumberFormat="1" applyFont="1" applyFill="1" applyAlignment="1">
      <alignment horizontal="left"/>
    </xf>
    <xf numFmtId="0" fontId="24" fillId="2" borderId="0" xfId="0" applyFont="1" applyFill="1" applyAlignment="1">
      <alignment horizontal="left"/>
    </xf>
    <xf numFmtId="0" fontId="19" fillId="2" borderId="0" xfId="0" applyFont="1" applyFill="1" applyAlignment="1" applyProtection="1">
      <alignment horizontal="right"/>
      <protection locked="0"/>
    </xf>
    <xf numFmtId="0" fontId="15" fillId="0" borderId="0" xfId="0" applyFont="1" applyAlignment="1">
      <alignment wrapText="1"/>
    </xf>
    <xf numFmtId="0" fontId="15" fillId="0" borderId="0" xfId="0" applyFont="1" applyAlignment="1">
      <alignment horizontal="center"/>
    </xf>
    <xf numFmtId="164" fontId="15" fillId="0" borderId="0" xfId="0" applyNumberFormat="1" applyFont="1" applyAlignment="1">
      <alignment horizontal="center"/>
    </xf>
    <xf numFmtId="49" fontId="15" fillId="0" borderId="0" xfId="0" applyNumberFormat="1" applyFont="1" applyAlignment="1">
      <alignment horizontal="center"/>
    </xf>
    <xf numFmtId="0" fontId="15" fillId="0" borderId="1" xfId="0" applyFont="1" applyBorder="1" applyAlignment="1">
      <alignment horizontal="left"/>
    </xf>
    <xf numFmtId="0" fontId="15" fillId="0" borderId="1" xfId="0" applyFont="1" applyBorder="1" applyAlignment="1"/>
    <xf numFmtId="0" fontId="15" fillId="0" borderId="1" xfId="0" applyFont="1" applyBorder="1" applyAlignment="1">
      <alignment horizontal="center"/>
    </xf>
    <xf numFmtId="164" fontId="15" fillId="0" borderId="1" xfId="0" applyNumberFormat="1" applyFont="1" applyBorder="1" applyAlignment="1">
      <alignment horizontal="center"/>
    </xf>
    <xf numFmtId="49" fontId="15" fillId="0" borderId="1" xfId="0" applyNumberFormat="1" applyFont="1" applyBorder="1" applyAlignment="1">
      <alignment horizontal="center"/>
    </xf>
    <xf numFmtId="164" fontId="15" fillId="0" borderId="1" xfId="1" applyNumberFormat="1" applyFont="1" applyBorder="1" applyAlignment="1">
      <alignment horizontal="center"/>
    </xf>
    <xf numFmtId="0" fontId="15" fillId="7" borderId="1" xfId="0" applyFont="1" applyFill="1" applyBorder="1" applyAlignment="1"/>
    <xf numFmtId="0" fontId="15" fillId="7" borderId="1" xfId="0" applyFont="1" applyFill="1" applyBorder="1" applyAlignment="1">
      <alignment horizontal="center"/>
    </xf>
    <xf numFmtId="164" fontId="15" fillId="7" borderId="1" xfId="0" applyNumberFormat="1" applyFont="1" applyFill="1" applyBorder="1" applyAlignment="1">
      <alignment horizontal="center"/>
    </xf>
    <xf numFmtId="49" fontId="15" fillId="7" borderId="1" xfId="0" applyNumberFormat="1" applyFont="1" applyFill="1" applyBorder="1" applyAlignment="1">
      <alignment horizontal="center"/>
    </xf>
    <xf numFmtId="164" fontId="15" fillId="7" borderId="1" xfId="1" applyNumberFormat="1" applyFont="1" applyFill="1" applyBorder="1" applyAlignment="1">
      <alignment horizontal="center"/>
    </xf>
    <xf numFmtId="49" fontId="21" fillId="0" borderId="0" xfId="0" applyNumberFormat="1" applyFont="1" applyAlignment="1">
      <alignment horizontal="center"/>
    </xf>
    <xf numFmtId="0" fontId="25" fillId="0" borderId="0" xfId="0" applyFont="1" applyAlignment="1">
      <alignment horizontal="center"/>
    </xf>
    <xf numFmtId="49" fontId="15" fillId="0" borderId="0" xfId="0" applyNumberFormat="1" applyFont="1" applyAlignment="1"/>
    <xf numFmtId="49" fontId="21" fillId="0" borderId="0" xfId="0" applyNumberFormat="1" applyFont="1" applyAlignment="1"/>
    <xf numFmtId="4" fontId="15" fillId="0" borderId="0" xfId="0" applyNumberFormat="1" applyFont="1" applyAlignment="1"/>
    <xf numFmtId="49" fontId="26" fillId="0" borderId="0" xfId="0" applyNumberFormat="1" applyFont="1" applyAlignment="1">
      <alignment horizontal="center"/>
    </xf>
    <xf numFmtId="2" fontId="13" fillId="0" borderId="0" xfId="0" applyNumberFormat="1" applyFont="1" applyAlignment="1"/>
    <xf numFmtId="49" fontId="25" fillId="0" borderId="0" xfId="0" applyNumberFormat="1" applyFont="1" applyAlignment="1">
      <alignment horizontal="left"/>
    </xf>
    <xf numFmtId="49" fontId="25" fillId="0" borderId="0" xfId="0" applyNumberFormat="1" applyFont="1" applyAlignment="1">
      <alignment horizontal="center"/>
    </xf>
    <xf numFmtId="8" fontId="13" fillId="3" borderId="1" xfId="0" applyNumberFormat="1" applyFont="1" applyFill="1" applyBorder="1" applyAlignment="1">
      <alignment horizontal="center" wrapText="1"/>
    </xf>
    <xf numFmtId="8" fontId="27" fillId="0" borderId="0" xfId="0" applyNumberFormat="1" applyFont="1" applyAlignment="1">
      <alignment horizontal="center" wrapText="1"/>
    </xf>
    <xf numFmtId="4" fontId="28" fillId="0" borderId="0" xfId="0" applyNumberFormat="1" applyFont="1" applyAlignment="1"/>
    <xf numFmtId="4" fontId="17" fillId="0" borderId="0" xfId="0" applyNumberFormat="1" applyFont="1" applyAlignment="1"/>
    <xf numFmtId="8" fontId="30" fillId="0" borderId="0" xfId="0" applyNumberFormat="1" applyFont="1" applyAlignment="1">
      <alignment horizontal="center" wrapText="1"/>
    </xf>
    <xf numFmtId="164" fontId="25" fillId="0" borderId="0" xfId="0" applyNumberFormat="1" applyFont="1" applyAlignment="1">
      <alignment horizontal="center"/>
    </xf>
    <xf numFmtId="165" fontId="14" fillId="0" borderId="13" xfId="0" applyNumberFormat="1" applyFont="1" applyBorder="1" applyAlignment="1" applyProtection="1">
      <alignment horizontal="center" wrapText="1"/>
      <protection locked="0"/>
    </xf>
    <xf numFmtId="165" fontId="30" fillId="0" borderId="0" xfId="0" applyNumberFormat="1" applyFont="1" applyAlignment="1">
      <alignment horizontal="center" wrapText="1"/>
    </xf>
    <xf numFmtId="165" fontId="14" fillId="0" borderId="1" xfId="0" applyNumberFormat="1" applyFont="1" applyBorder="1" applyAlignment="1" applyProtection="1">
      <alignment horizontal="center" wrapText="1"/>
      <protection locked="0"/>
    </xf>
    <xf numFmtId="0" fontId="25" fillId="0" borderId="0" xfId="0" applyFont="1" applyAlignment="1">
      <alignment horizontal="center" wrapText="1"/>
    </xf>
    <xf numFmtId="164" fontId="16" fillId="0" borderId="0" xfId="0" applyNumberFormat="1" applyFont="1" applyAlignment="1">
      <alignment horizontal="center"/>
    </xf>
    <xf numFmtId="49" fontId="16" fillId="0" borderId="0" xfId="0" applyNumberFormat="1" applyFont="1" applyAlignment="1">
      <alignment horizontal="center"/>
    </xf>
    <xf numFmtId="0" fontId="16" fillId="0" borderId="0" xfId="0" applyFont="1" applyAlignment="1">
      <alignment horizontal="left"/>
    </xf>
    <xf numFmtId="165" fontId="14" fillId="0" borderId="0" xfId="0" applyNumberFormat="1" applyFont="1" applyAlignment="1">
      <alignment horizontal="center" wrapText="1"/>
    </xf>
    <xf numFmtId="165" fontId="14" fillId="0" borderId="11" xfId="0" applyNumberFormat="1" applyFont="1" applyBorder="1" applyAlignment="1" applyProtection="1">
      <alignment horizontal="center" wrapText="1"/>
      <protection locked="0"/>
    </xf>
    <xf numFmtId="164" fontId="23" fillId="0" borderId="0" xfId="0" applyNumberFormat="1" applyFont="1" applyAlignment="1">
      <alignment horizontal="center"/>
    </xf>
    <xf numFmtId="49" fontId="23" fillId="0" borderId="0" xfId="0" applyNumberFormat="1" applyFont="1" applyAlignment="1">
      <alignment horizontal="center"/>
    </xf>
    <xf numFmtId="8" fontId="14" fillId="3" borderId="13" xfId="0" applyNumberFormat="1" applyFont="1" applyFill="1" applyBorder="1" applyAlignment="1">
      <alignment horizontal="center" wrapText="1"/>
    </xf>
    <xf numFmtId="8" fontId="14" fillId="3" borderId="1" xfId="0" applyNumberFormat="1" applyFont="1" applyFill="1" applyBorder="1" applyAlignment="1">
      <alignment horizontal="center" wrapText="1"/>
    </xf>
    <xf numFmtId="0" fontId="15" fillId="0" borderId="0" xfId="0" applyFont="1" applyAlignment="1">
      <alignment vertical="center" wrapText="1"/>
    </xf>
    <xf numFmtId="0" fontId="15" fillId="0" borderId="41" xfId="0" applyFont="1" applyBorder="1" applyAlignment="1">
      <alignment horizontal="center"/>
    </xf>
    <xf numFmtId="164" fontId="15" fillId="0" borderId="41" xfId="0" applyNumberFormat="1" applyFont="1" applyBorder="1" applyAlignment="1">
      <alignment horizontal="center"/>
    </xf>
    <xf numFmtId="49" fontId="15" fillId="0" borderId="41" xfId="0" applyNumberFormat="1" applyFont="1" applyBorder="1" applyAlignment="1">
      <alignment horizontal="center"/>
    </xf>
    <xf numFmtId="0" fontId="15" fillId="10" borderId="41" xfId="0" applyFont="1" applyFill="1" applyBorder="1" applyAlignment="1"/>
    <xf numFmtId="0" fontId="15" fillId="10" borderId="41" xfId="0" applyFont="1" applyFill="1" applyBorder="1" applyAlignment="1">
      <alignment horizontal="center"/>
    </xf>
    <xf numFmtId="164" fontId="15" fillId="10" borderId="41" xfId="0" applyNumberFormat="1" applyFont="1" applyFill="1" applyBorder="1" applyAlignment="1">
      <alignment horizontal="center"/>
    </xf>
    <xf numFmtId="49" fontId="15" fillId="10" borderId="41" xfId="0" applyNumberFormat="1" applyFont="1" applyFill="1" applyBorder="1" applyAlignment="1">
      <alignment horizontal="center"/>
    </xf>
    <xf numFmtId="164" fontId="15" fillId="10" borderId="41" xfId="1" applyNumberFormat="1" applyFont="1" applyFill="1" applyBorder="1" applyAlignment="1">
      <alignment horizontal="center"/>
    </xf>
    <xf numFmtId="0" fontId="15" fillId="13" borderId="1" xfId="0" applyFont="1" applyFill="1" applyBorder="1" applyAlignment="1"/>
    <xf numFmtId="0" fontId="15" fillId="13" borderId="1" xfId="0" applyFont="1" applyFill="1" applyBorder="1" applyAlignment="1">
      <alignment horizontal="center"/>
    </xf>
    <xf numFmtId="164" fontId="15" fillId="13" borderId="1" xfId="0" applyNumberFormat="1" applyFont="1" applyFill="1" applyBorder="1" applyAlignment="1">
      <alignment horizontal="center"/>
    </xf>
    <xf numFmtId="49" fontId="15" fillId="13" borderId="1" xfId="0" applyNumberFormat="1" applyFont="1" applyFill="1" applyBorder="1" applyAlignment="1">
      <alignment horizontal="center"/>
    </xf>
    <xf numFmtId="164" fontId="15" fillId="13" borderId="1" xfId="1" applyNumberFormat="1" applyFont="1" applyFill="1" applyBorder="1" applyAlignment="1">
      <alignment horizontal="center"/>
    </xf>
    <xf numFmtId="0" fontId="15" fillId="0" borderId="41" xfId="0" applyFont="1" applyBorder="1" applyAlignment="1">
      <alignment horizontal="left"/>
    </xf>
    <xf numFmtId="0" fontId="15" fillId="0" borderId="41" xfId="0" applyFont="1" applyBorder="1" applyAlignment="1"/>
    <xf numFmtId="164" fontId="15" fillId="0" borderId="41" xfId="1" applyNumberFormat="1" applyFont="1" applyBorder="1" applyAlignment="1">
      <alignment horizontal="center"/>
    </xf>
    <xf numFmtId="0" fontId="39" fillId="7" borderId="41" xfId="0" applyFont="1" applyFill="1" applyBorder="1" applyAlignment="1">
      <alignment horizontal="center"/>
    </xf>
    <xf numFmtId="0" fontId="39" fillId="11" borderId="41" xfId="0" applyFont="1" applyFill="1" applyBorder="1" applyAlignment="1">
      <alignment horizontal="center"/>
    </xf>
    <xf numFmtId="0" fontId="39" fillId="12" borderId="41" xfId="0" applyFont="1" applyFill="1" applyBorder="1" applyAlignment="1">
      <alignment horizontal="center"/>
    </xf>
    <xf numFmtId="0" fontId="39" fillId="12" borderId="1" xfId="0" applyFont="1" applyFill="1" applyBorder="1" applyAlignment="1">
      <alignment horizontal="center"/>
    </xf>
    <xf numFmtId="0" fontId="39" fillId="13" borderId="41" xfId="0" applyFont="1" applyFill="1" applyBorder="1" applyAlignment="1">
      <alignment horizontal="center"/>
    </xf>
    <xf numFmtId="0" fontId="39" fillId="14" borderId="41" xfId="0" applyFont="1" applyFill="1" applyBorder="1" applyAlignment="1">
      <alignment horizontal="center"/>
    </xf>
    <xf numFmtId="2" fontId="42" fillId="0" borderId="0" xfId="0" applyNumberFormat="1" applyFont="1" applyAlignment="1"/>
    <xf numFmtId="49" fontId="20" fillId="0" borderId="0" xfId="0" applyNumberFormat="1" applyFont="1" applyAlignment="1">
      <alignment horizontal="left"/>
    </xf>
    <xf numFmtId="0" fontId="15" fillId="0" borderId="42" xfId="0" applyFont="1" applyBorder="1" applyAlignment="1">
      <alignment horizontal="left"/>
    </xf>
    <xf numFmtId="49" fontId="15" fillId="0" borderId="1" xfId="0" applyNumberFormat="1" applyFont="1" applyBorder="1" applyAlignment="1">
      <alignment horizontal="left"/>
    </xf>
    <xf numFmtId="49" fontId="15" fillId="0" borderId="42" xfId="0" applyNumberFormat="1" applyFont="1" applyBorder="1" applyAlignment="1">
      <alignment horizontal="left"/>
    </xf>
    <xf numFmtId="49" fontId="15" fillId="0" borderId="0" xfId="0" applyNumberFormat="1" applyFont="1" applyAlignment="1">
      <alignment horizontal="left"/>
    </xf>
    <xf numFmtId="49" fontId="29" fillId="0" borderId="0" xfId="0" applyNumberFormat="1" applyFont="1" applyAlignment="1">
      <alignment horizontal="left"/>
    </xf>
    <xf numFmtId="49" fontId="21" fillId="0" borderId="0" xfId="0" applyNumberFormat="1" applyFont="1" applyAlignment="1">
      <alignment horizontal="left"/>
    </xf>
    <xf numFmtId="49" fontId="13" fillId="0" borderId="0" xfId="0" applyNumberFormat="1" applyFont="1" applyAlignment="1">
      <alignment horizontal="left"/>
    </xf>
    <xf numFmtId="0" fontId="19" fillId="9" borderId="1" xfId="0" applyFont="1" applyFill="1" applyBorder="1" applyAlignment="1" applyProtection="1">
      <alignment horizontal="center" vertical="center" wrapText="1"/>
      <protection locked="0"/>
    </xf>
    <xf numFmtId="0" fontId="22" fillId="2" borderId="0" xfId="0" applyFont="1" applyFill="1" applyAlignment="1">
      <alignment horizontal="center" vertical="center"/>
    </xf>
    <xf numFmtId="49" fontId="15" fillId="0" borderId="0" xfId="0" applyNumberFormat="1" applyFont="1" applyAlignment="1">
      <alignment horizontal="center" vertical="center"/>
    </xf>
    <xf numFmtId="49" fontId="26" fillId="0" borderId="0" xfId="0" applyNumberFormat="1" applyFont="1" applyAlignment="1">
      <alignment horizontal="center" vertical="center"/>
    </xf>
    <xf numFmtId="0" fontId="14" fillId="3" borderId="1" xfId="0" applyFont="1" applyFill="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0" borderId="1" xfId="0" applyFont="1" applyBorder="1" applyAlignment="1">
      <alignment horizontal="center" vertical="center"/>
    </xf>
    <xf numFmtId="0" fontId="15" fillId="10" borderId="41" xfId="0" applyFont="1" applyFill="1" applyBorder="1" applyAlignment="1">
      <alignment horizontal="center" vertical="center"/>
    </xf>
    <xf numFmtId="0" fontId="15" fillId="13" borderId="1" xfId="0" applyFont="1" applyFill="1" applyBorder="1" applyAlignment="1">
      <alignment horizontal="center" vertical="center"/>
    </xf>
    <xf numFmtId="0" fontId="15" fillId="0" borderId="41" xfId="0" applyFont="1" applyBorder="1" applyAlignment="1">
      <alignment horizontal="center" vertical="center"/>
    </xf>
    <xf numFmtId="44" fontId="13" fillId="0" borderId="1" xfId="4" applyFont="1" applyBorder="1" applyAlignment="1">
      <alignment horizontal="center" wrapText="1"/>
    </xf>
    <xf numFmtId="44" fontId="15" fillId="0" borderId="1" xfId="4" applyFont="1" applyBorder="1" applyAlignment="1"/>
    <xf numFmtId="44" fontId="13" fillId="7" borderId="1" xfId="4" applyFont="1" applyFill="1" applyBorder="1" applyAlignment="1">
      <alignment horizontal="center" wrapText="1"/>
    </xf>
    <xf numFmtId="44" fontId="15" fillId="7" borderId="1" xfId="4" applyFont="1" applyFill="1" applyBorder="1" applyAlignment="1"/>
    <xf numFmtId="44" fontId="13" fillId="15" borderId="1" xfId="4" applyFont="1" applyFill="1" applyBorder="1" applyAlignment="1">
      <alignment horizontal="center" wrapText="1"/>
    </xf>
    <xf numFmtId="44" fontId="15" fillId="15" borderId="1" xfId="4" applyFont="1" applyFill="1" applyBorder="1" applyAlignment="1"/>
    <xf numFmtId="44" fontId="13" fillId="10" borderId="41" xfId="4" applyFont="1" applyFill="1" applyBorder="1" applyAlignment="1">
      <alignment horizontal="center" wrapText="1"/>
    </xf>
    <xf numFmtId="44" fontId="15" fillId="10" borderId="41" xfId="4" applyFont="1" applyFill="1" applyBorder="1" applyAlignment="1"/>
    <xf numFmtId="44" fontId="13" fillId="13" borderId="1" xfId="4" applyFont="1" applyFill="1" applyBorder="1" applyAlignment="1">
      <alignment horizontal="center" wrapText="1"/>
    </xf>
    <xf numFmtId="44" fontId="15" fillId="13" borderId="1" xfId="4" applyFont="1" applyFill="1" applyBorder="1" applyAlignment="1"/>
    <xf numFmtId="44" fontId="13" fillId="8" borderId="1" xfId="4" applyFont="1" applyFill="1" applyBorder="1" applyAlignment="1">
      <alignment horizontal="center" wrapText="1"/>
    </xf>
    <xf numFmtId="44" fontId="15" fillId="8" borderId="1" xfId="4" applyFont="1" applyFill="1" applyBorder="1" applyAlignment="1"/>
    <xf numFmtId="44" fontId="13" fillId="0" borderId="41" xfId="4" applyFont="1" applyBorder="1" applyAlignment="1">
      <alignment horizontal="center" wrapText="1"/>
    </xf>
    <xf numFmtId="44" fontId="15" fillId="0" borderId="41" xfId="4" applyFont="1" applyBorder="1" applyAlignment="1"/>
    <xf numFmtId="172" fontId="13" fillId="0" borderId="1" xfId="5" applyNumberFormat="1" applyFont="1" applyBorder="1" applyAlignment="1">
      <alignment horizontal="center"/>
    </xf>
    <xf numFmtId="0" fontId="15" fillId="17" borderId="1" xfId="0" applyFont="1" applyFill="1" applyBorder="1" applyAlignment="1">
      <alignment horizontal="left"/>
    </xf>
    <xf numFmtId="0" fontId="15" fillId="17" borderId="1" xfId="0" applyFont="1" applyFill="1" applyBorder="1" applyAlignment="1">
      <alignment horizontal="center"/>
    </xf>
    <xf numFmtId="49" fontId="15" fillId="17" borderId="1" xfId="0" applyNumberFormat="1" applyFont="1" applyFill="1" applyBorder="1" applyAlignment="1">
      <alignment horizontal="left"/>
    </xf>
    <xf numFmtId="0" fontId="24" fillId="0" borderId="0" xfId="0" applyFont="1" applyAlignment="1">
      <alignment wrapText="1"/>
    </xf>
    <xf numFmtId="0" fontId="46" fillId="10" borderId="41" xfId="0" applyFont="1" applyFill="1" applyBorder="1" applyAlignment="1">
      <alignment horizontal="center"/>
    </xf>
    <xf numFmtId="44" fontId="13" fillId="0" borderId="41" xfId="4" applyFont="1" applyFill="1" applyBorder="1" applyAlignment="1">
      <alignment horizontal="center" wrapText="1"/>
    </xf>
    <xf numFmtId="44" fontId="15" fillId="0" borderId="41" xfId="4" applyFont="1" applyFill="1" applyBorder="1" applyAlignment="1"/>
    <xf numFmtId="0" fontId="15" fillId="0" borderId="41" xfId="0" applyFont="1" applyBorder="1" applyAlignment="1" applyProtection="1">
      <alignment horizontal="center" vertical="center"/>
      <protection locked="0"/>
    </xf>
    <xf numFmtId="0" fontId="15" fillId="0" borderId="8" xfId="0" applyFont="1" applyBorder="1" applyAlignment="1"/>
    <xf numFmtId="44" fontId="13" fillId="20" borderId="44" xfId="4" applyFont="1" applyFill="1" applyBorder="1" applyAlignment="1">
      <alignment horizontal="center" vertical="center" wrapText="1"/>
    </xf>
    <xf numFmtId="44" fontId="15" fillId="20" borderId="44" xfId="4" applyFont="1" applyFill="1" applyBorder="1" applyAlignment="1">
      <alignment horizontal="center" vertical="center"/>
    </xf>
    <xf numFmtId="0" fontId="15" fillId="21" borderId="1" xfId="0" applyFont="1" applyFill="1" applyBorder="1" applyAlignment="1"/>
    <xf numFmtId="0" fontId="15" fillId="21" borderId="1" xfId="0" applyFont="1" applyFill="1" applyBorder="1" applyAlignment="1">
      <alignment horizontal="center"/>
    </xf>
    <xf numFmtId="0" fontId="15" fillId="21" borderId="1" xfId="0" applyFont="1" applyFill="1" applyBorder="1" applyAlignment="1">
      <alignment horizontal="center" vertical="center"/>
    </xf>
    <xf numFmtId="0" fontId="39" fillId="21" borderId="41" xfId="0" applyFont="1" applyFill="1" applyBorder="1" applyAlignment="1">
      <alignment horizontal="center"/>
    </xf>
    <xf numFmtId="164" fontId="15" fillId="21" borderId="1" xfId="0" applyNumberFormat="1" applyFont="1" applyFill="1" applyBorder="1" applyAlignment="1">
      <alignment horizontal="center"/>
    </xf>
    <xf numFmtId="49" fontId="15" fillId="21" borderId="1" xfId="0" applyNumberFormat="1" applyFont="1" applyFill="1" applyBorder="1" applyAlignment="1">
      <alignment horizontal="center"/>
    </xf>
    <xf numFmtId="164" fontId="15" fillId="21" borderId="1" xfId="1" applyNumberFormat="1" applyFont="1" applyFill="1" applyBorder="1" applyAlignment="1">
      <alignment horizontal="center"/>
    </xf>
    <xf numFmtId="44" fontId="13" fillId="21" borderId="1" xfId="4" applyFont="1" applyFill="1" applyBorder="1" applyAlignment="1">
      <alignment horizontal="center" wrapText="1"/>
    </xf>
    <xf numFmtId="44" fontId="15" fillId="21" borderId="1" xfId="4" applyFont="1" applyFill="1" applyBorder="1" applyAlignment="1"/>
    <xf numFmtId="0" fontId="39" fillId="22" borderId="41" xfId="0" applyFont="1" applyFill="1" applyBorder="1" applyAlignment="1">
      <alignment horizontal="center"/>
    </xf>
    <xf numFmtId="0" fontId="15" fillId="19" borderId="1" xfId="0" applyFont="1" applyFill="1" applyBorder="1" applyAlignment="1"/>
    <xf numFmtId="0" fontId="15" fillId="19" borderId="1" xfId="0" applyFont="1" applyFill="1" applyBorder="1" applyAlignment="1">
      <alignment horizontal="center"/>
    </xf>
    <xf numFmtId="0" fontId="15" fillId="19" borderId="1" xfId="0" applyFont="1" applyFill="1" applyBorder="1" applyAlignment="1">
      <alignment horizontal="center" vertical="center"/>
    </xf>
    <xf numFmtId="0" fontId="39" fillId="19" borderId="41" xfId="0" applyFont="1" applyFill="1" applyBorder="1" applyAlignment="1">
      <alignment horizontal="center"/>
    </xf>
    <xf numFmtId="164" fontId="15" fillId="19" borderId="1" xfId="0" applyNumberFormat="1" applyFont="1" applyFill="1" applyBorder="1" applyAlignment="1">
      <alignment horizontal="center"/>
    </xf>
    <xf numFmtId="49" fontId="15" fillId="19" borderId="1" xfId="0" applyNumberFormat="1" applyFont="1" applyFill="1" applyBorder="1" applyAlignment="1">
      <alignment horizontal="center"/>
    </xf>
    <xf numFmtId="164" fontId="15" fillId="19" borderId="1" xfId="1" applyNumberFormat="1" applyFont="1" applyFill="1" applyBorder="1" applyAlignment="1">
      <alignment horizontal="center"/>
    </xf>
    <xf numFmtId="44" fontId="13" fillId="19" borderId="1" xfId="4" applyFont="1" applyFill="1" applyBorder="1" applyAlignment="1">
      <alignment horizontal="center" wrapText="1"/>
    </xf>
    <xf numFmtId="44" fontId="15" fillId="19" borderId="1" xfId="4" applyFont="1" applyFill="1" applyBorder="1" applyAlignment="1"/>
    <xf numFmtId="0" fontId="39" fillId="23" borderId="41" xfId="0" applyFont="1" applyFill="1" applyBorder="1" applyAlignment="1">
      <alignment horizontal="center"/>
    </xf>
    <xf numFmtId="49" fontId="15" fillId="24" borderId="43" xfId="0" applyNumberFormat="1" applyFont="1" applyFill="1" applyBorder="1" applyAlignment="1">
      <alignment horizontal="center" vertical="center"/>
    </xf>
    <xf numFmtId="0" fontId="15" fillId="24" borderId="44" xfId="0" applyFont="1" applyFill="1" applyBorder="1" applyAlignment="1">
      <alignment horizontal="center" vertical="center"/>
    </xf>
    <xf numFmtId="0" fontId="39" fillId="24" borderId="44" xfId="0" applyFont="1" applyFill="1" applyBorder="1" applyAlignment="1">
      <alignment horizontal="center" vertical="center"/>
    </xf>
    <xf numFmtId="164" fontId="15" fillId="24" borderId="44" xfId="0" applyNumberFormat="1" applyFont="1" applyFill="1" applyBorder="1" applyAlignment="1">
      <alignment horizontal="center" vertical="center"/>
    </xf>
    <xf numFmtId="49" fontId="15" fillId="24" borderId="44" xfId="0" applyNumberFormat="1" applyFont="1" applyFill="1" applyBorder="1" applyAlignment="1">
      <alignment horizontal="center" vertical="center"/>
    </xf>
    <xf numFmtId="44" fontId="13" fillId="24" borderId="44" xfId="4" applyFont="1" applyFill="1" applyBorder="1" applyAlignment="1">
      <alignment horizontal="center" vertical="center" wrapText="1"/>
    </xf>
    <xf numFmtId="44" fontId="15" fillId="24" borderId="44" xfId="4" applyFont="1" applyFill="1" applyBorder="1" applyAlignment="1">
      <alignment horizontal="center" vertical="center"/>
    </xf>
    <xf numFmtId="0" fontId="39" fillId="25" borderId="41" xfId="0" applyFont="1" applyFill="1" applyBorder="1" applyAlignment="1">
      <alignment horizontal="center"/>
    </xf>
    <xf numFmtId="0" fontId="39" fillId="25" borderId="1" xfId="0" applyFont="1" applyFill="1" applyBorder="1" applyAlignment="1">
      <alignment horizontal="center"/>
    </xf>
    <xf numFmtId="44" fontId="13" fillId="0" borderId="42" xfId="4" applyFont="1" applyBorder="1" applyAlignment="1">
      <alignment horizontal="center" wrapText="1"/>
    </xf>
    <xf numFmtId="44" fontId="15" fillId="0" borderId="42" xfId="4" applyFont="1" applyBorder="1" applyAlignment="1"/>
    <xf numFmtId="0" fontId="15" fillId="15" borderId="15" xfId="0" applyFont="1" applyFill="1" applyBorder="1" applyAlignment="1">
      <alignment horizontal="left"/>
    </xf>
    <xf numFmtId="0" fontId="15" fillId="15" borderId="16" xfId="0" applyFont="1" applyFill="1" applyBorder="1" applyAlignment="1"/>
    <xf numFmtId="0" fontId="15" fillId="15" borderId="16" xfId="0" applyFont="1" applyFill="1" applyBorder="1" applyAlignment="1">
      <alignment horizontal="center"/>
    </xf>
    <xf numFmtId="0" fontId="15" fillId="15" borderId="16" xfId="0" applyFont="1" applyFill="1" applyBorder="1" applyAlignment="1" applyProtection="1">
      <alignment horizontal="center" vertical="center"/>
      <protection locked="0"/>
    </xf>
    <xf numFmtId="0" fontId="40" fillId="15" borderId="16" xfId="0" applyFont="1" applyFill="1" applyBorder="1" applyAlignment="1">
      <alignment horizontal="center"/>
    </xf>
    <xf numFmtId="164" fontId="15" fillId="15" borderId="16" xfId="0" applyNumberFormat="1" applyFont="1" applyFill="1" applyBorder="1" applyAlignment="1">
      <alignment horizontal="center"/>
    </xf>
    <xf numFmtId="49" fontId="15" fillId="15" borderId="16" xfId="0" applyNumberFormat="1" applyFont="1" applyFill="1" applyBorder="1" applyAlignment="1">
      <alignment horizontal="center"/>
    </xf>
    <xf numFmtId="164" fontId="15" fillId="15" borderId="16" xfId="1" applyNumberFormat="1" applyFont="1" applyFill="1" applyBorder="1" applyAlignment="1">
      <alignment horizontal="center"/>
    </xf>
    <xf numFmtId="49" fontId="15" fillId="15" borderId="16" xfId="1" applyNumberFormat="1" applyFont="1" applyFill="1" applyBorder="1" applyAlignment="1"/>
    <xf numFmtId="0" fontId="15" fillId="0" borderId="0" xfId="0" applyFont="1" applyAlignment="1">
      <alignment horizontal="center" vertical="center"/>
    </xf>
    <xf numFmtId="164" fontId="15" fillId="0" borderId="0" xfId="1" applyNumberFormat="1" applyFont="1" applyAlignment="1">
      <alignment horizontal="center"/>
    </xf>
    <xf numFmtId="44" fontId="15" fillId="0" borderId="0" xfId="4" applyFont="1" applyFill="1" applyAlignment="1"/>
    <xf numFmtId="44" fontId="13" fillId="0" borderId="1" xfId="4" applyFont="1" applyFill="1" applyBorder="1" applyAlignment="1">
      <alignment horizontal="center" wrapText="1"/>
    </xf>
    <xf numFmtId="44" fontId="15" fillId="0" borderId="1" xfId="4" applyFont="1" applyFill="1" applyBorder="1" applyAlignment="1"/>
    <xf numFmtId="0" fontId="39" fillId="26" borderId="8" xfId="0" applyFont="1" applyFill="1" applyBorder="1" applyAlignment="1">
      <alignment horizontal="center"/>
    </xf>
    <xf numFmtId="0" fontId="39" fillId="26" borderId="41" xfId="0" applyFont="1" applyFill="1" applyBorder="1" applyAlignment="1">
      <alignment horizontal="center"/>
    </xf>
    <xf numFmtId="0" fontId="41" fillId="26" borderId="41" xfId="0" applyFont="1" applyFill="1" applyBorder="1" applyAlignment="1">
      <alignment horizontal="center"/>
    </xf>
    <xf numFmtId="0" fontId="15" fillId="17" borderId="1" xfId="0" applyFont="1" applyFill="1" applyBorder="1" applyAlignment="1"/>
    <xf numFmtId="0" fontId="15" fillId="17" borderId="1" xfId="0" applyFont="1" applyFill="1" applyBorder="1" applyAlignment="1" applyProtection="1">
      <alignment horizontal="center" vertical="center"/>
      <protection locked="0"/>
    </xf>
    <xf numFmtId="164" fontId="15" fillId="17" borderId="1" xfId="0" applyNumberFormat="1" applyFont="1" applyFill="1" applyBorder="1" applyAlignment="1">
      <alignment horizontal="center"/>
    </xf>
    <xf numFmtId="49" fontId="15" fillId="17" borderId="1" xfId="0" applyNumberFormat="1" applyFont="1" applyFill="1" applyBorder="1" applyAlignment="1">
      <alignment horizontal="center"/>
    </xf>
    <xf numFmtId="44" fontId="13" fillId="17" borderId="1" xfId="4" applyFont="1" applyFill="1" applyBorder="1" applyAlignment="1">
      <alignment horizontal="center" wrapText="1"/>
    </xf>
    <xf numFmtId="44" fontId="15" fillId="17" borderId="1" xfId="4" applyFont="1" applyFill="1" applyBorder="1" applyAlignment="1"/>
    <xf numFmtId="0" fontId="19" fillId="0" borderId="1" xfId="0" applyFont="1" applyBorder="1" applyAlignment="1">
      <alignment horizontal="left"/>
    </xf>
    <xf numFmtId="0" fontId="19" fillId="0" borderId="1" xfId="0" applyFont="1" applyBorder="1" applyAlignment="1"/>
    <xf numFmtId="0" fontId="19" fillId="0" borderId="1" xfId="0" applyFont="1" applyBorder="1" applyAlignment="1">
      <alignment horizontal="center"/>
    </xf>
    <xf numFmtId="0" fontId="19" fillId="0" borderId="1" xfId="0" applyFont="1" applyBorder="1" applyAlignment="1" applyProtection="1">
      <alignment horizontal="center" vertical="center"/>
      <protection locked="0"/>
    </xf>
    <xf numFmtId="164" fontId="19" fillId="0" borderId="1" xfId="0" applyNumberFormat="1" applyFont="1" applyBorder="1" applyAlignment="1">
      <alignment horizontal="center"/>
    </xf>
    <xf numFmtId="49" fontId="19" fillId="0" borderId="1" xfId="0" applyNumberFormat="1" applyFont="1" applyBorder="1" applyAlignment="1">
      <alignment horizontal="center"/>
    </xf>
    <xf numFmtId="49" fontId="19" fillId="0" borderId="1" xfId="0" applyNumberFormat="1" applyFont="1" applyBorder="1" applyAlignment="1">
      <alignment horizontal="left"/>
    </xf>
    <xf numFmtId="0" fontId="19" fillId="0" borderId="41" xfId="0" applyFont="1" applyBorder="1" applyAlignment="1"/>
    <xf numFmtId="0" fontId="19" fillId="0" borderId="41" xfId="0" applyFont="1" applyBorder="1" applyAlignment="1">
      <alignment horizontal="center"/>
    </xf>
    <xf numFmtId="0" fontId="19" fillId="0" borderId="41" xfId="0" applyFont="1" applyBorder="1" applyAlignment="1" applyProtection="1">
      <alignment horizontal="center" vertical="center"/>
      <protection locked="0"/>
    </xf>
    <xf numFmtId="164" fontId="19" fillId="0" borderId="41" xfId="0" applyNumberFormat="1" applyFont="1" applyBorder="1" applyAlignment="1">
      <alignment horizontal="center"/>
    </xf>
    <xf numFmtId="49" fontId="19" fillId="0" borderId="41" xfId="0" applyNumberFormat="1" applyFont="1" applyBorder="1" applyAlignment="1">
      <alignment horizontal="center"/>
    </xf>
    <xf numFmtId="0" fontId="19" fillId="0" borderId="42" xfId="0" applyFont="1" applyBorder="1" applyAlignment="1"/>
    <xf numFmtId="0" fontId="19" fillId="0" borderId="42" xfId="0" applyFont="1" applyBorder="1" applyAlignment="1">
      <alignment horizontal="center"/>
    </xf>
    <xf numFmtId="0" fontId="19" fillId="0" borderId="42" xfId="0" applyFont="1" applyBorder="1" applyAlignment="1" applyProtection="1">
      <alignment horizontal="center" vertical="center"/>
      <protection locked="0"/>
    </xf>
    <xf numFmtId="164" fontId="19" fillId="0" borderId="42" xfId="0" applyNumberFormat="1" applyFont="1" applyBorder="1" applyAlignment="1">
      <alignment horizontal="center"/>
    </xf>
    <xf numFmtId="49" fontId="19" fillId="0" borderId="42" xfId="0" applyNumberFormat="1" applyFont="1" applyBorder="1" applyAlignment="1">
      <alignment horizontal="center"/>
    </xf>
    <xf numFmtId="49" fontId="19" fillId="17" borderId="34" xfId="0" applyNumberFormat="1" applyFont="1" applyFill="1" applyBorder="1" applyAlignment="1">
      <alignment horizontal="left"/>
    </xf>
    <xf numFmtId="0" fontId="19" fillId="17" borderId="32" xfId="0" applyFont="1" applyFill="1" applyBorder="1" applyAlignment="1"/>
    <xf numFmtId="0" fontId="19" fillId="17" borderId="35" xfId="0" applyFont="1" applyFill="1" applyBorder="1" applyAlignment="1"/>
    <xf numFmtId="0" fontId="16" fillId="3" borderId="34" xfId="0" applyFont="1" applyFill="1" applyBorder="1" applyAlignment="1"/>
    <xf numFmtId="0" fontId="15" fillId="0" borderId="32" xfId="0" applyFont="1" applyBorder="1" applyAlignment="1"/>
    <xf numFmtId="0" fontId="15" fillId="0" borderId="35" xfId="0" applyFont="1" applyBorder="1" applyAlignment="1"/>
    <xf numFmtId="49" fontId="19" fillId="0" borderId="34" xfId="0" applyNumberFormat="1" applyFont="1" applyBorder="1" applyAlignment="1">
      <alignment horizontal="left"/>
    </xf>
    <xf numFmtId="0" fontId="19" fillId="0" borderId="32" xfId="0" applyFont="1" applyBorder="1" applyAlignment="1"/>
    <xf numFmtId="0" fontId="19" fillId="0" borderId="35" xfId="0" applyFont="1" applyBorder="1" applyAlignment="1"/>
    <xf numFmtId="49" fontId="14" fillId="16" borderId="45" xfId="0" applyNumberFormat="1" applyFont="1" applyFill="1" applyBorder="1" applyAlignment="1">
      <alignment horizontal="left"/>
    </xf>
    <xf numFmtId="49" fontId="14" fillId="16" borderId="46" xfId="0" applyNumberFormat="1" applyFont="1" applyFill="1" applyBorder="1" applyAlignment="1">
      <alignment horizontal="left"/>
    </xf>
    <xf numFmtId="49" fontId="14" fillId="16" borderId="47" xfId="0" applyNumberFormat="1" applyFont="1" applyFill="1" applyBorder="1" applyAlignment="1">
      <alignment horizontal="left"/>
    </xf>
    <xf numFmtId="0" fontId="16" fillId="3" borderId="32" xfId="0" applyFont="1" applyFill="1" applyBorder="1" applyAlignment="1"/>
    <xf numFmtId="0" fontId="15" fillId="0" borderId="27" xfId="0" applyFont="1" applyBorder="1" applyAlignment="1"/>
    <xf numFmtId="0" fontId="15" fillId="0" borderId="28" xfId="0" applyFont="1" applyBorder="1" applyAlignment="1"/>
    <xf numFmtId="49" fontId="19" fillId="0" borderId="36" xfId="0" applyNumberFormat="1" applyFont="1" applyBorder="1" applyAlignment="1"/>
    <xf numFmtId="49" fontId="19" fillId="0" borderId="39" xfId="0" applyNumberFormat="1" applyFont="1" applyBorder="1" applyAlignment="1"/>
    <xf numFmtId="49" fontId="19" fillId="0" borderId="40" xfId="0" applyNumberFormat="1" applyFont="1" applyBorder="1" applyAlignment="1"/>
    <xf numFmtId="49" fontId="14" fillId="3" borderId="2" xfId="0" applyNumberFormat="1" applyFont="1" applyFill="1" applyBorder="1" applyAlignment="1">
      <alignment horizontal="right"/>
    </xf>
    <xf numFmtId="0" fontId="14" fillId="3" borderId="4" xfId="0" applyFont="1" applyFill="1" applyBorder="1" applyAlignment="1"/>
    <xf numFmtId="49" fontId="14" fillId="0" borderId="37" xfId="0" applyNumberFormat="1" applyFont="1" applyBorder="1" applyAlignment="1">
      <alignment horizontal="left"/>
    </xf>
    <xf numFmtId="0" fontId="19" fillId="0" borderId="14" xfId="0" applyFont="1" applyBorder="1" applyAlignment="1"/>
    <xf numFmtId="0" fontId="19" fillId="0" borderId="38" xfId="0" applyFont="1" applyBorder="1" applyAlignment="1"/>
    <xf numFmtId="0" fontId="14" fillId="3" borderId="12" xfId="0" applyFont="1" applyFill="1" applyBorder="1" applyAlignment="1">
      <alignment horizontal="left"/>
    </xf>
    <xf numFmtId="0" fontId="14" fillId="3" borderId="32" xfId="0" applyFont="1" applyFill="1" applyBorder="1" applyAlignment="1">
      <alignment horizontal="left"/>
    </xf>
    <xf numFmtId="0" fontId="15" fillId="0" borderId="7" xfId="0" applyFont="1" applyBorder="1" applyAlignment="1"/>
    <xf numFmtId="0" fontId="15" fillId="0" borderId="13" xfId="0" applyFont="1" applyBorder="1" applyAlignment="1"/>
    <xf numFmtId="0" fontId="18" fillId="5" borderId="34" xfId="0" applyFont="1" applyFill="1" applyBorder="1" applyAlignment="1">
      <alignment horizontal="center"/>
    </xf>
    <xf numFmtId="0" fontId="15" fillId="5" borderId="32" xfId="0" applyFont="1" applyFill="1" applyBorder="1" applyAlignment="1">
      <alignment horizontal="center"/>
    </xf>
    <xf numFmtId="0" fontId="15" fillId="5" borderId="35" xfId="0" applyFont="1" applyFill="1" applyBorder="1" applyAlignment="1">
      <alignment horizontal="center"/>
    </xf>
    <xf numFmtId="0" fontId="16" fillId="3" borderId="39" xfId="0" applyFont="1" applyFill="1" applyBorder="1" applyAlignment="1">
      <alignment horizontal="left"/>
    </xf>
    <xf numFmtId="0" fontId="16" fillId="3" borderId="26" xfId="0" applyFont="1" applyFill="1" applyBorder="1" applyAlignment="1">
      <alignment horizontal="left"/>
    </xf>
    <xf numFmtId="0" fontId="23" fillId="4" borderId="29" xfId="0" applyFont="1" applyFill="1" applyBorder="1" applyAlignment="1">
      <alignment horizontal="left"/>
    </xf>
    <xf numFmtId="0" fontId="15" fillId="0" borderId="30" xfId="0" applyFont="1" applyBorder="1" applyAlignment="1"/>
    <xf numFmtId="0" fontId="15" fillId="0" borderId="33" xfId="0" applyFont="1" applyBorder="1" applyAlignment="1"/>
    <xf numFmtId="0" fontId="15" fillId="0" borderId="31" xfId="0" applyFont="1" applyBorder="1" applyAlignment="1"/>
    <xf numFmtId="0" fontId="19" fillId="0" borderId="5" xfId="0" applyFont="1" applyBorder="1" applyAlignment="1">
      <alignment horizontal="left"/>
    </xf>
    <xf numFmtId="0" fontId="19" fillId="0" borderId="0" xfId="0" applyFont="1" applyAlignment="1">
      <alignment horizontal="left"/>
    </xf>
    <xf numFmtId="0" fontId="19" fillId="0" borderId="6" xfId="0" applyFont="1" applyBorder="1" applyAlignment="1">
      <alignment horizontal="left"/>
    </xf>
    <xf numFmtId="49" fontId="19" fillId="18" borderId="5" xfId="0" applyNumberFormat="1" applyFont="1" applyFill="1" applyBorder="1" applyAlignment="1">
      <alignment horizontal="left" vertical="top" wrapText="1"/>
    </xf>
    <xf numFmtId="49" fontId="19" fillId="18" borderId="0" xfId="0" applyNumberFormat="1" applyFont="1" applyFill="1" applyAlignment="1">
      <alignment horizontal="left" vertical="top" wrapText="1"/>
    </xf>
    <xf numFmtId="49" fontId="19" fillId="18" borderId="6" xfId="0" applyNumberFormat="1" applyFont="1" applyFill="1" applyBorder="1" applyAlignment="1">
      <alignment horizontal="left" vertical="top" wrapText="1"/>
    </xf>
    <xf numFmtId="49" fontId="19" fillId="18" borderId="9" xfId="0" applyNumberFormat="1" applyFont="1" applyFill="1" applyBorder="1" applyAlignment="1">
      <alignment horizontal="left" vertical="top" wrapText="1"/>
    </xf>
    <xf numFmtId="49" fontId="19" fillId="18" borderId="8" xfId="0" applyNumberFormat="1" applyFont="1" applyFill="1" applyBorder="1" applyAlignment="1">
      <alignment horizontal="left" vertical="top" wrapText="1"/>
    </xf>
    <xf numFmtId="49" fontId="19" fillId="18" borderId="10" xfId="0" applyNumberFormat="1" applyFont="1" applyFill="1" applyBorder="1" applyAlignment="1">
      <alignment horizontal="left" vertical="top" wrapText="1"/>
    </xf>
    <xf numFmtId="0" fontId="24" fillId="0" borderId="0" xfId="0" applyFont="1" applyAlignment="1">
      <alignment horizontal="center" wrapText="1"/>
    </xf>
    <xf numFmtId="0" fontId="7" fillId="0" borderId="0" xfId="3" applyFont="1" applyAlignment="1">
      <alignment horizontal="right"/>
    </xf>
    <xf numFmtId="0" fontId="7" fillId="0" borderId="6" xfId="3" applyFont="1" applyBorder="1" applyAlignment="1">
      <alignment horizontal="right"/>
    </xf>
    <xf numFmtId="0" fontId="7" fillId="0" borderId="12" xfId="3" applyFont="1" applyBorder="1" applyProtection="1">
      <protection locked="0"/>
    </xf>
    <xf numFmtId="0" fontId="7" fillId="0" borderId="7" xfId="3" applyFont="1" applyBorder="1" applyProtection="1">
      <protection locked="0"/>
    </xf>
    <xf numFmtId="0" fontId="7" fillId="0" borderId="13" xfId="3" applyFont="1" applyBorder="1" applyProtection="1">
      <protection locked="0"/>
    </xf>
    <xf numFmtId="0" fontId="7" fillId="0" borderId="36" xfId="3" applyFont="1" applyBorder="1" applyAlignment="1">
      <alignment horizontal="center"/>
    </xf>
    <xf numFmtId="0" fontId="7" fillId="0" borderId="40" xfId="3" applyFont="1" applyBorder="1" applyAlignment="1">
      <alignment horizontal="center"/>
    </xf>
    <xf numFmtId="0" fontId="11" fillId="0" borderId="7" xfId="3" applyFont="1" applyBorder="1" applyAlignment="1" applyProtection="1">
      <alignment horizontal="left"/>
      <protection locked="0"/>
    </xf>
    <xf numFmtId="0" fontId="5" fillId="0" borderId="0" xfId="3" applyFont="1"/>
    <xf numFmtId="0" fontId="7" fillId="0" borderId="0" xfId="3" applyFont="1"/>
    <xf numFmtId="0" fontId="11" fillId="0" borderId="8" xfId="3" applyFont="1" applyBorder="1" applyAlignment="1" applyProtection="1">
      <alignment horizontal="left"/>
      <protection locked="0"/>
    </xf>
    <xf numFmtId="0" fontId="7" fillId="0" borderId="8" xfId="3" applyFont="1" applyBorder="1" applyProtection="1">
      <protection locked="0"/>
    </xf>
    <xf numFmtId="0" fontId="9" fillId="0" borderId="0" xfId="3" applyFont="1" applyAlignment="1">
      <alignment horizontal="left" wrapText="1"/>
    </xf>
    <xf numFmtId="0" fontId="10" fillId="0" borderId="0" xfId="3" applyFont="1" applyAlignment="1">
      <alignment horizontal="left" wrapText="1"/>
    </xf>
    <xf numFmtId="0" fontId="7" fillId="0" borderId="0" xfId="3" applyFont="1" applyAlignment="1">
      <alignment horizontal="left" wrapText="1"/>
    </xf>
    <xf numFmtId="0" fontId="9" fillId="0" borderId="15" xfId="3" applyFont="1" applyBorder="1" applyAlignment="1">
      <alignment horizontal="center"/>
    </xf>
    <xf numFmtId="0" fontId="9" fillId="0" borderId="16" xfId="3" applyFont="1" applyBorder="1" applyAlignment="1">
      <alignment horizontal="center"/>
    </xf>
    <xf numFmtId="0" fontId="9" fillId="0" borderId="16" xfId="3" applyFont="1" applyBorder="1"/>
    <xf numFmtId="0" fontId="7" fillId="0" borderId="16" xfId="3" applyFont="1" applyBorder="1"/>
    <xf numFmtId="0" fontId="7" fillId="0" borderId="17" xfId="3" applyFont="1" applyBorder="1"/>
    <xf numFmtId="14" fontId="35" fillId="0" borderId="12" xfId="3" applyNumberFormat="1" applyFont="1" applyBorder="1" applyProtection="1">
      <protection locked="0"/>
    </xf>
    <xf numFmtId="0" fontId="35" fillId="0" borderId="13" xfId="3" applyFont="1" applyBorder="1" applyProtection="1">
      <protection locked="0"/>
    </xf>
    <xf numFmtId="0" fontId="35" fillId="0" borderId="36" xfId="3" applyFont="1" applyBorder="1" applyAlignment="1" applyProtection="1">
      <alignment horizontal="center"/>
      <protection locked="0"/>
    </xf>
    <xf numFmtId="0" fontId="35" fillId="0" borderId="39" xfId="3" applyFont="1" applyBorder="1" applyAlignment="1" applyProtection="1">
      <alignment horizontal="center"/>
      <protection locked="0"/>
    </xf>
    <xf numFmtId="0" fontId="35" fillId="0" borderId="40" xfId="3" applyFont="1" applyBorder="1" applyAlignment="1" applyProtection="1">
      <alignment horizontal="center"/>
      <protection locked="0"/>
    </xf>
    <xf numFmtId="49" fontId="7" fillId="0" borderId="12" xfId="3" applyNumberFormat="1" applyFont="1" applyBorder="1" applyProtection="1">
      <protection locked="0"/>
    </xf>
    <xf numFmtId="49" fontId="7" fillId="0" borderId="13" xfId="3" applyNumberFormat="1" applyFont="1" applyBorder="1" applyProtection="1">
      <protection locked="0"/>
    </xf>
    <xf numFmtId="0" fontId="7" fillId="3" borderId="12" xfId="3" applyFont="1" applyFill="1" applyBorder="1"/>
    <xf numFmtId="0" fontId="7" fillId="3" borderId="13" xfId="3" applyFont="1" applyFill="1" applyBorder="1"/>
    <xf numFmtId="0" fontId="5" fillId="0" borderId="7" xfId="0" applyFont="1" applyBorder="1" applyAlignment="1" applyProtection="1">
      <protection locked="0"/>
    </xf>
    <xf numFmtId="0" fontId="5" fillId="0" borderId="13" xfId="0" applyFont="1" applyBorder="1" applyAlignment="1" applyProtection="1">
      <protection locked="0"/>
    </xf>
    <xf numFmtId="0" fontId="7" fillId="0" borderId="2" xfId="3" applyFont="1" applyBorder="1" applyProtection="1">
      <protection locked="0"/>
    </xf>
    <xf numFmtId="0" fontId="7" fillId="0" borderId="3" xfId="3" applyFont="1" applyBorder="1" applyProtection="1">
      <protection locked="0"/>
    </xf>
    <xf numFmtId="0" fontId="7" fillId="0" borderId="4" xfId="3" applyFont="1" applyBorder="1" applyProtection="1">
      <protection locked="0"/>
    </xf>
    <xf numFmtId="0" fontId="7" fillId="0" borderId="9" xfId="3" applyFont="1" applyBorder="1" applyProtection="1">
      <protection locked="0"/>
    </xf>
    <xf numFmtId="0" fontId="7" fillId="0" borderId="10" xfId="3" applyFont="1" applyBorder="1" applyProtection="1">
      <protection locked="0"/>
    </xf>
    <xf numFmtId="0" fontId="7" fillId="0" borderId="36" xfId="3" applyFont="1" applyBorder="1" applyAlignment="1" applyProtection="1">
      <alignment horizontal="center"/>
      <protection locked="0"/>
    </xf>
    <xf numFmtId="0" fontId="7" fillId="0" borderId="39" xfId="3" applyFont="1" applyBorder="1" applyProtection="1">
      <protection locked="0"/>
    </xf>
    <xf numFmtId="0" fontId="7" fillId="0" borderId="40" xfId="3" applyFont="1" applyBorder="1" applyProtection="1">
      <protection locked="0"/>
    </xf>
    <xf numFmtId="14" fontId="35" fillId="0" borderId="12" xfId="3" applyNumberFormat="1" applyFont="1" applyBorder="1" applyAlignment="1" applyProtection="1">
      <alignment horizontal="right"/>
      <protection locked="0"/>
    </xf>
    <xf numFmtId="0" fontId="7" fillId="0" borderId="0" xfId="3" applyFont="1" applyAlignment="1">
      <alignment horizontal="center"/>
    </xf>
    <xf numFmtId="8" fontId="37" fillId="3" borderId="18" xfId="3" applyNumberFormat="1" applyFont="1" applyFill="1" applyBorder="1"/>
    <xf numFmtId="0" fontId="7" fillId="3" borderId="19" xfId="3" applyFont="1" applyFill="1" applyBorder="1"/>
    <xf numFmtId="0" fontId="7" fillId="3" borderId="20" xfId="3" applyFont="1" applyFill="1" applyBorder="1"/>
    <xf numFmtId="0" fontId="7" fillId="3" borderId="21" xfId="3" applyFont="1" applyFill="1" applyBorder="1"/>
    <xf numFmtId="0" fontId="7" fillId="3" borderId="22" xfId="3" applyFont="1" applyFill="1" applyBorder="1"/>
    <xf numFmtId="0" fontId="7" fillId="3" borderId="23" xfId="3" applyFont="1" applyFill="1" applyBorder="1"/>
    <xf numFmtId="0" fontId="10" fillId="0" borderId="0" xfId="3" applyFont="1" applyAlignment="1">
      <alignment vertical="justify" wrapText="1"/>
    </xf>
    <xf numFmtId="0" fontId="10" fillId="0" borderId="0" xfId="3" applyFont="1"/>
    <xf numFmtId="0" fontId="7" fillId="0" borderId="12" xfId="3" applyFont="1" applyBorder="1" applyAlignment="1" applyProtection="1">
      <alignment horizontal="left"/>
      <protection locked="0"/>
    </xf>
    <xf numFmtId="0" fontId="36" fillId="0" borderId="0" xfId="3" applyFont="1" applyAlignment="1">
      <alignment horizontal="center" vertical="top"/>
    </xf>
    <xf numFmtId="0" fontId="7" fillId="0" borderId="22" xfId="3" applyFont="1" applyBorder="1" applyAlignment="1">
      <alignment horizontal="center"/>
    </xf>
    <xf numFmtId="0" fontId="7" fillId="0" borderId="0" xfId="3" applyFont="1" applyAlignment="1">
      <alignment horizontal="left"/>
    </xf>
    <xf numFmtId="0" fontId="15" fillId="0" borderId="1" xfId="0" applyFont="1" applyFill="1" applyBorder="1" applyAlignment="1">
      <alignment horizontal="left"/>
    </xf>
    <xf numFmtId="0" fontId="19" fillId="0" borderId="1" xfId="0" applyFont="1" applyFill="1" applyBorder="1" applyAlignment="1">
      <alignment horizontal="left"/>
    </xf>
    <xf numFmtId="49" fontId="15" fillId="0" borderId="1" xfId="0" applyNumberFormat="1" applyFont="1" applyFill="1" applyBorder="1" applyAlignment="1">
      <alignment horizontal="left"/>
    </xf>
    <xf numFmtId="0" fontId="19" fillId="0" borderId="42" xfId="0" applyFont="1" applyFill="1" applyBorder="1" applyAlignment="1">
      <alignment horizontal="left"/>
    </xf>
    <xf numFmtId="49" fontId="19" fillId="0" borderId="1" xfId="0" applyNumberFormat="1" applyFont="1" applyFill="1" applyBorder="1" applyAlignment="1">
      <alignment horizontal="left"/>
    </xf>
    <xf numFmtId="3" fontId="37" fillId="3" borderId="24" xfId="3" applyNumberFormat="1" applyFont="1" applyFill="1" applyBorder="1"/>
    <xf numFmtId="3" fontId="7" fillId="0" borderId="25" xfId="3" applyNumberFormat="1" applyFont="1" applyBorder="1"/>
  </cellXfs>
  <cellStyles count="6">
    <cellStyle name="Comma" xfId="5" builtinId="3"/>
    <cellStyle name="Currency" xfId="4" builtinId="4"/>
    <cellStyle name="Normal" xfId="0" builtinId="0"/>
    <cellStyle name="Normal 2" xfId="1" xr:uid="{00000000-0005-0000-0000-000001000000}"/>
    <cellStyle name="Normal 3" xfId="2" xr:uid="{00000000-0005-0000-0000-000002000000}"/>
    <cellStyle name="Normal_2008 Elec Order Form Rev 6" xfId="3" xr:uid="{00000000-0005-0000-0000-000003000000}"/>
  </cellStyles>
  <dxfs count="1">
    <dxf>
      <fill>
        <patternFill>
          <bgColor theme="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FFCC"/>
      <color rgb="FFFF7575"/>
      <color rgb="FFFF5050"/>
      <color rgb="FFC39BFF"/>
      <color rgb="FF9B57FF"/>
      <color rgb="FF7B21FF"/>
      <color rgb="FF6600CC"/>
      <color rgb="FF6600FF"/>
      <color rgb="FFFF99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92710</xdr:colOff>
      <xdr:row>0</xdr:row>
      <xdr:rowOff>56515</xdr:rowOff>
    </xdr:from>
    <xdr:to>
      <xdr:col>3</xdr:col>
      <xdr:colOff>811831</xdr:colOff>
      <xdr:row>3</xdr:row>
      <xdr:rowOff>118110</xdr:rowOff>
    </xdr:to>
    <xdr:pic>
      <xdr:nvPicPr>
        <xdr:cNvPr id="2" name="Picture 1" descr="Disguise Costumes">
          <a:extLst>
            <a:ext uri="{FF2B5EF4-FFF2-40B4-BE49-F238E27FC236}">
              <a16:creationId xmlns:a16="http://schemas.microsoft.com/office/drawing/2014/main" id="{6976A770-4183-80A2-D1EE-6E652713F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 y="56515"/>
          <a:ext cx="2027221" cy="594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3378"/>
  <sheetViews>
    <sheetView showZeros="0" showOutlineSymbols="0" zoomScale="85" zoomScaleNormal="85" workbookViewId="0">
      <pane ySplit="2" topLeftCell="A3334" activePane="bottomLeft" state="frozen"/>
      <selection activeCell="C669" sqref="C669"/>
      <selection pane="bottomLeft" activeCell="D3378" sqref="D3378"/>
    </sheetView>
  </sheetViews>
  <sheetFormatPr defaultColWidth="6.88671875" defaultRowHeight="12.75" customHeight="1" x14ac:dyDescent="0.3"/>
  <cols>
    <col min="1" max="1" width="15.6640625" style="157" customWidth="1"/>
    <col min="2" max="2" width="6.44140625" style="101" customWidth="1"/>
    <col min="3" max="4" width="9.88671875" style="101" customWidth="1"/>
    <col min="5" max="5" width="7.44140625" style="163" customWidth="1"/>
    <col min="6" max="6" width="10.88671875" style="89" customWidth="1"/>
    <col min="7" max="7" width="15.21875" style="87" customWidth="1"/>
    <col min="8" max="8" width="65.109375" style="87" customWidth="1"/>
    <col min="9" max="9" width="8.33203125" style="102" customWidth="1"/>
    <col min="10" max="10" width="10.33203125" style="88" customWidth="1"/>
    <col min="11" max="11" width="7.88671875" style="89" customWidth="1"/>
    <col min="12" max="12" width="17.44140625" style="89" customWidth="1"/>
    <col min="13" max="13" width="5.6640625" style="89" customWidth="1"/>
    <col min="14" max="14" width="13.44140625" style="103" customWidth="1"/>
    <col min="15" max="15" width="5" style="104" hidden="1" customWidth="1"/>
    <col min="16" max="22" width="3.6640625" style="3" hidden="1" customWidth="1"/>
    <col min="23" max="23" width="4.88671875" style="3" hidden="1" customWidth="1"/>
    <col min="24" max="24" width="13.21875" style="105" customWidth="1"/>
    <col min="25" max="16384" width="6.88671875" style="3"/>
  </cols>
  <sheetData>
    <row r="1" spans="1:24" s="84" customFormat="1" ht="18" customHeight="1" x14ac:dyDescent="0.4">
      <c r="A1" s="153" t="s">
        <v>6203</v>
      </c>
      <c r="B1" s="74"/>
      <c r="C1" s="74"/>
      <c r="D1" s="74"/>
      <c r="E1" s="162"/>
      <c r="F1" s="75"/>
      <c r="G1" s="76"/>
      <c r="H1" s="77"/>
      <c r="I1" s="77"/>
      <c r="J1" s="78" t="s">
        <v>6599</v>
      </c>
      <c r="K1" s="79"/>
      <c r="L1" s="80"/>
      <c r="M1" s="74"/>
      <c r="N1" s="81"/>
      <c r="O1" s="82"/>
      <c r="P1" s="83"/>
      <c r="Q1" s="83"/>
      <c r="R1" s="83"/>
      <c r="S1" s="83"/>
      <c r="T1" s="83"/>
      <c r="X1" s="85" t="s">
        <v>418</v>
      </c>
    </row>
    <row r="2" spans="1:24" s="129" customFormat="1" ht="41.4" x14ac:dyDescent="0.25">
      <c r="A2" s="68" t="s">
        <v>40</v>
      </c>
      <c r="B2" s="68" t="s">
        <v>41</v>
      </c>
      <c r="C2" s="68" t="s">
        <v>690</v>
      </c>
      <c r="D2" s="68" t="s">
        <v>1524</v>
      </c>
      <c r="E2" s="161" t="s">
        <v>42</v>
      </c>
      <c r="F2" s="69" t="s">
        <v>43</v>
      </c>
      <c r="G2" s="69" t="s">
        <v>44</v>
      </c>
      <c r="H2" s="70" t="s">
        <v>45</v>
      </c>
      <c r="I2" s="70" t="s">
        <v>356</v>
      </c>
      <c r="J2" s="71" t="s">
        <v>46</v>
      </c>
      <c r="K2" s="68" t="s">
        <v>437</v>
      </c>
      <c r="L2" s="68" t="s">
        <v>53</v>
      </c>
      <c r="M2" s="69" t="s">
        <v>47</v>
      </c>
      <c r="N2" s="69" t="s">
        <v>81</v>
      </c>
      <c r="O2" s="69" t="s">
        <v>1523</v>
      </c>
      <c r="P2" s="72" t="s">
        <v>48</v>
      </c>
      <c r="Q2" s="72" t="s">
        <v>49</v>
      </c>
      <c r="R2" s="72" t="s">
        <v>50</v>
      </c>
      <c r="S2" s="72" t="s">
        <v>51</v>
      </c>
      <c r="T2" s="72" t="s">
        <v>76</v>
      </c>
      <c r="U2" s="72" t="s">
        <v>77</v>
      </c>
      <c r="V2" s="72" t="s">
        <v>78</v>
      </c>
      <c r="W2" s="72" t="s">
        <v>79</v>
      </c>
      <c r="X2" s="73" t="s">
        <v>80</v>
      </c>
    </row>
    <row r="3" spans="1:24" ht="17.399999999999999" customHeight="1" x14ac:dyDescent="0.3">
      <c r="A3" s="133"/>
      <c r="B3" s="133"/>
      <c r="C3" s="134"/>
      <c r="D3" s="134"/>
      <c r="E3" s="169"/>
      <c r="F3" s="134"/>
      <c r="G3" s="134"/>
      <c r="H3" s="191" t="s">
        <v>5720</v>
      </c>
      <c r="I3" s="134"/>
      <c r="J3" s="135"/>
      <c r="K3" s="136"/>
      <c r="L3" s="136"/>
      <c r="M3" s="137"/>
      <c r="N3" s="178"/>
      <c r="O3" s="178"/>
      <c r="P3" s="179">
        <f t="shared" ref="P3:P63" si="0">IF($B3="PA",$N3,0)</f>
        <v>0</v>
      </c>
      <c r="Q3" s="179">
        <f t="shared" ref="Q3:Q63" si="1">IF($B3="PC",$N3,0)</f>
        <v>0</v>
      </c>
      <c r="R3" s="179">
        <f t="shared" ref="R3:R63" si="2">IF($B3="LA",$N3,0)</f>
        <v>0</v>
      </c>
      <c r="S3" s="179">
        <f t="shared" ref="S3:S63" si="3">IF($B3="LC",$N3,0)</f>
        <v>0</v>
      </c>
      <c r="T3" s="179">
        <f>IF(P3&lt;&gt;"",(P3*(1-($N$3368))*(1-($O3+$N$3373))),0)</f>
        <v>0</v>
      </c>
      <c r="U3" s="179">
        <f>IF(Q3&lt;&gt;"",(Q3*(1-($N$3369))*(1-($O3+$N$3373))),0)</f>
        <v>0</v>
      </c>
      <c r="V3" s="179">
        <f>IF(R3&lt;&gt;"",(R3*(1-($N$3370))*(1-($O3+$N$3373))),0)</f>
        <v>0</v>
      </c>
      <c r="W3" s="179">
        <f>IF(S3&lt;&gt;"",(S3*(1-($N$3371))*(1-($O3+$N$3373))),0)</f>
        <v>0</v>
      </c>
      <c r="X3" s="179"/>
    </row>
    <row r="4" spans="1:24" ht="14.1" customHeight="1" x14ac:dyDescent="0.3">
      <c r="A4" s="144"/>
      <c r="B4" s="144"/>
      <c r="C4" s="130"/>
      <c r="D4" s="130"/>
      <c r="E4" s="171"/>
      <c r="F4" s="130"/>
      <c r="G4" s="130"/>
      <c r="H4" s="147" t="s">
        <v>402</v>
      </c>
      <c r="I4" s="130"/>
      <c r="J4" s="131"/>
      <c r="K4" s="132"/>
      <c r="L4" s="132"/>
      <c r="M4" s="145"/>
      <c r="N4" s="192"/>
      <c r="O4" s="192"/>
      <c r="P4" s="193"/>
      <c r="Q4" s="193"/>
      <c r="R4" s="193"/>
      <c r="S4" s="193"/>
      <c r="T4" s="193"/>
      <c r="U4" s="193"/>
      <c r="V4" s="193"/>
      <c r="W4" s="193"/>
      <c r="X4" s="193"/>
    </row>
    <row r="5" spans="1:24" ht="14.1" customHeight="1" x14ac:dyDescent="0.3">
      <c r="A5" s="252" t="s">
        <v>5812</v>
      </c>
      <c r="B5" s="253" t="s">
        <v>51</v>
      </c>
      <c r="C5" s="254">
        <v>24</v>
      </c>
      <c r="D5" s="254">
        <v>12</v>
      </c>
      <c r="E5" s="255"/>
      <c r="F5" s="254" t="s">
        <v>2011</v>
      </c>
      <c r="G5" s="254" t="s">
        <v>2014</v>
      </c>
      <c r="H5" s="254" t="s">
        <v>5811</v>
      </c>
      <c r="I5" s="254">
        <v>2</v>
      </c>
      <c r="J5" s="256">
        <v>15</v>
      </c>
      <c r="K5" s="257"/>
      <c r="L5" s="254" t="s">
        <v>5813</v>
      </c>
      <c r="M5" s="254" t="s">
        <v>417</v>
      </c>
      <c r="N5" s="172" t="str">
        <f t="shared" ref="N5:N7" si="4">IF(OR(J5="TBA",E5=0),"",E5*J5)</f>
        <v/>
      </c>
      <c r="O5" s="172"/>
      <c r="P5" s="173">
        <f t="shared" si="0"/>
        <v>0</v>
      </c>
      <c r="Q5" s="173">
        <f t="shared" si="1"/>
        <v>0</v>
      </c>
      <c r="R5" s="173">
        <f t="shared" si="2"/>
        <v>0</v>
      </c>
      <c r="S5" s="173" t="str">
        <f t="shared" si="3"/>
        <v/>
      </c>
      <c r="T5" s="173">
        <f>IF(P5&lt;&gt;"",(P5*(1-($N$3368))*(1-($O5+$N$3373))),0)</f>
        <v>0</v>
      </c>
      <c r="U5" s="173">
        <f>IF(Q5&lt;&gt;"",(Q5*(1-($N$3369))*(1-($O5+$N$3373))),0)</f>
        <v>0</v>
      </c>
      <c r="V5" s="173">
        <f>IF(R5&lt;&gt;"",(R5*(1-($N$3370))*(1-($O5+$N$3373))),0)</f>
        <v>0</v>
      </c>
      <c r="W5" s="173">
        <f>IF(S5&lt;&gt;"",(S5*(1-($N$3371))*(1-($O5+$N$3373))),0)</f>
        <v>0</v>
      </c>
      <c r="X5" s="173">
        <f t="shared" ref="X5:X7" si="5">+SUM(T5:W5)</f>
        <v>0</v>
      </c>
    </row>
    <row r="6" spans="1:24" ht="14.1" customHeight="1" x14ac:dyDescent="0.3">
      <c r="A6" s="252" t="s">
        <v>5815</v>
      </c>
      <c r="B6" s="253" t="s">
        <v>51</v>
      </c>
      <c r="C6" s="254">
        <v>24</v>
      </c>
      <c r="D6" s="254">
        <v>0</v>
      </c>
      <c r="E6" s="255"/>
      <c r="F6" s="254" t="s">
        <v>2011</v>
      </c>
      <c r="G6" s="254" t="s">
        <v>2014</v>
      </c>
      <c r="H6" s="254" t="s">
        <v>5814</v>
      </c>
      <c r="I6" s="254">
        <v>2</v>
      </c>
      <c r="J6" s="256">
        <v>15</v>
      </c>
      <c r="K6" s="257"/>
      <c r="L6" s="254" t="s">
        <v>6245</v>
      </c>
      <c r="M6" s="254" t="s">
        <v>417</v>
      </c>
      <c r="N6" s="172" t="str">
        <f t="shared" si="4"/>
        <v/>
      </c>
      <c r="O6" s="172"/>
      <c r="P6" s="173">
        <f t="shared" si="0"/>
        <v>0</v>
      </c>
      <c r="Q6" s="173">
        <f t="shared" si="1"/>
        <v>0</v>
      </c>
      <c r="R6" s="173">
        <f t="shared" si="2"/>
        <v>0</v>
      </c>
      <c r="S6" s="173" t="str">
        <f t="shared" si="3"/>
        <v/>
      </c>
      <c r="T6" s="173">
        <f>IF(P6&lt;&gt;"",(P6*(1-($N$3368))*(1-($O6+$N$3373))),0)</f>
        <v>0</v>
      </c>
      <c r="U6" s="173">
        <f>IF(Q6&lt;&gt;"",(Q6*(1-($N$3369))*(1-($O6+$N$3373))),0)</f>
        <v>0</v>
      </c>
      <c r="V6" s="173">
        <f>IF(R6&lt;&gt;"",(R6*(1-($N$3370))*(1-($O6+$N$3373))),0)</f>
        <v>0</v>
      </c>
      <c r="W6" s="173">
        <f>IF(S6&lt;&gt;"",(S6*(1-($N$3371))*(1-($O6+$N$3373))),0)</f>
        <v>0</v>
      </c>
      <c r="X6" s="173">
        <f t="shared" si="5"/>
        <v>0</v>
      </c>
    </row>
    <row r="7" spans="1:24" ht="14.1" customHeight="1" x14ac:dyDescent="0.3">
      <c r="A7" s="252" t="s">
        <v>5817</v>
      </c>
      <c r="B7" s="253" t="s">
        <v>51</v>
      </c>
      <c r="C7" s="254">
        <v>24</v>
      </c>
      <c r="D7" s="254">
        <v>6</v>
      </c>
      <c r="E7" s="255"/>
      <c r="F7" s="254" t="s">
        <v>2011</v>
      </c>
      <c r="G7" s="254" t="s">
        <v>2014</v>
      </c>
      <c r="H7" s="254" t="s">
        <v>5816</v>
      </c>
      <c r="I7" s="254">
        <v>2</v>
      </c>
      <c r="J7" s="256">
        <v>15</v>
      </c>
      <c r="K7" s="257"/>
      <c r="L7" s="254" t="s">
        <v>6246</v>
      </c>
      <c r="M7" s="254" t="s">
        <v>417</v>
      </c>
      <c r="N7" s="172" t="str">
        <f t="shared" si="4"/>
        <v/>
      </c>
      <c r="O7" s="172"/>
      <c r="P7" s="173">
        <f t="shared" si="0"/>
        <v>0</v>
      </c>
      <c r="Q7" s="173">
        <f t="shared" si="1"/>
        <v>0</v>
      </c>
      <c r="R7" s="173">
        <f t="shared" si="2"/>
        <v>0</v>
      </c>
      <c r="S7" s="173" t="str">
        <f t="shared" si="3"/>
        <v/>
      </c>
      <c r="T7" s="173">
        <f>IF(P7&lt;&gt;"",(P7*(1-($N$3368))*(1-($O7+$N$3373))),0)</f>
        <v>0</v>
      </c>
      <c r="U7" s="173">
        <f>IF(Q7&lt;&gt;"",(Q7*(1-($N$3369))*(1-($O7+$N$3373))),0)</f>
        <v>0</v>
      </c>
      <c r="V7" s="173">
        <f>IF(R7&lt;&gt;"",(R7*(1-($N$3370))*(1-($O7+$N$3373))),0)</f>
        <v>0</v>
      </c>
      <c r="W7" s="173">
        <f>IF(S7&lt;&gt;"",(S7*(1-($N$3371))*(1-($O7+$N$3373))),0)</f>
        <v>0</v>
      </c>
      <c r="X7" s="173">
        <f t="shared" si="5"/>
        <v>0</v>
      </c>
    </row>
    <row r="8" spans="1:24" ht="14.1" customHeight="1" x14ac:dyDescent="0.3">
      <c r="A8" s="90" t="s">
        <v>503</v>
      </c>
      <c r="B8" s="91" t="s">
        <v>51</v>
      </c>
      <c r="C8" s="92">
        <v>20</v>
      </c>
      <c r="D8" s="92">
        <v>10</v>
      </c>
      <c r="E8" s="166"/>
      <c r="F8" s="92" t="s">
        <v>2011</v>
      </c>
      <c r="G8" s="92" t="s">
        <v>2012</v>
      </c>
      <c r="H8" s="92" t="s">
        <v>2186</v>
      </c>
      <c r="I8" s="92">
        <v>2</v>
      </c>
      <c r="J8" s="93">
        <v>18.25</v>
      </c>
      <c r="K8" s="94"/>
      <c r="L8" s="92" t="s">
        <v>3407</v>
      </c>
      <c r="M8" s="92" t="s">
        <v>417</v>
      </c>
      <c r="N8" s="172" t="str">
        <f t="shared" ref="N8:N63" si="6">IF(OR(J8="TBA",E8=0),"",E8*J8)</f>
        <v/>
      </c>
      <c r="O8" s="172"/>
      <c r="P8" s="173">
        <f t="shared" si="0"/>
        <v>0</v>
      </c>
      <c r="Q8" s="173">
        <f t="shared" si="1"/>
        <v>0</v>
      </c>
      <c r="R8" s="173">
        <f t="shared" si="2"/>
        <v>0</v>
      </c>
      <c r="S8" s="173" t="str">
        <f t="shared" si="3"/>
        <v/>
      </c>
      <c r="T8" s="173">
        <f>IF(P8&lt;&gt;"",(P8*(1-($N$3368))*(1-($O8+$N$3373))),0)</f>
        <v>0</v>
      </c>
      <c r="U8" s="173">
        <f>IF(Q8&lt;&gt;"",(Q8*(1-($N$3369))*(1-($O8+$N$3373))),0)</f>
        <v>0</v>
      </c>
      <c r="V8" s="173">
        <f>IF(R8&lt;&gt;"",(R8*(1-($N$3370))*(1-($O8+$N$3373))),0)</f>
        <v>0</v>
      </c>
      <c r="W8" s="173">
        <f>IF(S8&lt;&gt;"",(S8*(1-($N$3371))*(1-($O8+$N$3373))),0)</f>
        <v>0</v>
      </c>
      <c r="X8" s="173">
        <f t="shared" ref="X8:X63" si="7">+SUM(T8:W8)</f>
        <v>0</v>
      </c>
    </row>
    <row r="9" spans="1:24" ht="14.1" customHeight="1" x14ac:dyDescent="0.3">
      <c r="A9" s="90" t="s">
        <v>504</v>
      </c>
      <c r="B9" s="91" t="s">
        <v>51</v>
      </c>
      <c r="C9" s="92">
        <v>20</v>
      </c>
      <c r="D9" s="92">
        <v>10</v>
      </c>
      <c r="E9" s="166"/>
      <c r="F9" s="92" t="s">
        <v>2011</v>
      </c>
      <c r="G9" s="92" t="s">
        <v>2014</v>
      </c>
      <c r="H9" s="92" t="s">
        <v>2186</v>
      </c>
      <c r="I9" s="92">
        <v>2</v>
      </c>
      <c r="J9" s="93">
        <v>18.25</v>
      </c>
      <c r="K9" s="94"/>
      <c r="L9" s="92" t="s">
        <v>3408</v>
      </c>
      <c r="M9" s="92" t="s">
        <v>417</v>
      </c>
      <c r="N9" s="172" t="str">
        <f t="shared" si="6"/>
        <v/>
      </c>
      <c r="O9" s="172"/>
      <c r="P9" s="173">
        <f t="shared" si="0"/>
        <v>0</v>
      </c>
      <c r="Q9" s="173">
        <f t="shared" si="1"/>
        <v>0</v>
      </c>
      <c r="R9" s="173">
        <f t="shared" si="2"/>
        <v>0</v>
      </c>
      <c r="S9" s="173" t="str">
        <f t="shared" si="3"/>
        <v/>
      </c>
      <c r="T9" s="173">
        <f>IF(P9&lt;&gt;"",(P9*(1-($N$3368))*(1-($O9+$N$3373))),0)</f>
        <v>0</v>
      </c>
      <c r="U9" s="173">
        <f>IF(Q9&lt;&gt;"",(Q9*(1-($N$3369))*(1-($O9+$N$3373))),0)</f>
        <v>0</v>
      </c>
      <c r="V9" s="173">
        <f>IF(R9&lt;&gt;"",(R9*(1-($N$3370))*(1-($O9+$N$3373))),0)</f>
        <v>0</v>
      </c>
      <c r="W9" s="173">
        <f>IF(S9&lt;&gt;"",(S9*(1-($N$3371))*(1-($O9+$N$3373))),0)</f>
        <v>0</v>
      </c>
      <c r="X9" s="173">
        <f t="shared" si="7"/>
        <v>0</v>
      </c>
    </row>
    <row r="10" spans="1:24" ht="14.1" customHeight="1" x14ac:dyDescent="0.3">
      <c r="A10" s="90" t="s">
        <v>28</v>
      </c>
      <c r="B10" s="91" t="s">
        <v>51</v>
      </c>
      <c r="C10" s="92">
        <v>24</v>
      </c>
      <c r="D10" s="92">
        <v>8</v>
      </c>
      <c r="E10" s="166"/>
      <c r="F10" s="92" t="s">
        <v>2011</v>
      </c>
      <c r="G10" s="92" t="s">
        <v>2012</v>
      </c>
      <c r="H10" s="92" t="s">
        <v>2419</v>
      </c>
      <c r="I10" s="92">
        <v>2</v>
      </c>
      <c r="J10" s="93">
        <v>19.650000000000002</v>
      </c>
      <c r="K10" s="94"/>
      <c r="L10" s="92" t="s">
        <v>3946</v>
      </c>
      <c r="M10" s="92" t="s">
        <v>417</v>
      </c>
      <c r="N10" s="172" t="str">
        <f t="shared" si="6"/>
        <v/>
      </c>
      <c r="O10" s="172"/>
      <c r="P10" s="173">
        <f t="shared" si="0"/>
        <v>0</v>
      </c>
      <c r="Q10" s="173">
        <f t="shared" si="1"/>
        <v>0</v>
      </c>
      <c r="R10" s="173">
        <f t="shared" si="2"/>
        <v>0</v>
      </c>
      <c r="S10" s="173" t="str">
        <f t="shared" si="3"/>
        <v/>
      </c>
      <c r="T10" s="173">
        <f>IF(P10&lt;&gt;"",(P10*(1-($N$3368))*(1-($O10+$N$3373))),0)</f>
        <v>0</v>
      </c>
      <c r="U10" s="173">
        <f>IF(Q10&lt;&gt;"",(Q10*(1-($N$3369))*(1-($O10+$N$3373))),0)</f>
        <v>0</v>
      </c>
      <c r="V10" s="173">
        <f>IF(R10&lt;&gt;"",(R10*(1-($N$3370))*(1-($O10+$N$3373))),0)</f>
        <v>0</v>
      </c>
      <c r="W10" s="173">
        <f>IF(S10&lt;&gt;"",(S10*(1-($N$3371))*(1-($O10+$N$3373))),0)</f>
        <v>0</v>
      </c>
      <c r="X10" s="173">
        <f t="shared" si="7"/>
        <v>0</v>
      </c>
    </row>
    <row r="11" spans="1:24" ht="14.1" customHeight="1" x14ac:dyDescent="0.3">
      <c r="A11" s="90" t="s">
        <v>29</v>
      </c>
      <c r="B11" s="91" t="s">
        <v>51</v>
      </c>
      <c r="C11" s="92">
        <v>24</v>
      </c>
      <c r="D11" s="92">
        <v>8</v>
      </c>
      <c r="E11" s="166"/>
      <c r="F11" s="92" t="s">
        <v>2011</v>
      </c>
      <c r="G11" s="92" t="s">
        <v>2014</v>
      </c>
      <c r="H11" s="92" t="s">
        <v>2419</v>
      </c>
      <c r="I11" s="92">
        <v>2</v>
      </c>
      <c r="J11" s="93">
        <v>19.650000000000002</v>
      </c>
      <c r="K11" s="94"/>
      <c r="L11" s="92" t="s">
        <v>3947</v>
      </c>
      <c r="M11" s="92" t="s">
        <v>417</v>
      </c>
      <c r="N11" s="172" t="str">
        <f t="shared" si="6"/>
        <v/>
      </c>
      <c r="O11" s="172"/>
      <c r="P11" s="173">
        <f t="shared" si="0"/>
        <v>0</v>
      </c>
      <c r="Q11" s="173">
        <f t="shared" si="1"/>
        <v>0</v>
      </c>
      <c r="R11" s="173">
        <f t="shared" si="2"/>
        <v>0</v>
      </c>
      <c r="S11" s="173" t="str">
        <f t="shared" si="3"/>
        <v/>
      </c>
      <c r="T11" s="173">
        <f>IF(P11&lt;&gt;"",(P11*(1-($N$3368))*(1-($O11+$N$3373))),0)</f>
        <v>0</v>
      </c>
      <c r="U11" s="173">
        <f>IF(Q11&lt;&gt;"",(Q11*(1-($N$3369))*(1-($O11+$N$3373))),0)</f>
        <v>0</v>
      </c>
      <c r="V11" s="173">
        <f>IF(R11&lt;&gt;"",(R11*(1-($N$3370))*(1-($O11+$N$3373))),0)</f>
        <v>0</v>
      </c>
      <c r="W11" s="173">
        <f>IF(S11&lt;&gt;"",(S11*(1-($N$3371))*(1-($O11+$N$3373))),0)</f>
        <v>0</v>
      </c>
      <c r="X11" s="173">
        <f t="shared" si="7"/>
        <v>0</v>
      </c>
    </row>
    <row r="12" spans="1:24" ht="14.1" customHeight="1" x14ac:dyDescent="0.3">
      <c r="A12" s="90" t="s">
        <v>30</v>
      </c>
      <c r="B12" s="91" t="s">
        <v>51</v>
      </c>
      <c r="C12" s="92">
        <v>30</v>
      </c>
      <c r="D12" s="92">
        <v>10</v>
      </c>
      <c r="E12" s="166"/>
      <c r="F12" s="92" t="s">
        <v>2011</v>
      </c>
      <c r="G12" s="92" t="s">
        <v>2012</v>
      </c>
      <c r="H12" s="92" t="s">
        <v>2420</v>
      </c>
      <c r="I12" s="92">
        <v>2</v>
      </c>
      <c r="J12" s="93">
        <v>15.25</v>
      </c>
      <c r="K12" s="94"/>
      <c r="L12" s="92" t="s">
        <v>3948</v>
      </c>
      <c r="M12" s="92" t="s">
        <v>417</v>
      </c>
      <c r="N12" s="172" t="str">
        <f t="shared" si="6"/>
        <v/>
      </c>
      <c r="O12" s="172"/>
      <c r="P12" s="173">
        <f t="shared" si="0"/>
        <v>0</v>
      </c>
      <c r="Q12" s="173">
        <f t="shared" si="1"/>
        <v>0</v>
      </c>
      <c r="R12" s="173">
        <f t="shared" si="2"/>
        <v>0</v>
      </c>
      <c r="S12" s="173" t="str">
        <f t="shared" si="3"/>
        <v/>
      </c>
      <c r="T12" s="173">
        <f>IF(P12&lt;&gt;"",(P12*(1-($N$3368))*(1-($O12+$N$3373))),0)</f>
        <v>0</v>
      </c>
      <c r="U12" s="173">
        <f>IF(Q12&lt;&gt;"",(Q12*(1-($N$3369))*(1-($O12+$N$3373))),0)</f>
        <v>0</v>
      </c>
      <c r="V12" s="173">
        <f>IF(R12&lt;&gt;"",(R12*(1-($N$3370))*(1-($O12+$N$3373))),0)</f>
        <v>0</v>
      </c>
      <c r="W12" s="173">
        <f>IF(S12&lt;&gt;"",(S12*(1-($N$3371))*(1-($O12+$N$3373))),0)</f>
        <v>0</v>
      </c>
      <c r="X12" s="173">
        <f t="shared" si="7"/>
        <v>0</v>
      </c>
    </row>
    <row r="13" spans="1:24" ht="14.1" customHeight="1" x14ac:dyDescent="0.3">
      <c r="A13" s="90" t="s">
        <v>31</v>
      </c>
      <c r="B13" s="91" t="s">
        <v>51</v>
      </c>
      <c r="C13" s="92">
        <v>30</v>
      </c>
      <c r="D13" s="92">
        <v>10</v>
      </c>
      <c r="E13" s="166"/>
      <c r="F13" s="92" t="s">
        <v>2011</v>
      </c>
      <c r="G13" s="92" t="s">
        <v>2014</v>
      </c>
      <c r="H13" s="92" t="s">
        <v>2420</v>
      </c>
      <c r="I13" s="92">
        <v>2</v>
      </c>
      <c r="J13" s="93">
        <v>15.25</v>
      </c>
      <c r="K13" s="94"/>
      <c r="L13" s="92" t="s">
        <v>3949</v>
      </c>
      <c r="M13" s="92" t="s">
        <v>417</v>
      </c>
      <c r="N13" s="172" t="str">
        <f t="shared" si="6"/>
        <v/>
      </c>
      <c r="O13" s="172"/>
      <c r="P13" s="173">
        <f t="shared" si="0"/>
        <v>0</v>
      </c>
      <c r="Q13" s="173">
        <f t="shared" si="1"/>
        <v>0</v>
      </c>
      <c r="R13" s="173">
        <f t="shared" si="2"/>
        <v>0</v>
      </c>
      <c r="S13" s="173" t="str">
        <f t="shared" si="3"/>
        <v/>
      </c>
      <c r="T13" s="173">
        <f>IF(P13&lt;&gt;"",(P13*(1-($N$3368))*(1-($O13+$N$3373))),0)</f>
        <v>0</v>
      </c>
      <c r="U13" s="173">
        <f>IF(Q13&lt;&gt;"",(Q13*(1-($N$3369))*(1-($O13+$N$3373))),0)</f>
        <v>0</v>
      </c>
      <c r="V13" s="173">
        <f>IF(R13&lt;&gt;"",(R13*(1-($N$3370))*(1-($O13+$N$3373))),0)</f>
        <v>0</v>
      </c>
      <c r="W13" s="173">
        <f>IF(S13&lt;&gt;"",(S13*(1-($N$3371))*(1-($O13+$N$3373))),0)</f>
        <v>0</v>
      </c>
      <c r="X13" s="173">
        <f t="shared" si="7"/>
        <v>0</v>
      </c>
    </row>
    <row r="14" spans="1:24" ht="14.1" customHeight="1" x14ac:dyDescent="0.3">
      <c r="A14" s="187" t="s">
        <v>263</v>
      </c>
      <c r="B14" s="246" t="s">
        <v>51</v>
      </c>
      <c r="C14" s="188">
        <v>6</v>
      </c>
      <c r="D14" s="188">
        <v>0</v>
      </c>
      <c r="E14" s="247"/>
      <c r="F14" s="188" t="s">
        <v>2011</v>
      </c>
      <c r="G14" s="188" t="s">
        <v>2014</v>
      </c>
      <c r="H14" s="188" t="s">
        <v>2589</v>
      </c>
      <c r="I14" s="188">
        <v>2</v>
      </c>
      <c r="J14" s="248">
        <v>34.5</v>
      </c>
      <c r="K14" s="249"/>
      <c r="L14" s="188" t="s">
        <v>4349</v>
      </c>
      <c r="M14" s="188" t="s">
        <v>417</v>
      </c>
      <c r="N14" s="250" t="str">
        <f t="shared" si="6"/>
        <v/>
      </c>
      <c r="O14" s="172"/>
      <c r="P14" s="173">
        <f t="shared" si="0"/>
        <v>0</v>
      </c>
      <c r="Q14" s="173">
        <f t="shared" si="1"/>
        <v>0</v>
      </c>
      <c r="R14" s="173">
        <f t="shared" si="2"/>
        <v>0</v>
      </c>
      <c r="S14" s="173" t="str">
        <f t="shared" si="3"/>
        <v/>
      </c>
      <c r="T14" s="173">
        <f>IF(P14&lt;&gt;"",(P14*(1-($N$3368))*(1-($O14+$N$3373))),0)</f>
        <v>0</v>
      </c>
      <c r="U14" s="173">
        <f>IF(Q14&lt;&gt;"",(Q14*(1-($N$3369))*(1-($O14+$N$3373))),0)</f>
        <v>0</v>
      </c>
      <c r="V14" s="173">
        <f>IF(R14&lt;&gt;"",(R14*(1-($N$3370))*(1-($O14+$N$3373))),0)</f>
        <v>0</v>
      </c>
      <c r="W14" s="173">
        <f>IF(S14&lt;&gt;"",(S14*(1-($N$3371))*(1-($O14+$N$3373))),0)</f>
        <v>0</v>
      </c>
      <c r="X14" s="251">
        <f t="shared" si="7"/>
        <v>0</v>
      </c>
    </row>
    <row r="15" spans="1:24" ht="14.1" customHeight="1" x14ac:dyDescent="0.3">
      <c r="A15" s="90" t="s">
        <v>1325</v>
      </c>
      <c r="B15" s="91" t="s">
        <v>51</v>
      </c>
      <c r="C15" s="92">
        <v>24</v>
      </c>
      <c r="D15" s="92">
        <v>6</v>
      </c>
      <c r="E15" s="166"/>
      <c r="F15" s="92" t="s">
        <v>2011</v>
      </c>
      <c r="G15" s="92" t="s">
        <v>2012</v>
      </c>
      <c r="H15" s="92" t="s">
        <v>2150</v>
      </c>
      <c r="I15" s="92">
        <v>2</v>
      </c>
      <c r="J15" s="93">
        <v>20.8</v>
      </c>
      <c r="K15" s="94"/>
      <c r="L15" s="92" t="s">
        <v>3303</v>
      </c>
      <c r="M15" s="92" t="s">
        <v>417</v>
      </c>
      <c r="N15" s="172" t="str">
        <f t="shared" si="6"/>
        <v/>
      </c>
      <c r="O15" s="172"/>
      <c r="P15" s="173">
        <f t="shared" si="0"/>
        <v>0</v>
      </c>
      <c r="Q15" s="173">
        <f t="shared" si="1"/>
        <v>0</v>
      </c>
      <c r="R15" s="173">
        <f t="shared" si="2"/>
        <v>0</v>
      </c>
      <c r="S15" s="173" t="str">
        <f t="shared" si="3"/>
        <v/>
      </c>
      <c r="T15" s="173">
        <f>IF(P15&lt;&gt;"",(P15*(1-($N$3368))*(1-($O15+$N$3373))),0)</f>
        <v>0</v>
      </c>
      <c r="U15" s="173">
        <f>IF(Q15&lt;&gt;"",(Q15*(1-($N$3369))*(1-($O15+$N$3373))),0)</f>
        <v>0</v>
      </c>
      <c r="V15" s="173">
        <f>IF(R15&lt;&gt;"",(R15*(1-($N$3370))*(1-($O15+$N$3373))),0)</f>
        <v>0</v>
      </c>
      <c r="W15" s="173">
        <f>IF(S15&lt;&gt;"",(S15*(1-($N$3371))*(1-($O15+$N$3373))),0)</f>
        <v>0</v>
      </c>
      <c r="X15" s="173">
        <f t="shared" si="7"/>
        <v>0</v>
      </c>
    </row>
    <row r="16" spans="1:24" ht="14.1" customHeight="1" x14ac:dyDescent="0.3">
      <c r="A16" s="90" t="s">
        <v>1326</v>
      </c>
      <c r="B16" s="91" t="s">
        <v>51</v>
      </c>
      <c r="C16" s="92">
        <v>24</v>
      </c>
      <c r="D16" s="92">
        <v>6</v>
      </c>
      <c r="E16" s="166"/>
      <c r="F16" s="92" t="s">
        <v>2011</v>
      </c>
      <c r="G16" s="92" t="s">
        <v>2014</v>
      </c>
      <c r="H16" s="92" t="s">
        <v>2150</v>
      </c>
      <c r="I16" s="92">
        <v>2</v>
      </c>
      <c r="J16" s="93">
        <v>20.8</v>
      </c>
      <c r="K16" s="94"/>
      <c r="L16" s="92" t="s">
        <v>3304</v>
      </c>
      <c r="M16" s="92" t="s">
        <v>417</v>
      </c>
      <c r="N16" s="172" t="str">
        <f t="shared" si="6"/>
        <v/>
      </c>
      <c r="O16" s="172"/>
      <c r="P16" s="173">
        <f t="shared" si="0"/>
        <v>0</v>
      </c>
      <c r="Q16" s="173">
        <f t="shared" si="1"/>
        <v>0</v>
      </c>
      <c r="R16" s="173">
        <f t="shared" si="2"/>
        <v>0</v>
      </c>
      <c r="S16" s="173" t="str">
        <f t="shared" si="3"/>
        <v/>
      </c>
      <c r="T16" s="173">
        <f>IF(P16&lt;&gt;"",(P16*(1-($N$3368))*(1-($O16+$N$3373))),0)</f>
        <v>0</v>
      </c>
      <c r="U16" s="173">
        <f>IF(Q16&lt;&gt;"",(Q16*(1-($N$3369))*(1-($O16+$N$3373))),0)</f>
        <v>0</v>
      </c>
      <c r="V16" s="173">
        <f>IF(R16&lt;&gt;"",(R16*(1-($N$3370))*(1-($O16+$N$3373))),0)</f>
        <v>0</v>
      </c>
      <c r="W16" s="173">
        <f>IF(S16&lt;&gt;"",(S16*(1-($N$3371))*(1-($O16+$N$3373))),0)</f>
        <v>0</v>
      </c>
      <c r="X16" s="173">
        <f t="shared" si="7"/>
        <v>0</v>
      </c>
    </row>
    <row r="17" spans="1:24" ht="14.1" customHeight="1" x14ac:dyDescent="0.3">
      <c r="A17" s="90" t="s">
        <v>389</v>
      </c>
      <c r="B17" s="91" t="s">
        <v>51</v>
      </c>
      <c r="C17" s="92">
        <v>20</v>
      </c>
      <c r="D17" s="92">
        <v>10</v>
      </c>
      <c r="E17" s="166"/>
      <c r="F17" s="92" t="s">
        <v>2011</v>
      </c>
      <c r="G17" s="92" t="s">
        <v>2012</v>
      </c>
      <c r="H17" s="92" t="s">
        <v>2651</v>
      </c>
      <c r="I17" s="92">
        <v>2</v>
      </c>
      <c r="J17" s="93">
        <v>18.850000000000001</v>
      </c>
      <c r="K17" s="94"/>
      <c r="L17" s="92" t="s">
        <v>4489</v>
      </c>
      <c r="M17" s="92" t="s">
        <v>417</v>
      </c>
      <c r="N17" s="172" t="str">
        <f t="shared" si="6"/>
        <v/>
      </c>
      <c r="O17" s="172"/>
      <c r="P17" s="173">
        <f t="shared" si="0"/>
        <v>0</v>
      </c>
      <c r="Q17" s="173">
        <f t="shared" si="1"/>
        <v>0</v>
      </c>
      <c r="R17" s="173">
        <f t="shared" si="2"/>
        <v>0</v>
      </c>
      <c r="S17" s="173" t="str">
        <f t="shared" si="3"/>
        <v/>
      </c>
      <c r="T17" s="173">
        <f>IF(P17&lt;&gt;"",(P17*(1-($N$3368))*(1-($O17+$N$3373))),0)</f>
        <v>0</v>
      </c>
      <c r="U17" s="173">
        <f>IF(Q17&lt;&gt;"",(Q17*(1-($N$3369))*(1-($O17+$N$3373))),0)</f>
        <v>0</v>
      </c>
      <c r="V17" s="173">
        <f>IF(R17&lt;&gt;"",(R17*(1-($N$3370))*(1-($O17+$N$3373))),0)</f>
        <v>0</v>
      </c>
      <c r="W17" s="173">
        <f>IF(S17&lt;&gt;"",(S17*(1-($N$3371))*(1-($O17+$N$3373))),0)</f>
        <v>0</v>
      </c>
      <c r="X17" s="173">
        <f t="shared" si="7"/>
        <v>0</v>
      </c>
    </row>
    <row r="18" spans="1:24" ht="14.1" customHeight="1" x14ac:dyDescent="0.3">
      <c r="A18" s="90" t="s">
        <v>390</v>
      </c>
      <c r="B18" s="91" t="s">
        <v>51</v>
      </c>
      <c r="C18" s="92">
        <v>20</v>
      </c>
      <c r="D18" s="92">
        <v>10</v>
      </c>
      <c r="E18" s="166"/>
      <c r="F18" s="92" t="s">
        <v>2011</v>
      </c>
      <c r="G18" s="92" t="s">
        <v>2014</v>
      </c>
      <c r="H18" s="92" t="s">
        <v>2651</v>
      </c>
      <c r="I18" s="92">
        <v>2</v>
      </c>
      <c r="J18" s="93">
        <v>18.850000000000001</v>
      </c>
      <c r="K18" s="94"/>
      <c r="L18" s="92" t="s">
        <v>4490</v>
      </c>
      <c r="M18" s="92" t="s">
        <v>417</v>
      </c>
      <c r="N18" s="241" t="str">
        <f t="shared" si="6"/>
        <v/>
      </c>
      <c r="O18" s="172"/>
      <c r="P18" s="173">
        <f t="shared" si="0"/>
        <v>0</v>
      </c>
      <c r="Q18" s="173">
        <f t="shared" si="1"/>
        <v>0</v>
      </c>
      <c r="R18" s="173">
        <f t="shared" si="2"/>
        <v>0</v>
      </c>
      <c r="S18" s="173" t="str">
        <f t="shared" si="3"/>
        <v/>
      </c>
      <c r="T18" s="173">
        <f>IF(P18&lt;&gt;"",(P18*(1-($N$3368))*(1-($O18+$N$3373))),0)</f>
        <v>0</v>
      </c>
      <c r="U18" s="173">
        <f>IF(Q18&lt;&gt;"",(Q18*(1-($N$3369))*(1-($O18+$N$3373))),0)</f>
        <v>0</v>
      </c>
      <c r="V18" s="173">
        <f>IF(R18&lt;&gt;"",(R18*(1-($N$3370))*(1-($O18+$N$3373))),0)</f>
        <v>0</v>
      </c>
      <c r="W18" s="173">
        <f>IF(S18&lt;&gt;"",(S18*(1-($N$3371))*(1-($O18+$N$3373))),0)</f>
        <v>0</v>
      </c>
      <c r="X18" s="173">
        <f t="shared" si="7"/>
        <v>0</v>
      </c>
    </row>
    <row r="19" spans="1:24" ht="14.1" customHeight="1" x14ac:dyDescent="0.3">
      <c r="A19" s="187" t="s">
        <v>872</v>
      </c>
      <c r="B19" s="246" t="s">
        <v>51</v>
      </c>
      <c r="C19" s="188">
        <v>28</v>
      </c>
      <c r="D19" s="188">
        <v>7</v>
      </c>
      <c r="E19" s="247"/>
      <c r="F19" s="188" t="s">
        <v>2011</v>
      </c>
      <c r="G19" s="188" t="s">
        <v>2012</v>
      </c>
      <c r="H19" s="188" t="s">
        <v>2013</v>
      </c>
      <c r="I19" s="188">
        <v>2</v>
      </c>
      <c r="J19" s="248">
        <v>18.5</v>
      </c>
      <c r="K19" s="249"/>
      <c r="L19" s="188" t="s">
        <v>2948</v>
      </c>
      <c r="M19" s="188" t="s">
        <v>417</v>
      </c>
      <c r="N19" s="250" t="str">
        <f t="shared" si="6"/>
        <v/>
      </c>
      <c r="O19" s="172"/>
      <c r="P19" s="173">
        <f t="shared" si="0"/>
        <v>0</v>
      </c>
      <c r="Q19" s="173">
        <f t="shared" si="1"/>
        <v>0</v>
      </c>
      <c r="R19" s="173">
        <f t="shared" si="2"/>
        <v>0</v>
      </c>
      <c r="S19" s="173" t="str">
        <f t="shared" si="3"/>
        <v/>
      </c>
      <c r="T19" s="173">
        <f>IF(P19&lt;&gt;"",(P19*(1-($N$3368))*(1-($O19+$N$3373))),0)</f>
        <v>0</v>
      </c>
      <c r="U19" s="173">
        <f>IF(Q19&lt;&gt;"",(Q19*(1-($N$3369))*(1-($O19+$N$3373))),0)</f>
        <v>0</v>
      </c>
      <c r="V19" s="173">
        <f>IF(R19&lt;&gt;"",(R19*(1-($N$3370))*(1-($O19+$N$3373))),0)</f>
        <v>0</v>
      </c>
      <c r="W19" s="173">
        <f>IF(S19&lt;&gt;"",(S19*(1-($N$3371))*(1-($O19+$N$3373))),0)</f>
        <v>0</v>
      </c>
      <c r="X19" s="251">
        <f t="shared" si="7"/>
        <v>0</v>
      </c>
    </row>
    <row r="20" spans="1:24" ht="14.1" customHeight="1" x14ac:dyDescent="0.3">
      <c r="A20" s="187" t="s">
        <v>873</v>
      </c>
      <c r="B20" s="246" t="s">
        <v>51</v>
      </c>
      <c r="C20" s="188">
        <v>28</v>
      </c>
      <c r="D20" s="188">
        <v>7</v>
      </c>
      <c r="E20" s="247"/>
      <c r="F20" s="188" t="s">
        <v>2011</v>
      </c>
      <c r="G20" s="188" t="s">
        <v>2014</v>
      </c>
      <c r="H20" s="188" t="s">
        <v>2013</v>
      </c>
      <c r="I20" s="188">
        <v>2</v>
      </c>
      <c r="J20" s="248">
        <v>18.5</v>
      </c>
      <c r="K20" s="249"/>
      <c r="L20" s="188" t="s">
        <v>2949</v>
      </c>
      <c r="M20" s="188" t="s">
        <v>417</v>
      </c>
      <c r="N20" s="250" t="str">
        <f t="shared" si="6"/>
        <v/>
      </c>
      <c r="O20" s="172"/>
      <c r="P20" s="173">
        <f t="shared" si="0"/>
        <v>0</v>
      </c>
      <c r="Q20" s="173">
        <f t="shared" si="1"/>
        <v>0</v>
      </c>
      <c r="R20" s="173">
        <f t="shared" si="2"/>
        <v>0</v>
      </c>
      <c r="S20" s="173" t="str">
        <f t="shared" si="3"/>
        <v/>
      </c>
      <c r="T20" s="173">
        <f>IF(P20&lt;&gt;"",(P20*(1-($N$3368))*(1-($O20+$N$3373))),0)</f>
        <v>0</v>
      </c>
      <c r="U20" s="173">
        <f>IF(Q20&lt;&gt;"",(Q20*(1-($N$3369))*(1-($O20+$N$3373))),0)</f>
        <v>0</v>
      </c>
      <c r="V20" s="173">
        <f>IF(R20&lt;&gt;"",(R20*(1-($N$3370))*(1-($O20+$N$3373))),0)</f>
        <v>0</v>
      </c>
      <c r="W20" s="173">
        <f>IF(S20&lt;&gt;"",(S20*(1-($N$3371))*(1-($O20+$N$3373))),0)</f>
        <v>0</v>
      </c>
      <c r="X20" s="251">
        <f t="shared" si="7"/>
        <v>0</v>
      </c>
    </row>
    <row r="21" spans="1:24" ht="14.1" customHeight="1" x14ac:dyDescent="0.3">
      <c r="A21" s="90" t="s">
        <v>387</v>
      </c>
      <c r="B21" s="91" t="s">
        <v>51</v>
      </c>
      <c r="C21" s="92">
        <v>26</v>
      </c>
      <c r="D21" s="92">
        <v>13</v>
      </c>
      <c r="E21" s="166"/>
      <c r="F21" s="92" t="s">
        <v>2011</v>
      </c>
      <c r="G21" s="92" t="s">
        <v>2012</v>
      </c>
      <c r="H21" s="92" t="s">
        <v>2650</v>
      </c>
      <c r="I21" s="92">
        <v>2</v>
      </c>
      <c r="J21" s="93">
        <v>19.2</v>
      </c>
      <c r="K21" s="94"/>
      <c r="L21" s="92" t="s">
        <v>4487</v>
      </c>
      <c r="M21" s="92" t="s">
        <v>417</v>
      </c>
      <c r="N21" s="172" t="str">
        <f t="shared" si="6"/>
        <v/>
      </c>
      <c r="O21" s="172"/>
      <c r="P21" s="173">
        <f t="shared" si="0"/>
        <v>0</v>
      </c>
      <c r="Q21" s="173">
        <f t="shared" si="1"/>
        <v>0</v>
      </c>
      <c r="R21" s="173">
        <f t="shared" si="2"/>
        <v>0</v>
      </c>
      <c r="S21" s="173" t="str">
        <f t="shared" si="3"/>
        <v/>
      </c>
      <c r="T21" s="173">
        <f>IF(P21&lt;&gt;"",(P21*(1-($N$3368))*(1-($O21+$N$3373))),0)</f>
        <v>0</v>
      </c>
      <c r="U21" s="173">
        <f>IF(Q21&lt;&gt;"",(Q21*(1-($N$3369))*(1-($O21+$N$3373))),0)</f>
        <v>0</v>
      </c>
      <c r="V21" s="173">
        <f>IF(R21&lt;&gt;"",(R21*(1-($N$3370))*(1-($O21+$N$3373))),0)</f>
        <v>0</v>
      </c>
      <c r="W21" s="173">
        <f>IF(S21&lt;&gt;"",(S21*(1-($N$3371))*(1-($O21+$N$3373))),0)</f>
        <v>0</v>
      </c>
      <c r="X21" s="173">
        <f t="shared" si="7"/>
        <v>0</v>
      </c>
    </row>
    <row r="22" spans="1:24" ht="14.1" customHeight="1" x14ac:dyDescent="0.3">
      <c r="A22" s="90" t="s">
        <v>388</v>
      </c>
      <c r="B22" s="91" t="s">
        <v>51</v>
      </c>
      <c r="C22" s="92">
        <v>26</v>
      </c>
      <c r="D22" s="92">
        <v>13</v>
      </c>
      <c r="E22" s="166"/>
      <c r="F22" s="92" t="s">
        <v>2011</v>
      </c>
      <c r="G22" s="92" t="s">
        <v>2014</v>
      </c>
      <c r="H22" s="92" t="s">
        <v>2650</v>
      </c>
      <c r="I22" s="92">
        <v>2</v>
      </c>
      <c r="J22" s="93">
        <v>19.2</v>
      </c>
      <c r="K22" s="94"/>
      <c r="L22" s="92" t="s">
        <v>4488</v>
      </c>
      <c r="M22" s="92" t="s">
        <v>417</v>
      </c>
      <c r="N22" s="172" t="str">
        <f t="shared" ref="N22" si="8">IF(OR(J22="TBA",E22=0),"",E22*J22)</f>
        <v/>
      </c>
      <c r="O22" s="172"/>
      <c r="P22" s="173">
        <f t="shared" si="0"/>
        <v>0</v>
      </c>
      <c r="Q22" s="173">
        <f t="shared" si="1"/>
        <v>0</v>
      </c>
      <c r="R22" s="173">
        <f t="shared" si="2"/>
        <v>0</v>
      </c>
      <c r="S22" s="173" t="str">
        <f t="shared" si="3"/>
        <v/>
      </c>
      <c r="T22" s="173">
        <f>IF(P22&lt;&gt;"",(P22*(1-($N$3368))*(1-($O22+$N$3373))),0)</f>
        <v>0</v>
      </c>
      <c r="U22" s="173">
        <f>IF(Q22&lt;&gt;"",(Q22*(1-($N$3369))*(1-($O22+$N$3373))),0)</f>
        <v>0</v>
      </c>
      <c r="V22" s="173">
        <f>IF(R22&lt;&gt;"",(R22*(1-($N$3370))*(1-($O22+$N$3373))),0)</f>
        <v>0</v>
      </c>
      <c r="W22" s="173">
        <f>IF(S22&lt;&gt;"",(S22*(1-($N$3371))*(1-($O22+$N$3373))),0)</f>
        <v>0</v>
      </c>
      <c r="X22" s="173">
        <f t="shared" ref="X22" si="9">+SUM(T22:W22)</f>
        <v>0</v>
      </c>
    </row>
    <row r="23" spans="1:24" ht="14.1" customHeight="1" x14ac:dyDescent="0.3">
      <c r="A23" s="90" t="s">
        <v>1322</v>
      </c>
      <c r="B23" s="91" t="s">
        <v>51</v>
      </c>
      <c r="C23" s="92">
        <v>40</v>
      </c>
      <c r="D23" s="92">
        <v>10</v>
      </c>
      <c r="E23" s="166"/>
      <c r="F23" s="92" t="s">
        <v>2011</v>
      </c>
      <c r="G23" s="92" t="s">
        <v>2014</v>
      </c>
      <c r="H23" s="92" t="s">
        <v>2426</v>
      </c>
      <c r="I23" s="92">
        <v>2</v>
      </c>
      <c r="J23" s="93">
        <v>15.85</v>
      </c>
      <c r="K23" s="94"/>
      <c r="L23" s="92" t="s">
        <v>3958</v>
      </c>
      <c r="M23" s="92" t="s">
        <v>417</v>
      </c>
      <c r="N23" s="172" t="str">
        <f t="shared" ref="N23:N26" si="10">IF(OR(J23="TBA",E23=0),"",E23*J23)</f>
        <v/>
      </c>
      <c r="O23" s="172"/>
      <c r="P23" s="173">
        <f t="shared" si="0"/>
        <v>0</v>
      </c>
      <c r="Q23" s="173">
        <f t="shared" si="1"/>
        <v>0</v>
      </c>
      <c r="R23" s="173">
        <f t="shared" si="2"/>
        <v>0</v>
      </c>
      <c r="S23" s="173" t="str">
        <f t="shared" si="3"/>
        <v/>
      </c>
      <c r="T23" s="173">
        <f>IF(P23&lt;&gt;"",(P23*(1-($N$3368))*(1-($O23+$N$3373))),0)</f>
        <v>0</v>
      </c>
      <c r="U23" s="173">
        <f>IF(Q23&lt;&gt;"",(Q23*(1-($N$3369))*(1-($O23+$N$3373))),0)</f>
        <v>0</v>
      </c>
      <c r="V23" s="173">
        <f>IF(R23&lt;&gt;"",(R23*(1-($N$3370))*(1-($O23+$N$3373))),0)</f>
        <v>0</v>
      </c>
      <c r="W23" s="173">
        <f>IF(S23&lt;&gt;"",(S23*(1-($N$3371))*(1-($O23+$N$3373))),0)</f>
        <v>0</v>
      </c>
      <c r="X23" s="173">
        <f t="shared" ref="X23:X26" si="11">+SUM(T23:W23)</f>
        <v>0</v>
      </c>
    </row>
    <row r="24" spans="1:24" ht="14.1" customHeight="1" x14ac:dyDescent="0.3">
      <c r="A24" s="90" t="s">
        <v>439</v>
      </c>
      <c r="B24" s="91" t="s">
        <v>51</v>
      </c>
      <c r="C24" s="92">
        <v>24</v>
      </c>
      <c r="D24" s="92">
        <v>8</v>
      </c>
      <c r="E24" s="166"/>
      <c r="F24" s="92" t="s">
        <v>2011</v>
      </c>
      <c r="G24" s="92" t="s">
        <v>2012</v>
      </c>
      <c r="H24" s="92" t="s">
        <v>2353</v>
      </c>
      <c r="I24" s="92">
        <v>2</v>
      </c>
      <c r="J24" s="93">
        <v>20.100000000000001</v>
      </c>
      <c r="K24" s="94"/>
      <c r="L24" s="92" t="s">
        <v>3794</v>
      </c>
      <c r="M24" s="92" t="s">
        <v>417</v>
      </c>
      <c r="N24" s="172" t="str">
        <f t="shared" si="10"/>
        <v/>
      </c>
      <c r="O24" s="172"/>
      <c r="P24" s="173">
        <f t="shared" si="0"/>
        <v>0</v>
      </c>
      <c r="Q24" s="173">
        <f t="shared" si="1"/>
        <v>0</v>
      </c>
      <c r="R24" s="173">
        <f t="shared" si="2"/>
        <v>0</v>
      </c>
      <c r="S24" s="173" t="str">
        <f t="shared" si="3"/>
        <v/>
      </c>
      <c r="T24" s="173">
        <f>IF(P24&lt;&gt;"",(P24*(1-($N$3368))*(1-($O24+$N$3373))),0)</f>
        <v>0</v>
      </c>
      <c r="U24" s="173">
        <f>IF(Q24&lt;&gt;"",(Q24*(1-($N$3369))*(1-($O24+$N$3373))),0)</f>
        <v>0</v>
      </c>
      <c r="V24" s="173">
        <f>IF(R24&lt;&gt;"",(R24*(1-($N$3370))*(1-($O24+$N$3373))),0)</f>
        <v>0</v>
      </c>
      <c r="W24" s="173">
        <f>IF(S24&lt;&gt;"",(S24*(1-($N$3371))*(1-($O24+$N$3373))),0)</f>
        <v>0</v>
      </c>
      <c r="X24" s="173">
        <f t="shared" si="11"/>
        <v>0</v>
      </c>
    </row>
    <row r="25" spans="1:24" ht="14.1" customHeight="1" x14ac:dyDescent="0.3">
      <c r="A25" s="90" t="s">
        <v>440</v>
      </c>
      <c r="B25" s="91" t="s">
        <v>51</v>
      </c>
      <c r="C25" s="92">
        <v>24</v>
      </c>
      <c r="D25" s="92">
        <v>8</v>
      </c>
      <c r="E25" s="166"/>
      <c r="F25" s="92" t="s">
        <v>2011</v>
      </c>
      <c r="G25" s="92" t="s">
        <v>2014</v>
      </c>
      <c r="H25" s="92" t="s">
        <v>2353</v>
      </c>
      <c r="I25" s="92">
        <v>2</v>
      </c>
      <c r="J25" s="93">
        <v>20.100000000000001</v>
      </c>
      <c r="K25" s="94"/>
      <c r="L25" s="92" t="s">
        <v>3795</v>
      </c>
      <c r="M25" s="92" t="s">
        <v>417</v>
      </c>
      <c r="N25" s="172" t="str">
        <f t="shared" si="10"/>
        <v/>
      </c>
      <c r="O25" s="172"/>
      <c r="P25" s="173">
        <f t="shared" si="0"/>
        <v>0</v>
      </c>
      <c r="Q25" s="173">
        <f t="shared" si="1"/>
        <v>0</v>
      </c>
      <c r="R25" s="173">
        <f t="shared" si="2"/>
        <v>0</v>
      </c>
      <c r="S25" s="173" t="str">
        <f t="shared" si="3"/>
        <v/>
      </c>
      <c r="T25" s="173">
        <f>IF(P25&lt;&gt;"",(P25*(1-($N$3368))*(1-($O25+$N$3373))),0)</f>
        <v>0</v>
      </c>
      <c r="U25" s="173">
        <f>IF(Q25&lt;&gt;"",(Q25*(1-($N$3369))*(1-($O25+$N$3373))),0)</f>
        <v>0</v>
      </c>
      <c r="V25" s="173">
        <f>IF(R25&lt;&gt;"",(R25*(1-($N$3370))*(1-($O25+$N$3373))),0)</f>
        <v>0</v>
      </c>
      <c r="W25" s="173">
        <f>IF(S25&lt;&gt;"",(S25*(1-($N$3371))*(1-($O25+$N$3373))),0)</f>
        <v>0</v>
      </c>
      <c r="X25" s="173">
        <f t="shared" si="11"/>
        <v>0</v>
      </c>
    </row>
    <row r="26" spans="1:24" ht="14.1" customHeight="1" x14ac:dyDescent="0.3">
      <c r="A26" s="90" t="s">
        <v>391</v>
      </c>
      <c r="B26" s="91" t="s">
        <v>51</v>
      </c>
      <c r="C26" s="92">
        <v>10</v>
      </c>
      <c r="D26" s="92">
        <v>0</v>
      </c>
      <c r="E26" s="166"/>
      <c r="F26" s="92" t="s">
        <v>2011</v>
      </c>
      <c r="G26" s="92" t="s">
        <v>2012</v>
      </c>
      <c r="H26" s="92" t="s">
        <v>2652</v>
      </c>
      <c r="I26" s="92">
        <v>2</v>
      </c>
      <c r="J26" s="93">
        <v>20.100000000000001</v>
      </c>
      <c r="K26" s="94"/>
      <c r="L26" s="92" t="s">
        <v>4491</v>
      </c>
      <c r="M26" s="92" t="s">
        <v>417</v>
      </c>
      <c r="N26" s="172" t="str">
        <f t="shared" si="10"/>
        <v/>
      </c>
      <c r="O26" s="172"/>
      <c r="P26" s="173">
        <f t="shared" si="0"/>
        <v>0</v>
      </c>
      <c r="Q26" s="173">
        <f t="shared" si="1"/>
        <v>0</v>
      </c>
      <c r="R26" s="173">
        <f t="shared" si="2"/>
        <v>0</v>
      </c>
      <c r="S26" s="173" t="str">
        <f t="shared" si="3"/>
        <v/>
      </c>
      <c r="T26" s="173">
        <f>IF(P26&lt;&gt;"",(P26*(1-($N$3368))*(1-($O26+$N$3373))),0)</f>
        <v>0</v>
      </c>
      <c r="U26" s="173">
        <f>IF(Q26&lt;&gt;"",(Q26*(1-($N$3369))*(1-($O26+$N$3373))),0)</f>
        <v>0</v>
      </c>
      <c r="V26" s="173">
        <f>IF(R26&lt;&gt;"",(R26*(1-($N$3370))*(1-($O26+$N$3373))),0)</f>
        <v>0</v>
      </c>
      <c r="W26" s="173">
        <f>IF(S26&lt;&gt;"",(S26*(1-($N$3371))*(1-($O26+$N$3373))),0)</f>
        <v>0</v>
      </c>
      <c r="X26" s="173">
        <f t="shared" si="11"/>
        <v>0</v>
      </c>
    </row>
    <row r="27" spans="1:24" ht="14.1" customHeight="1" x14ac:dyDescent="0.3">
      <c r="A27" s="90" t="s">
        <v>392</v>
      </c>
      <c r="B27" s="91" t="s">
        <v>51</v>
      </c>
      <c r="C27" s="92">
        <v>10</v>
      </c>
      <c r="D27" s="92">
        <v>0</v>
      </c>
      <c r="E27" s="166"/>
      <c r="F27" s="92" t="s">
        <v>2011</v>
      </c>
      <c r="G27" s="92" t="s">
        <v>2014</v>
      </c>
      <c r="H27" s="92" t="s">
        <v>2652</v>
      </c>
      <c r="I27" s="92">
        <v>2</v>
      </c>
      <c r="J27" s="93">
        <v>20.100000000000001</v>
      </c>
      <c r="K27" s="94"/>
      <c r="L27" s="92" t="s">
        <v>4492</v>
      </c>
      <c r="M27" s="92" t="s">
        <v>417</v>
      </c>
      <c r="N27" s="172" t="str">
        <f t="shared" si="6"/>
        <v/>
      </c>
      <c r="O27" s="172"/>
      <c r="P27" s="173">
        <f t="shared" si="0"/>
        <v>0</v>
      </c>
      <c r="Q27" s="173">
        <f t="shared" si="1"/>
        <v>0</v>
      </c>
      <c r="R27" s="173">
        <f t="shared" si="2"/>
        <v>0</v>
      </c>
      <c r="S27" s="173" t="str">
        <f t="shared" si="3"/>
        <v/>
      </c>
      <c r="T27" s="173">
        <f>IF(P27&lt;&gt;"",(P27*(1-($N$3368))*(1-($O27+$N$3373))),0)</f>
        <v>0</v>
      </c>
      <c r="U27" s="173">
        <f>IF(Q27&lt;&gt;"",(Q27*(1-($N$3369))*(1-($O27+$N$3373))),0)</f>
        <v>0</v>
      </c>
      <c r="V27" s="173">
        <f>IF(R27&lt;&gt;"",(R27*(1-($N$3370))*(1-($O27+$N$3373))),0)</f>
        <v>0</v>
      </c>
      <c r="W27" s="173">
        <f>IF(S27&lt;&gt;"",(S27*(1-($N$3371))*(1-($O27+$N$3373))),0)</f>
        <v>0</v>
      </c>
      <c r="X27" s="173">
        <f t="shared" si="7"/>
        <v>0</v>
      </c>
    </row>
    <row r="28" spans="1:24" ht="14.1" customHeight="1" x14ac:dyDescent="0.3">
      <c r="A28" s="90" t="s">
        <v>1323</v>
      </c>
      <c r="B28" s="91" t="s">
        <v>51</v>
      </c>
      <c r="C28" s="92">
        <v>24</v>
      </c>
      <c r="D28" s="92">
        <v>6</v>
      </c>
      <c r="E28" s="166"/>
      <c r="F28" s="92" t="s">
        <v>2011</v>
      </c>
      <c r="G28" s="92" t="s">
        <v>2012</v>
      </c>
      <c r="H28" s="92" t="s">
        <v>2254</v>
      </c>
      <c r="I28" s="92">
        <v>2</v>
      </c>
      <c r="J28" s="93">
        <v>20.8</v>
      </c>
      <c r="K28" s="94"/>
      <c r="L28" s="92" t="s">
        <v>3571</v>
      </c>
      <c r="M28" s="92" t="s">
        <v>417</v>
      </c>
      <c r="N28" s="172" t="str">
        <f t="shared" ref="N28:N29" si="12">IF(OR(J28="TBA",E28=0),"",E28*J28)</f>
        <v/>
      </c>
      <c r="O28" s="172"/>
      <c r="P28" s="173">
        <f t="shared" si="0"/>
        <v>0</v>
      </c>
      <c r="Q28" s="173">
        <f t="shared" si="1"/>
        <v>0</v>
      </c>
      <c r="R28" s="173">
        <f t="shared" si="2"/>
        <v>0</v>
      </c>
      <c r="S28" s="173" t="str">
        <f t="shared" si="3"/>
        <v/>
      </c>
      <c r="T28" s="173">
        <f>IF(P28&lt;&gt;"",(P28*(1-($N$3368))*(1-($O28+$N$3373))),0)</f>
        <v>0</v>
      </c>
      <c r="U28" s="173">
        <f>IF(Q28&lt;&gt;"",(Q28*(1-($N$3369))*(1-($O28+$N$3373))),0)</f>
        <v>0</v>
      </c>
      <c r="V28" s="173">
        <f>IF(R28&lt;&gt;"",(R28*(1-($N$3370))*(1-($O28+$N$3373))),0)</f>
        <v>0</v>
      </c>
      <c r="W28" s="173">
        <f>IF(S28&lt;&gt;"",(S28*(1-($N$3371))*(1-($O28+$N$3373))),0)</f>
        <v>0</v>
      </c>
      <c r="X28" s="173">
        <f t="shared" ref="X28:X29" si="13">+SUM(T28:W28)</f>
        <v>0</v>
      </c>
    </row>
    <row r="29" spans="1:24" ht="14.1" customHeight="1" x14ac:dyDescent="0.3">
      <c r="A29" s="90" t="s">
        <v>1324</v>
      </c>
      <c r="B29" s="91" t="s">
        <v>51</v>
      </c>
      <c r="C29" s="92">
        <v>24</v>
      </c>
      <c r="D29" s="92">
        <v>6</v>
      </c>
      <c r="E29" s="166"/>
      <c r="F29" s="92" t="s">
        <v>2011</v>
      </c>
      <c r="G29" s="92" t="s">
        <v>2014</v>
      </c>
      <c r="H29" s="92" t="s">
        <v>2254</v>
      </c>
      <c r="I29" s="92">
        <v>2</v>
      </c>
      <c r="J29" s="93">
        <v>20.8</v>
      </c>
      <c r="K29" s="94"/>
      <c r="L29" s="92" t="s">
        <v>3572</v>
      </c>
      <c r="M29" s="92" t="s">
        <v>417</v>
      </c>
      <c r="N29" s="172" t="str">
        <f t="shared" si="12"/>
        <v/>
      </c>
      <c r="O29" s="172"/>
      <c r="P29" s="173">
        <f t="shared" si="0"/>
        <v>0</v>
      </c>
      <c r="Q29" s="173">
        <f t="shared" si="1"/>
        <v>0</v>
      </c>
      <c r="R29" s="173">
        <f t="shared" si="2"/>
        <v>0</v>
      </c>
      <c r="S29" s="173" t="str">
        <f t="shared" si="3"/>
        <v/>
      </c>
      <c r="T29" s="173">
        <f>IF(P29&lt;&gt;"",(P29*(1-($N$3368))*(1-($O29+$N$3373))),0)</f>
        <v>0</v>
      </c>
      <c r="U29" s="173">
        <f>IF(Q29&lt;&gt;"",(Q29*(1-($N$3369))*(1-($O29+$N$3373))),0)</f>
        <v>0</v>
      </c>
      <c r="V29" s="173">
        <f>IF(R29&lt;&gt;"",(R29*(1-($N$3370))*(1-($O29+$N$3373))),0)</f>
        <v>0</v>
      </c>
      <c r="W29" s="173">
        <f>IF(S29&lt;&gt;"",(S29*(1-($N$3371))*(1-($O29+$N$3373))),0)</f>
        <v>0</v>
      </c>
      <c r="X29" s="173">
        <f t="shared" si="13"/>
        <v>0</v>
      </c>
    </row>
    <row r="30" spans="1:24" ht="14.1" customHeight="1" x14ac:dyDescent="0.3">
      <c r="A30" s="90" t="s">
        <v>168</v>
      </c>
      <c r="B30" s="91" t="s">
        <v>51</v>
      </c>
      <c r="C30" s="92">
        <v>10</v>
      </c>
      <c r="D30" s="92">
        <v>0</v>
      </c>
      <c r="E30" s="166"/>
      <c r="F30" s="92" t="s">
        <v>2011</v>
      </c>
      <c r="G30" s="92" t="s">
        <v>2014</v>
      </c>
      <c r="H30" s="92" t="s">
        <v>2472</v>
      </c>
      <c r="I30" s="92">
        <v>2</v>
      </c>
      <c r="J30" s="93">
        <v>31.5</v>
      </c>
      <c r="K30" s="94"/>
      <c r="L30" s="92" t="s">
        <v>4065</v>
      </c>
      <c r="M30" s="92" t="s">
        <v>417</v>
      </c>
      <c r="N30" s="172" t="str">
        <f t="shared" si="6"/>
        <v/>
      </c>
      <c r="O30" s="172"/>
      <c r="P30" s="173">
        <f t="shared" si="0"/>
        <v>0</v>
      </c>
      <c r="Q30" s="173">
        <f t="shared" si="1"/>
        <v>0</v>
      </c>
      <c r="R30" s="173">
        <f t="shared" si="2"/>
        <v>0</v>
      </c>
      <c r="S30" s="173" t="str">
        <f t="shared" si="3"/>
        <v/>
      </c>
      <c r="T30" s="173">
        <f>IF(P30&lt;&gt;"",(P30*(1-($N$3368))*(1-($O30+$N$3373))),0)</f>
        <v>0</v>
      </c>
      <c r="U30" s="173">
        <f>IF(Q30&lt;&gt;"",(Q30*(1-($N$3369))*(1-($O30+$N$3373))),0)</f>
        <v>0</v>
      </c>
      <c r="V30" s="173">
        <f>IF(R30&lt;&gt;"",(R30*(1-($N$3370))*(1-($O30+$N$3373))),0)</f>
        <v>0</v>
      </c>
      <c r="W30" s="173">
        <f>IF(S30&lt;&gt;"",(S30*(1-($N$3371))*(1-($O30+$N$3373))),0)</f>
        <v>0</v>
      </c>
      <c r="X30" s="173">
        <f t="shared" si="7"/>
        <v>0</v>
      </c>
    </row>
    <row r="31" spans="1:24" ht="14.1" customHeight="1" x14ac:dyDescent="0.3">
      <c r="A31" s="90" t="s">
        <v>171</v>
      </c>
      <c r="B31" s="91" t="s">
        <v>51</v>
      </c>
      <c r="C31" s="92">
        <v>6</v>
      </c>
      <c r="D31" s="92">
        <v>0</v>
      </c>
      <c r="E31" s="166"/>
      <c r="F31" s="92" t="s">
        <v>2011</v>
      </c>
      <c r="G31" s="92" t="s">
        <v>2014</v>
      </c>
      <c r="H31" s="92" t="s">
        <v>2473</v>
      </c>
      <c r="I31" s="92">
        <v>2</v>
      </c>
      <c r="J31" s="93">
        <v>38.85</v>
      </c>
      <c r="K31" s="94"/>
      <c r="L31" s="92" t="s">
        <v>4068</v>
      </c>
      <c r="M31" s="92" t="s">
        <v>417</v>
      </c>
      <c r="N31" s="172" t="str">
        <f t="shared" si="6"/>
        <v/>
      </c>
      <c r="O31" s="172"/>
      <c r="P31" s="173">
        <f t="shared" si="0"/>
        <v>0</v>
      </c>
      <c r="Q31" s="173">
        <f t="shared" si="1"/>
        <v>0</v>
      </c>
      <c r="R31" s="173">
        <f t="shared" si="2"/>
        <v>0</v>
      </c>
      <c r="S31" s="173" t="str">
        <f t="shared" si="3"/>
        <v/>
      </c>
      <c r="T31" s="173">
        <f>IF(P31&lt;&gt;"",(P31*(1-($N$3368))*(1-($O31+$N$3373))),0)</f>
        <v>0</v>
      </c>
      <c r="U31" s="173">
        <f>IF(Q31&lt;&gt;"",(Q31*(1-($N$3369))*(1-($O31+$N$3373))),0)</f>
        <v>0</v>
      </c>
      <c r="V31" s="173">
        <f>IF(R31&lt;&gt;"",(R31*(1-($N$3370))*(1-($O31+$N$3373))),0)</f>
        <v>0</v>
      </c>
      <c r="W31" s="173">
        <f>IF(S31&lt;&gt;"",(S31*(1-($N$3371))*(1-($O31+$N$3373))),0)</f>
        <v>0</v>
      </c>
      <c r="X31" s="173">
        <f t="shared" si="7"/>
        <v>0</v>
      </c>
    </row>
    <row r="32" spans="1:24" ht="14.1" customHeight="1" x14ac:dyDescent="0.3">
      <c r="A32" s="90" t="s">
        <v>261</v>
      </c>
      <c r="B32" s="91" t="s">
        <v>51</v>
      </c>
      <c r="C32" s="92">
        <v>42</v>
      </c>
      <c r="D32" s="92">
        <v>0</v>
      </c>
      <c r="E32" s="166"/>
      <c r="F32" s="92" t="s">
        <v>2011</v>
      </c>
      <c r="G32" s="92" t="s">
        <v>2012</v>
      </c>
      <c r="H32" s="92" t="s">
        <v>2588</v>
      </c>
      <c r="I32" s="92">
        <v>2</v>
      </c>
      <c r="J32" s="93">
        <v>19.45</v>
      </c>
      <c r="K32" s="94"/>
      <c r="L32" s="92" t="s">
        <v>4347</v>
      </c>
      <c r="M32" s="92" t="s">
        <v>417</v>
      </c>
      <c r="N32" s="172" t="str">
        <f t="shared" si="6"/>
        <v/>
      </c>
      <c r="O32" s="172"/>
      <c r="P32" s="173">
        <f t="shared" si="0"/>
        <v>0</v>
      </c>
      <c r="Q32" s="173">
        <f t="shared" si="1"/>
        <v>0</v>
      </c>
      <c r="R32" s="173">
        <f t="shared" si="2"/>
        <v>0</v>
      </c>
      <c r="S32" s="173" t="str">
        <f t="shared" si="3"/>
        <v/>
      </c>
      <c r="T32" s="173">
        <f>IF(P32&lt;&gt;"",(P32*(1-($N$3368))*(1-($O32+$N$3373))),0)</f>
        <v>0</v>
      </c>
      <c r="U32" s="173">
        <f>IF(Q32&lt;&gt;"",(Q32*(1-($N$3369))*(1-($O32+$N$3373))),0)</f>
        <v>0</v>
      </c>
      <c r="V32" s="173">
        <f>IF(R32&lt;&gt;"",(R32*(1-($N$3370))*(1-($O32+$N$3373))),0)</f>
        <v>0</v>
      </c>
      <c r="W32" s="173">
        <f>IF(S32&lt;&gt;"",(S32*(1-($N$3371))*(1-($O32+$N$3373))),0)</f>
        <v>0</v>
      </c>
      <c r="X32" s="173">
        <f t="shared" si="7"/>
        <v>0</v>
      </c>
    </row>
    <row r="33" spans="1:24" ht="14.1" customHeight="1" x14ac:dyDescent="0.3">
      <c r="A33" s="90" t="s">
        <v>262</v>
      </c>
      <c r="B33" s="91" t="s">
        <v>51</v>
      </c>
      <c r="C33" s="92">
        <v>42</v>
      </c>
      <c r="D33" s="92">
        <v>0</v>
      </c>
      <c r="E33" s="166"/>
      <c r="F33" s="92" t="s">
        <v>2011</v>
      </c>
      <c r="G33" s="92" t="s">
        <v>2014</v>
      </c>
      <c r="H33" s="92" t="s">
        <v>2588</v>
      </c>
      <c r="I33" s="92">
        <v>2</v>
      </c>
      <c r="J33" s="93">
        <v>19.45</v>
      </c>
      <c r="K33" s="94"/>
      <c r="L33" s="92" t="s">
        <v>4348</v>
      </c>
      <c r="M33" s="92" t="s">
        <v>417</v>
      </c>
      <c r="N33" s="172" t="str">
        <f t="shared" si="6"/>
        <v/>
      </c>
      <c r="O33" s="172"/>
      <c r="P33" s="173">
        <f t="shared" si="0"/>
        <v>0</v>
      </c>
      <c r="Q33" s="173">
        <f t="shared" si="1"/>
        <v>0</v>
      </c>
      <c r="R33" s="173">
        <f t="shared" si="2"/>
        <v>0</v>
      </c>
      <c r="S33" s="173" t="str">
        <f t="shared" si="3"/>
        <v/>
      </c>
      <c r="T33" s="173">
        <f>IF(P33&lt;&gt;"",(P33*(1-($N$3368))*(1-($O33+$N$3373))),0)</f>
        <v>0</v>
      </c>
      <c r="U33" s="173">
        <f>IF(Q33&lt;&gt;"",(Q33*(1-($N$3369))*(1-($O33+$N$3373))),0)</f>
        <v>0</v>
      </c>
      <c r="V33" s="173">
        <f>IF(R33&lt;&gt;"",(R33*(1-($N$3370))*(1-($O33+$N$3373))),0)</f>
        <v>0</v>
      </c>
      <c r="W33" s="173">
        <f>IF(S33&lt;&gt;"",(S33*(1-($N$3371))*(1-($O33+$N$3373))),0)</f>
        <v>0</v>
      </c>
      <c r="X33" s="173">
        <f t="shared" si="7"/>
        <v>0</v>
      </c>
    </row>
    <row r="34" spans="1:24" ht="14.1" customHeight="1" x14ac:dyDescent="0.3">
      <c r="A34" s="90" t="s">
        <v>505</v>
      </c>
      <c r="B34" s="91" t="s">
        <v>51</v>
      </c>
      <c r="C34" s="92">
        <v>24</v>
      </c>
      <c r="D34" s="92">
        <v>12</v>
      </c>
      <c r="E34" s="166"/>
      <c r="F34" s="92" t="s">
        <v>2011</v>
      </c>
      <c r="G34" s="92" t="s">
        <v>2012</v>
      </c>
      <c r="H34" s="92" t="s">
        <v>2475</v>
      </c>
      <c r="I34" s="92">
        <v>2</v>
      </c>
      <c r="J34" s="93">
        <v>15.85</v>
      </c>
      <c r="K34" s="94"/>
      <c r="L34" s="92" t="s">
        <v>4073</v>
      </c>
      <c r="M34" s="92" t="s">
        <v>417</v>
      </c>
      <c r="N34" s="172" t="str">
        <f t="shared" si="6"/>
        <v/>
      </c>
      <c r="O34" s="172"/>
      <c r="P34" s="173">
        <f t="shared" si="0"/>
        <v>0</v>
      </c>
      <c r="Q34" s="173">
        <f t="shared" si="1"/>
        <v>0</v>
      </c>
      <c r="R34" s="173">
        <f t="shared" si="2"/>
        <v>0</v>
      </c>
      <c r="S34" s="173" t="str">
        <f t="shared" si="3"/>
        <v/>
      </c>
      <c r="T34" s="173">
        <f>IF(P34&lt;&gt;"",(P34*(1-($N$3368))*(1-($O34+$N$3373))),0)</f>
        <v>0</v>
      </c>
      <c r="U34" s="173">
        <f>IF(Q34&lt;&gt;"",(Q34*(1-($N$3369))*(1-($O34+$N$3373))),0)</f>
        <v>0</v>
      </c>
      <c r="V34" s="173">
        <f>IF(R34&lt;&gt;"",(R34*(1-($N$3370))*(1-($O34+$N$3373))),0)</f>
        <v>0</v>
      </c>
      <c r="W34" s="173">
        <f>IF(S34&lt;&gt;"",(S34*(1-($N$3371))*(1-($O34+$N$3373))),0)</f>
        <v>0</v>
      </c>
      <c r="X34" s="173">
        <f t="shared" si="7"/>
        <v>0</v>
      </c>
    </row>
    <row r="35" spans="1:24" ht="14.1" customHeight="1" x14ac:dyDescent="0.3">
      <c r="A35" s="90" t="s">
        <v>506</v>
      </c>
      <c r="B35" s="91" t="s">
        <v>51</v>
      </c>
      <c r="C35" s="92">
        <v>24</v>
      </c>
      <c r="D35" s="92">
        <v>12</v>
      </c>
      <c r="E35" s="166"/>
      <c r="F35" s="92" t="s">
        <v>2011</v>
      </c>
      <c r="G35" s="92" t="s">
        <v>2014</v>
      </c>
      <c r="H35" s="92" t="s">
        <v>2475</v>
      </c>
      <c r="I35" s="92">
        <v>2</v>
      </c>
      <c r="J35" s="93">
        <v>15.85</v>
      </c>
      <c r="K35" s="94"/>
      <c r="L35" s="92" t="s">
        <v>4074</v>
      </c>
      <c r="M35" s="92" t="s">
        <v>417</v>
      </c>
      <c r="N35" s="172" t="str">
        <f t="shared" si="6"/>
        <v/>
      </c>
      <c r="O35" s="172"/>
      <c r="P35" s="173">
        <f t="shared" si="0"/>
        <v>0</v>
      </c>
      <c r="Q35" s="173">
        <f t="shared" si="1"/>
        <v>0</v>
      </c>
      <c r="R35" s="173">
        <f t="shared" si="2"/>
        <v>0</v>
      </c>
      <c r="S35" s="173" t="str">
        <f t="shared" si="3"/>
        <v/>
      </c>
      <c r="T35" s="173">
        <f>IF(P35&lt;&gt;"",(P35*(1-($N$3368))*(1-($O35+$N$3373))),0)</f>
        <v>0</v>
      </c>
      <c r="U35" s="173">
        <f>IF(Q35&lt;&gt;"",(Q35*(1-($N$3369))*(1-($O35+$N$3373))),0)</f>
        <v>0</v>
      </c>
      <c r="V35" s="173">
        <f>IF(R35&lt;&gt;"",(R35*(1-($N$3370))*(1-($O35+$N$3373))),0)</f>
        <v>0</v>
      </c>
      <c r="W35" s="173">
        <f>IF(S35&lt;&gt;"",(S35*(1-($N$3371))*(1-($O35+$N$3373))),0)</f>
        <v>0</v>
      </c>
      <c r="X35" s="173">
        <f t="shared" si="7"/>
        <v>0</v>
      </c>
    </row>
    <row r="36" spans="1:24" ht="14.1" customHeight="1" x14ac:dyDescent="0.3">
      <c r="A36" s="90" t="s">
        <v>6070</v>
      </c>
      <c r="B36" s="91" t="s">
        <v>51</v>
      </c>
      <c r="C36" s="92">
        <v>24</v>
      </c>
      <c r="D36" s="92">
        <v>6</v>
      </c>
      <c r="E36" s="166"/>
      <c r="F36" s="92" t="s">
        <v>2011</v>
      </c>
      <c r="G36" s="92" t="s">
        <v>2012</v>
      </c>
      <c r="H36" s="92" t="s">
        <v>6071</v>
      </c>
      <c r="I36" s="92">
        <v>3</v>
      </c>
      <c r="J36" s="93">
        <v>20.8</v>
      </c>
      <c r="K36" s="94"/>
      <c r="L36" s="92" t="s">
        <v>6273</v>
      </c>
      <c r="M36" s="92" t="s">
        <v>417</v>
      </c>
      <c r="N36" s="172" t="str">
        <f t="shared" si="6"/>
        <v/>
      </c>
      <c r="O36" s="172"/>
      <c r="P36" s="173">
        <f t="shared" si="0"/>
        <v>0</v>
      </c>
      <c r="Q36" s="173">
        <f t="shared" si="1"/>
        <v>0</v>
      </c>
      <c r="R36" s="173">
        <f t="shared" si="2"/>
        <v>0</v>
      </c>
      <c r="S36" s="173" t="str">
        <f t="shared" si="3"/>
        <v/>
      </c>
      <c r="T36" s="173">
        <f>IF(P36&lt;&gt;"",(P36*(1-($N$3368))*(1-($O36+$N$3373))),0)</f>
        <v>0</v>
      </c>
      <c r="U36" s="173">
        <f>IF(Q36&lt;&gt;"",(Q36*(1-($N$3369))*(1-($O36+$N$3373))),0)</f>
        <v>0</v>
      </c>
      <c r="V36" s="173">
        <f>IF(R36&lt;&gt;"",(R36*(1-($N$3370))*(1-($O36+$N$3373))),0)</f>
        <v>0</v>
      </c>
      <c r="W36" s="173">
        <f>IF(S36&lt;&gt;"",(S36*(1-($N$3371))*(1-($O36+$N$3373))),0)</f>
        <v>0</v>
      </c>
      <c r="X36" s="173">
        <f t="shared" si="7"/>
        <v>0</v>
      </c>
    </row>
    <row r="37" spans="1:24" ht="14.1" customHeight="1" x14ac:dyDescent="0.3">
      <c r="A37" s="90" t="s">
        <v>6072</v>
      </c>
      <c r="B37" s="91" t="s">
        <v>51</v>
      </c>
      <c r="C37" s="92">
        <v>24</v>
      </c>
      <c r="D37" s="92">
        <v>6</v>
      </c>
      <c r="E37" s="166"/>
      <c r="F37" s="92" t="s">
        <v>2011</v>
      </c>
      <c r="G37" s="92" t="s">
        <v>2014</v>
      </c>
      <c r="H37" s="92" t="s">
        <v>6071</v>
      </c>
      <c r="I37" s="92">
        <v>3</v>
      </c>
      <c r="J37" s="93">
        <v>20.8</v>
      </c>
      <c r="K37" s="94"/>
      <c r="L37" s="92" t="s">
        <v>6274</v>
      </c>
      <c r="M37" s="92" t="s">
        <v>417</v>
      </c>
      <c r="N37" s="172" t="str">
        <f t="shared" si="6"/>
        <v/>
      </c>
      <c r="O37" s="172"/>
      <c r="P37" s="173">
        <f t="shared" si="0"/>
        <v>0</v>
      </c>
      <c r="Q37" s="173">
        <f t="shared" si="1"/>
        <v>0</v>
      </c>
      <c r="R37" s="173">
        <f t="shared" si="2"/>
        <v>0</v>
      </c>
      <c r="S37" s="173" t="str">
        <f t="shared" si="3"/>
        <v/>
      </c>
      <c r="T37" s="173">
        <f>IF(P37&lt;&gt;"",(P37*(1-($N$3368))*(1-($O37+$N$3373))),0)</f>
        <v>0</v>
      </c>
      <c r="U37" s="173">
        <f>IF(Q37&lt;&gt;"",(Q37*(1-($N$3369))*(1-($O37+$N$3373))),0)</f>
        <v>0</v>
      </c>
      <c r="V37" s="173">
        <f>IF(R37&lt;&gt;"",(R37*(1-($N$3370))*(1-($O37+$N$3373))),0)</f>
        <v>0</v>
      </c>
      <c r="W37" s="173">
        <f>IF(S37&lt;&gt;"",(S37*(1-($N$3371))*(1-($O37+$N$3373))),0)</f>
        <v>0</v>
      </c>
      <c r="X37" s="173">
        <f t="shared" si="7"/>
        <v>0</v>
      </c>
    </row>
    <row r="38" spans="1:24" ht="14.1" customHeight="1" x14ac:dyDescent="0.3">
      <c r="A38" s="90" t="s">
        <v>696</v>
      </c>
      <c r="B38" s="91" t="s">
        <v>51</v>
      </c>
      <c r="C38" s="92">
        <v>6</v>
      </c>
      <c r="D38" s="92">
        <v>0</v>
      </c>
      <c r="E38" s="166"/>
      <c r="F38" s="92" t="s">
        <v>2011</v>
      </c>
      <c r="G38" s="92" t="s">
        <v>2012</v>
      </c>
      <c r="H38" s="92" t="s">
        <v>2586</v>
      </c>
      <c r="I38" s="92">
        <v>3</v>
      </c>
      <c r="J38" s="93">
        <v>20.100000000000001</v>
      </c>
      <c r="K38" s="94"/>
      <c r="L38" s="92" t="s">
        <v>4343</v>
      </c>
      <c r="M38" s="92" t="s">
        <v>417</v>
      </c>
      <c r="N38" s="172" t="str">
        <f t="shared" si="6"/>
        <v/>
      </c>
      <c r="O38" s="172"/>
      <c r="P38" s="173">
        <f t="shared" si="0"/>
        <v>0</v>
      </c>
      <c r="Q38" s="173">
        <f t="shared" si="1"/>
        <v>0</v>
      </c>
      <c r="R38" s="173">
        <f t="shared" si="2"/>
        <v>0</v>
      </c>
      <c r="S38" s="173" t="str">
        <f t="shared" si="3"/>
        <v/>
      </c>
      <c r="T38" s="173">
        <f>IF(P38&lt;&gt;"",(P38*(1-($N$3368))*(1-($O38+$N$3373))),0)</f>
        <v>0</v>
      </c>
      <c r="U38" s="173">
        <f>IF(Q38&lt;&gt;"",(Q38*(1-($N$3369))*(1-($O38+$N$3373))),0)</f>
        <v>0</v>
      </c>
      <c r="V38" s="173">
        <f>IF(R38&lt;&gt;"",(R38*(1-($N$3370))*(1-($O38+$N$3373))),0)</f>
        <v>0</v>
      </c>
      <c r="W38" s="173">
        <f>IF(S38&lt;&gt;"",(S38*(1-($N$3371))*(1-($O38+$N$3373))),0)</f>
        <v>0</v>
      </c>
      <c r="X38" s="173">
        <f t="shared" si="7"/>
        <v>0</v>
      </c>
    </row>
    <row r="39" spans="1:24" ht="14.1" customHeight="1" x14ac:dyDescent="0.3">
      <c r="A39" s="90" t="s">
        <v>1328</v>
      </c>
      <c r="B39" s="91" t="s">
        <v>51</v>
      </c>
      <c r="C39" s="92">
        <v>6</v>
      </c>
      <c r="D39" s="92">
        <v>0</v>
      </c>
      <c r="E39" s="166"/>
      <c r="F39" s="92" t="s">
        <v>2011</v>
      </c>
      <c r="G39" s="92" t="s">
        <v>2014</v>
      </c>
      <c r="H39" s="92" t="s">
        <v>2586</v>
      </c>
      <c r="I39" s="92">
        <v>3</v>
      </c>
      <c r="J39" s="93">
        <v>20.100000000000001</v>
      </c>
      <c r="K39" s="94"/>
      <c r="L39" s="92" t="s">
        <v>4344</v>
      </c>
      <c r="M39" s="92" t="s">
        <v>417</v>
      </c>
      <c r="N39" s="172" t="str">
        <f t="shared" si="6"/>
        <v/>
      </c>
      <c r="O39" s="172"/>
      <c r="P39" s="173">
        <f t="shared" si="0"/>
        <v>0</v>
      </c>
      <c r="Q39" s="173">
        <f t="shared" si="1"/>
        <v>0</v>
      </c>
      <c r="R39" s="173">
        <f t="shared" si="2"/>
        <v>0</v>
      </c>
      <c r="S39" s="173" t="str">
        <f t="shared" si="3"/>
        <v/>
      </c>
      <c r="T39" s="173">
        <f>IF(P39&lt;&gt;"",(P39*(1-($N$3368))*(1-($O39+$N$3373))),0)</f>
        <v>0</v>
      </c>
      <c r="U39" s="173">
        <f>IF(Q39&lt;&gt;"",(Q39*(1-($N$3369))*(1-($O39+$N$3373))),0)</f>
        <v>0</v>
      </c>
      <c r="V39" s="173">
        <f>IF(R39&lt;&gt;"",(R39*(1-($N$3370))*(1-($O39+$N$3373))),0)</f>
        <v>0</v>
      </c>
      <c r="W39" s="173">
        <f>IF(S39&lt;&gt;"",(S39*(1-($N$3371))*(1-($O39+$N$3373))),0)</f>
        <v>0</v>
      </c>
      <c r="X39" s="173">
        <f t="shared" si="7"/>
        <v>0</v>
      </c>
    </row>
    <row r="40" spans="1:24" ht="14.1" customHeight="1" x14ac:dyDescent="0.3">
      <c r="A40" s="90" t="s">
        <v>256</v>
      </c>
      <c r="B40" s="91" t="s">
        <v>51</v>
      </c>
      <c r="C40" s="92">
        <v>12</v>
      </c>
      <c r="D40" s="92">
        <v>0</v>
      </c>
      <c r="E40" s="166"/>
      <c r="F40" s="92" t="s">
        <v>2011</v>
      </c>
      <c r="G40" s="92" t="s">
        <v>2012</v>
      </c>
      <c r="H40" s="92" t="s">
        <v>2584</v>
      </c>
      <c r="I40" s="92">
        <v>3</v>
      </c>
      <c r="J40" s="93">
        <v>20.100000000000001</v>
      </c>
      <c r="K40" s="94"/>
      <c r="L40" s="92" t="s">
        <v>4339</v>
      </c>
      <c r="M40" s="92" t="s">
        <v>417</v>
      </c>
      <c r="N40" s="172" t="str">
        <f t="shared" si="6"/>
        <v/>
      </c>
      <c r="O40" s="172"/>
      <c r="P40" s="173">
        <f t="shared" si="0"/>
        <v>0</v>
      </c>
      <c r="Q40" s="173">
        <f t="shared" si="1"/>
        <v>0</v>
      </c>
      <c r="R40" s="173">
        <f t="shared" si="2"/>
        <v>0</v>
      </c>
      <c r="S40" s="173" t="str">
        <f t="shared" si="3"/>
        <v/>
      </c>
      <c r="T40" s="173">
        <f>IF(P40&lt;&gt;"",(P40*(1-($N$3368))*(1-($O40+$N$3373))),0)</f>
        <v>0</v>
      </c>
      <c r="U40" s="173">
        <f>IF(Q40&lt;&gt;"",(Q40*(1-($N$3369))*(1-($O40+$N$3373))),0)</f>
        <v>0</v>
      </c>
      <c r="V40" s="173">
        <f>IF(R40&lt;&gt;"",(R40*(1-($N$3370))*(1-($O40+$N$3373))),0)</f>
        <v>0</v>
      </c>
      <c r="W40" s="173">
        <f>IF(S40&lt;&gt;"",(S40*(1-($N$3371))*(1-($O40+$N$3373))),0)</f>
        <v>0</v>
      </c>
      <c r="X40" s="173">
        <f t="shared" si="7"/>
        <v>0</v>
      </c>
    </row>
    <row r="41" spans="1:24" ht="14.1" customHeight="1" x14ac:dyDescent="0.3">
      <c r="A41" s="90" t="s">
        <v>257</v>
      </c>
      <c r="B41" s="91" t="s">
        <v>51</v>
      </c>
      <c r="C41" s="92">
        <v>12</v>
      </c>
      <c r="D41" s="92">
        <v>0</v>
      </c>
      <c r="E41" s="166"/>
      <c r="F41" s="92" t="s">
        <v>2011</v>
      </c>
      <c r="G41" s="92" t="s">
        <v>2014</v>
      </c>
      <c r="H41" s="92" t="s">
        <v>2584</v>
      </c>
      <c r="I41" s="92">
        <v>3</v>
      </c>
      <c r="J41" s="93">
        <v>20.100000000000001</v>
      </c>
      <c r="K41" s="94"/>
      <c r="L41" s="92" t="s">
        <v>4340</v>
      </c>
      <c r="M41" s="92" t="s">
        <v>417</v>
      </c>
      <c r="N41" s="172" t="str">
        <f t="shared" si="6"/>
        <v/>
      </c>
      <c r="O41" s="172"/>
      <c r="P41" s="173">
        <f t="shared" si="0"/>
        <v>0</v>
      </c>
      <c r="Q41" s="173">
        <f t="shared" si="1"/>
        <v>0</v>
      </c>
      <c r="R41" s="173">
        <f t="shared" si="2"/>
        <v>0</v>
      </c>
      <c r="S41" s="173" t="str">
        <f t="shared" si="3"/>
        <v/>
      </c>
      <c r="T41" s="173">
        <f>IF(P41&lt;&gt;"",(P41*(1-($N$3368))*(1-($O41+$N$3373))),0)</f>
        <v>0</v>
      </c>
      <c r="U41" s="173">
        <f>IF(Q41&lt;&gt;"",(Q41*(1-($N$3369))*(1-($O41+$N$3373))),0)</f>
        <v>0</v>
      </c>
      <c r="V41" s="173">
        <f>IF(R41&lt;&gt;"",(R41*(1-($N$3370))*(1-($O41+$N$3373))),0)</f>
        <v>0</v>
      </c>
      <c r="W41" s="173">
        <f>IF(S41&lt;&gt;"",(S41*(1-($N$3371))*(1-($O41+$N$3373))),0)</f>
        <v>0</v>
      </c>
      <c r="X41" s="173">
        <f t="shared" si="7"/>
        <v>0</v>
      </c>
    </row>
    <row r="42" spans="1:24" ht="14.1" customHeight="1" x14ac:dyDescent="0.3">
      <c r="A42" s="90" t="s">
        <v>258</v>
      </c>
      <c r="B42" s="91" t="s">
        <v>51</v>
      </c>
      <c r="C42" s="92">
        <v>6</v>
      </c>
      <c r="D42" s="92">
        <v>0</v>
      </c>
      <c r="E42" s="166"/>
      <c r="F42" s="92" t="s">
        <v>2011</v>
      </c>
      <c r="G42" s="92" t="s">
        <v>2012</v>
      </c>
      <c r="H42" s="92" t="s">
        <v>2585</v>
      </c>
      <c r="I42" s="92">
        <v>3</v>
      </c>
      <c r="J42" s="93">
        <v>20.100000000000001</v>
      </c>
      <c r="K42" s="94"/>
      <c r="L42" s="92" t="s">
        <v>4341</v>
      </c>
      <c r="M42" s="92" t="s">
        <v>417</v>
      </c>
      <c r="N42" s="241" t="str">
        <f t="shared" si="6"/>
        <v/>
      </c>
      <c r="O42" s="172"/>
      <c r="P42" s="173">
        <f t="shared" si="0"/>
        <v>0</v>
      </c>
      <c r="Q42" s="173">
        <f t="shared" si="1"/>
        <v>0</v>
      </c>
      <c r="R42" s="173">
        <f t="shared" si="2"/>
        <v>0</v>
      </c>
      <c r="S42" s="173" t="str">
        <f t="shared" si="3"/>
        <v/>
      </c>
      <c r="T42" s="173">
        <f>IF(P42&lt;&gt;"",(P42*(1-($N$3368))*(1-($O42+$N$3373))),0)</f>
        <v>0</v>
      </c>
      <c r="U42" s="173">
        <f>IF(Q42&lt;&gt;"",(Q42*(1-($N$3369))*(1-($O42+$N$3373))),0)</f>
        <v>0</v>
      </c>
      <c r="V42" s="173">
        <f>IF(R42&lt;&gt;"",(R42*(1-($N$3370))*(1-($O42+$N$3373))),0)</f>
        <v>0</v>
      </c>
      <c r="W42" s="173">
        <f>IF(S42&lt;&gt;"",(S42*(1-($N$3371))*(1-($O42+$N$3373))),0)</f>
        <v>0</v>
      </c>
      <c r="X42" s="173">
        <f t="shared" si="7"/>
        <v>0</v>
      </c>
    </row>
    <row r="43" spans="1:24" ht="14.1" customHeight="1" x14ac:dyDescent="0.3">
      <c r="A43" s="90" t="s">
        <v>1327</v>
      </c>
      <c r="B43" s="91" t="s">
        <v>51</v>
      </c>
      <c r="C43" s="92">
        <v>6</v>
      </c>
      <c r="D43" s="92">
        <v>0</v>
      </c>
      <c r="E43" s="166"/>
      <c r="F43" s="92" t="s">
        <v>2011</v>
      </c>
      <c r="G43" s="92" t="s">
        <v>2014</v>
      </c>
      <c r="H43" s="92" t="s">
        <v>2585</v>
      </c>
      <c r="I43" s="92">
        <v>3</v>
      </c>
      <c r="J43" s="93">
        <v>20.100000000000001</v>
      </c>
      <c r="K43" s="94"/>
      <c r="L43" s="92" t="s">
        <v>4342</v>
      </c>
      <c r="M43" s="92" t="s">
        <v>417</v>
      </c>
      <c r="N43" s="241" t="str">
        <f t="shared" si="6"/>
        <v/>
      </c>
      <c r="O43" s="172"/>
      <c r="P43" s="173">
        <f t="shared" si="0"/>
        <v>0</v>
      </c>
      <c r="Q43" s="173">
        <f t="shared" si="1"/>
        <v>0</v>
      </c>
      <c r="R43" s="173">
        <f t="shared" si="2"/>
        <v>0</v>
      </c>
      <c r="S43" s="173" t="str">
        <f t="shared" si="3"/>
        <v/>
      </c>
      <c r="T43" s="173">
        <f>IF(P43&lt;&gt;"",(P43*(1-($N$3368))*(1-($O43+$N$3373))),0)</f>
        <v>0</v>
      </c>
      <c r="U43" s="173">
        <f>IF(Q43&lt;&gt;"",(Q43*(1-($N$3369))*(1-($O43+$N$3373))),0)</f>
        <v>0</v>
      </c>
      <c r="V43" s="173">
        <f>IF(R43&lt;&gt;"",(R43*(1-($N$3370))*(1-($O43+$N$3373))),0)</f>
        <v>0</v>
      </c>
      <c r="W43" s="173">
        <f>IF(S43&lt;&gt;"",(S43*(1-($N$3371))*(1-($O43+$N$3373))),0)</f>
        <v>0</v>
      </c>
      <c r="X43" s="173">
        <f t="shared" si="7"/>
        <v>0</v>
      </c>
    </row>
    <row r="44" spans="1:24" ht="14.1" customHeight="1" x14ac:dyDescent="0.3">
      <c r="A44" s="90" t="s">
        <v>697</v>
      </c>
      <c r="B44" s="91" t="s">
        <v>51</v>
      </c>
      <c r="C44" s="92">
        <v>36</v>
      </c>
      <c r="D44" s="92">
        <v>9</v>
      </c>
      <c r="E44" s="166"/>
      <c r="F44" s="92" t="s">
        <v>2011</v>
      </c>
      <c r="G44" s="92" t="s">
        <v>2012</v>
      </c>
      <c r="H44" s="92" t="s">
        <v>2130</v>
      </c>
      <c r="I44" s="92">
        <v>3</v>
      </c>
      <c r="J44" s="93">
        <v>21.25</v>
      </c>
      <c r="K44" s="94"/>
      <c r="L44" s="92" t="s">
        <v>3245</v>
      </c>
      <c r="M44" s="92" t="s">
        <v>417</v>
      </c>
      <c r="N44" s="172" t="str">
        <f t="shared" si="6"/>
        <v/>
      </c>
      <c r="O44" s="172"/>
      <c r="P44" s="173">
        <f t="shared" si="0"/>
        <v>0</v>
      </c>
      <c r="Q44" s="173">
        <f t="shared" si="1"/>
        <v>0</v>
      </c>
      <c r="R44" s="173">
        <f t="shared" si="2"/>
        <v>0</v>
      </c>
      <c r="S44" s="173" t="str">
        <f t="shared" si="3"/>
        <v/>
      </c>
      <c r="T44" s="173">
        <f>IF(P44&lt;&gt;"",(P44*(1-($N$3368))*(1-($O44+$N$3373))),0)</f>
        <v>0</v>
      </c>
      <c r="U44" s="173">
        <f>IF(Q44&lt;&gt;"",(Q44*(1-($N$3369))*(1-($O44+$N$3373))),0)</f>
        <v>0</v>
      </c>
      <c r="V44" s="173">
        <f>IF(R44&lt;&gt;"",(R44*(1-($N$3370))*(1-($O44+$N$3373))),0)</f>
        <v>0</v>
      </c>
      <c r="W44" s="173">
        <f>IF(S44&lt;&gt;"",(S44*(1-($N$3371))*(1-($O44+$N$3373))),0)</f>
        <v>0</v>
      </c>
      <c r="X44" s="173">
        <f t="shared" si="7"/>
        <v>0</v>
      </c>
    </row>
    <row r="45" spans="1:24" ht="14.1" customHeight="1" x14ac:dyDescent="0.3">
      <c r="A45" s="90" t="s">
        <v>698</v>
      </c>
      <c r="B45" s="91" t="s">
        <v>51</v>
      </c>
      <c r="C45" s="92">
        <v>36</v>
      </c>
      <c r="D45" s="92">
        <v>9</v>
      </c>
      <c r="E45" s="166"/>
      <c r="F45" s="92" t="s">
        <v>2011</v>
      </c>
      <c r="G45" s="92" t="s">
        <v>2014</v>
      </c>
      <c r="H45" s="92" t="s">
        <v>2130</v>
      </c>
      <c r="I45" s="92">
        <v>3</v>
      </c>
      <c r="J45" s="93">
        <v>21.25</v>
      </c>
      <c r="K45" s="94"/>
      <c r="L45" s="92" t="s">
        <v>3246</v>
      </c>
      <c r="M45" s="92" t="s">
        <v>417</v>
      </c>
      <c r="N45" s="172" t="str">
        <f t="shared" ref="N45" si="14">IF(OR(J45="TBA",E45=0),"",E45*J45)</f>
        <v/>
      </c>
      <c r="O45" s="172"/>
      <c r="P45" s="173">
        <f t="shared" si="0"/>
        <v>0</v>
      </c>
      <c r="Q45" s="173">
        <f t="shared" si="1"/>
        <v>0</v>
      </c>
      <c r="R45" s="173">
        <f t="shared" si="2"/>
        <v>0</v>
      </c>
      <c r="S45" s="173" t="str">
        <f t="shared" si="3"/>
        <v/>
      </c>
      <c r="T45" s="173">
        <f>IF(P45&lt;&gt;"",(P45*(1-($N$3368))*(1-($O45+$N$3373))),0)</f>
        <v>0</v>
      </c>
      <c r="U45" s="173">
        <f>IF(Q45&lt;&gt;"",(Q45*(1-($N$3369))*(1-($O45+$N$3373))),0)</f>
        <v>0</v>
      </c>
      <c r="V45" s="173">
        <f>IF(R45&lt;&gt;"",(R45*(1-($N$3370))*(1-($O45+$N$3373))),0)</f>
        <v>0</v>
      </c>
      <c r="W45" s="173">
        <f>IF(S45&lt;&gt;"",(S45*(1-($N$3371))*(1-($O45+$N$3373))),0)</f>
        <v>0</v>
      </c>
      <c r="X45" s="173">
        <f t="shared" ref="X45" si="15">+SUM(T45:W45)</f>
        <v>0</v>
      </c>
    </row>
    <row r="46" spans="1:24" ht="14.1" customHeight="1" x14ac:dyDescent="0.3">
      <c r="A46" s="90" t="s">
        <v>694</v>
      </c>
      <c r="B46" s="91" t="s">
        <v>51</v>
      </c>
      <c r="C46" s="92">
        <v>14</v>
      </c>
      <c r="D46" s="92">
        <v>7</v>
      </c>
      <c r="E46" s="166"/>
      <c r="F46" s="92" t="s">
        <v>2011</v>
      </c>
      <c r="G46" s="92" t="s">
        <v>2012</v>
      </c>
      <c r="H46" s="92" t="s">
        <v>2270</v>
      </c>
      <c r="I46" s="92">
        <v>3</v>
      </c>
      <c r="J46" s="93">
        <v>19.45</v>
      </c>
      <c r="K46" s="94"/>
      <c r="L46" s="92" t="s">
        <v>3603</v>
      </c>
      <c r="M46" s="92" t="s">
        <v>417</v>
      </c>
      <c r="N46" s="172" t="str">
        <f t="shared" si="6"/>
        <v/>
      </c>
      <c r="O46" s="172"/>
      <c r="P46" s="173">
        <f t="shared" si="0"/>
        <v>0</v>
      </c>
      <c r="Q46" s="173">
        <f t="shared" si="1"/>
        <v>0</v>
      </c>
      <c r="R46" s="173">
        <f t="shared" si="2"/>
        <v>0</v>
      </c>
      <c r="S46" s="173" t="str">
        <f t="shared" si="3"/>
        <v/>
      </c>
      <c r="T46" s="173">
        <f>IF(P46&lt;&gt;"",(P46*(1-($N$3368))*(1-($O46+$N$3373))),0)</f>
        <v>0</v>
      </c>
      <c r="U46" s="173">
        <f>IF(Q46&lt;&gt;"",(Q46*(1-($N$3369))*(1-($O46+$N$3373))),0)</f>
        <v>0</v>
      </c>
      <c r="V46" s="173">
        <f>IF(R46&lt;&gt;"",(R46*(1-($N$3370))*(1-($O46+$N$3373))),0)</f>
        <v>0</v>
      </c>
      <c r="W46" s="173">
        <f>IF(S46&lt;&gt;"",(S46*(1-($N$3371))*(1-($O46+$N$3373))),0)</f>
        <v>0</v>
      </c>
      <c r="X46" s="173">
        <f t="shared" si="7"/>
        <v>0</v>
      </c>
    </row>
    <row r="47" spans="1:24" ht="14.1" customHeight="1" x14ac:dyDescent="0.3">
      <c r="A47" s="90" t="s">
        <v>695</v>
      </c>
      <c r="B47" s="91" t="s">
        <v>51</v>
      </c>
      <c r="C47" s="92">
        <v>14</v>
      </c>
      <c r="D47" s="92">
        <v>7</v>
      </c>
      <c r="E47" s="166"/>
      <c r="F47" s="92" t="s">
        <v>2011</v>
      </c>
      <c r="G47" s="92" t="s">
        <v>2014</v>
      </c>
      <c r="H47" s="92" t="s">
        <v>2270</v>
      </c>
      <c r="I47" s="92">
        <v>3</v>
      </c>
      <c r="J47" s="93">
        <v>19.45</v>
      </c>
      <c r="K47" s="94"/>
      <c r="L47" s="92" t="s">
        <v>3604</v>
      </c>
      <c r="M47" s="92" t="s">
        <v>417</v>
      </c>
      <c r="N47" s="172" t="str">
        <f t="shared" si="6"/>
        <v/>
      </c>
      <c r="O47" s="172"/>
      <c r="P47" s="173">
        <f t="shared" si="0"/>
        <v>0</v>
      </c>
      <c r="Q47" s="173">
        <f t="shared" si="1"/>
        <v>0</v>
      </c>
      <c r="R47" s="173">
        <f t="shared" si="2"/>
        <v>0</v>
      </c>
      <c r="S47" s="173" t="str">
        <f t="shared" si="3"/>
        <v/>
      </c>
      <c r="T47" s="173">
        <f>IF(P47&lt;&gt;"",(P47*(1-($N$3368))*(1-($O47+$N$3373))),0)</f>
        <v>0</v>
      </c>
      <c r="U47" s="173">
        <f>IF(Q47&lt;&gt;"",(Q47*(1-($N$3369))*(1-($O47+$N$3373))),0)</f>
        <v>0</v>
      </c>
      <c r="V47" s="173">
        <f>IF(R47&lt;&gt;"",(R47*(1-($N$3370))*(1-($O47+$N$3373))),0)</f>
        <v>0</v>
      </c>
      <c r="W47" s="173">
        <f>IF(S47&lt;&gt;"",(S47*(1-($N$3371))*(1-($O47+$N$3373))),0)</f>
        <v>0</v>
      </c>
      <c r="X47" s="173">
        <f t="shared" si="7"/>
        <v>0</v>
      </c>
    </row>
    <row r="48" spans="1:24" ht="14.1" customHeight="1" x14ac:dyDescent="0.3">
      <c r="A48" s="90" t="s">
        <v>264</v>
      </c>
      <c r="B48" s="91" t="s">
        <v>51</v>
      </c>
      <c r="C48" s="92">
        <v>10</v>
      </c>
      <c r="D48" s="92">
        <v>0</v>
      </c>
      <c r="E48" s="166"/>
      <c r="F48" s="92" t="s">
        <v>2011</v>
      </c>
      <c r="G48" s="92" t="s">
        <v>2014</v>
      </c>
      <c r="H48" s="92" t="s">
        <v>2590</v>
      </c>
      <c r="I48" s="92">
        <v>3</v>
      </c>
      <c r="J48" s="93">
        <v>32.549999999999997</v>
      </c>
      <c r="K48" s="94"/>
      <c r="L48" s="92" t="s">
        <v>4350</v>
      </c>
      <c r="M48" s="92" t="s">
        <v>417</v>
      </c>
      <c r="N48" s="172" t="str">
        <f t="shared" si="6"/>
        <v/>
      </c>
      <c r="O48" s="172"/>
      <c r="P48" s="173">
        <f t="shared" si="0"/>
        <v>0</v>
      </c>
      <c r="Q48" s="173">
        <f t="shared" si="1"/>
        <v>0</v>
      </c>
      <c r="R48" s="173">
        <f t="shared" si="2"/>
        <v>0</v>
      </c>
      <c r="S48" s="173" t="str">
        <f t="shared" si="3"/>
        <v/>
      </c>
      <c r="T48" s="173">
        <f>IF(P48&lt;&gt;"",(P48*(1-($N$3368))*(1-($O48+$N$3373))),0)</f>
        <v>0</v>
      </c>
      <c r="U48" s="173">
        <f>IF(Q48&lt;&gt;"",(Q48*(1-($N$3369))*(1-($O48+$N$3373))),0)</f>
        <v>0</v>
      </c>
      <c r="V48" s="173">
        <f>IF(R48&lt;&gt;"",(R48*(1-($N$3370))*(1-($O48+$N$3373))),0)</f>
        <v>0</v>
      </c>
      <c r="W48" s="173">
        <f>IF(S48&lt;&gt;"",(S48*(1-($N$3371))*(1-($O48+$N$3373))),0)</f>
        <v>0</v>
      </c>
      <c r="X48" s="173">
        <f t="shared" si="7"/>
        <v>0</v>
      </c>
    </row>
    <row r="49" spans="1:24" ht="14.1" customHeight="1" x14ac:dyDescent="0.3">
      <c r="A49" s="90" t="s">
        <v>526</v>
      </c>
      <c r="B49" s="91" t="s">
        <v>51</v>
      </c>
      <c r="C49" s="92">
        <v>28</v>
      </c>
      <c r="D49" s="92">
        <v>7</v>
      </c>
      <c r="E49" s="166"/>
      <c r="F49" s="92" t="s">
        <v>2011</v>
      </c>
      <c r="G49" s="92" t="s">
        <v>2012</v>
      </c>
      <c r="H49" s="92" t="s">
        <v>2252</v>
      </c>
      <c r="I49" s="92">
        <v>3</v>
      </c>
      <c r="J49" s="93">
        <v>15.25</v>
      </c>
      <c r="K49" s="94"/>
      <c r="L49" s="92" t="s">
        <v>3567</v>
      </c>
      <c r="M49" s="92" t="s">
        <v>417</v>
      </c>
      <c r="N49" s="172" t="str">
        <f t="shared" ref="N49:N56" si="16">IF(OR(J49="TBA",E49=0),"",E49*J49)</f>
        <v/>
      </c>
      <c r="O49" s="172"/>
      <c r="P49" s="173">
        <f t="shared" ref="P49:P56" si="17">IF($B49="PA",$N49,0)</f>
        <v>0</v>
      </c>
      <c r="Q49" s="173">
        <f t="shared" ref="Q49:Q56" si="18">IF($B49="PC",$N49,0)</f>
        <v>0</v>
      </c>
      <c r="R49" s="173">
        <f t="shared" ref="R49:R56" si="19">IF($B49="LA",$N49,0)</f>
        <v>0</v>
      </c>
      <c r="S49" s="173" t="str">
        <f t="shared" ref="S49:S56" si="20">IF($B49="LC",$N49,0)</f>
        <v/>
      </c>
      <c r="T49" s="173">
        <f>IF(P49&lt;&gt;"",(P49*(1-($N$3368))*(1-($O49+$N$3373))),0)</f>
        <v>0</v>
      </c>
      <c r="U49" s="173">
        <f>IF(Q49&lt;&gt;"",(Q49*(1-($N$3369))*(1-($O49+$N$3373))),0)</f>
        <v>0</v>
      </c>
      <c r="V49" s="173">
        <f>IF(R49&lt;&gt;"",(R49*(1-($N$3370))*(1-($O49+$N$3373))),0)</f>
        <v>0</v>
      </c>
      <c r="W49" s="173">
        <f>IF(S49&lt;&gt;"",(S49*(1-($N$3371))*(1-($O49+$N$3373))),0)</f>
        <v>0</v>
      </c>
      <c r="X49" s="173">
        <f t="shared" ref="X49:X56" si="21">+SUM(T49:W49)</f>
        <v>0</v>
      </c>
    </row>
    <row r="50" spans="1:24" ht="14.1" customHeight="1" x14ac:dyDescent="0.3">
      <c r="A50" s="90" t="s">
        <v>527</v>
      </c>
      <c r="B50" s="91" t="s">
        <v>51</v>
      </c>
      <c r="C50" s="92">
        <v>28</v>
      </c>
      <c r="D50" s="92">
        <v>7</v>
      </c>
      <c r="E50" s="166"/>
      <c r="F50" s="92" t="s">
        <v>2011</v>
      </c>
      <c r="G50" s="92" t="s">
        <v>2014</v>
      </c>
      <c r="H50" s="92" t="s">
        <v>2252</v>
      </c>
      <c r="I50" s="92">
        <v>3</v>
      </c>
      <c r="J50" s="93">
        <v>15.25</v>
      </c>
      <c r="K50" s="94"/>
      <c r="L50" s="92" t="s">
        <v>3568</v>
      </c>
      <c r="M50" s="92" t="s">
        <v>417</v>
      </c>
      <c r="N50" s="172" t="str">
        <f t="shared" si="16"/>
        <v/>
      </c>
      <c r="O50" s="172"/>
      <c r="P50" s="173">
        <f t="shared" si="17"/>
        <v>0</v>
      </c>
      <c r="Q50" s="173">
        <f t="shared" si="18"/>
        <v>0</v>
      </c>
      <c r="R50" s="173">
        <f t="shared" si="19"/>
        <v>0</v>
      </c>
      <c r="S50" s="173" t="str">
        <f t="shared" si="20"/>
        <v/>
      </c>
      <c r="T50" s="173">
        <f>IF(P50&lt;&gt;"",(P50*(1-($N$3368))*(1-($O50+$N$3373))),0)</f>
        <v>0</v>
      </c>
      <c r="U50" s="173">
        <f>IF(Q50&lt;&gt;"",(Q50*(1-($N$3369))*(1-($O50+$N$3373))),0)</f>
        <v>0</v>
      </c>
      <c r="V50" s="173">
        <f>IF(R50&lt;&gt;"",(R50*(1-($N$3370))*(1-($O50+$N$3373))),0)</f>
        <v>0</v>
      </c>
      <c r="W50" s="173">
        <f>IF(S50&lt;&gt;"",(S50*(1-($N$3371))*(1-($O50+$N$3373))),0)</f>
        <v>0</v>
      </c>
      <c r="X50" s="173">
        <f t="shared" si="21"/>
        <v>0</v>
      </c>
    </row>
    <row r="51" spans="1:24" ht="14.1" customHeight="1" x14ac:dyDescent="0.3">
      <c r="A51" s="90" t="s">
        <v>259</v>
      </c>
      <c r="B51" s="91" t="s">
        <v>51</v>
      </c>
      <c r="C51" s="92">
        <v>20</v>
      </c>
      <c r="D51" s="92">
        <v>10</v>
      </c>
      <c r="E51" s="166"/>
      <c r="F51" s="92" t="s">
        <v>2011</v>
      </c>
      <c r="G51" s="92" t="s">
        <v>2012</v>
      </c>
      <c r="H51" s="92" t="s">
        <v>2587</v>
      </c>
      <c r="I51" s="92">
        <v>3</v>
      </c>
      <c r="J51" s="93">
        <v>20.100000000000001</v>
      </c>
      <c r="K51" s="94"/>
      <c r="L51" s="92" t="s">
        <v>4345</v>
      </c>
      <c r="M51" s="92" t="s">
        <v>417</v>
      </c>
      <c r="N51" s="172" t="str">
        <f t="shared" si="16"/>
        <v/>
      </c>
      <c r="O51" s="172"/>
      <c r="P51" s="173">
        <f t="shared" si="17"/>
        <v>0</v>
      </c>
      <c r="Q51" s="173">
        <f t="shared" si="18"/>
        <v>0</v>
      </c>
      <c r="R51" s="173">
        <f t="shared" si="19"/>
        <v>0</v>
      </c>
      <c r="S51" s="173" t="str">
        <f t="shared" si="20"/>
        <v/>
      </c>
      <c r="T51" s="173">
        <f>IF(P51&lt;&gt;"",(P51*(1-($N$3368))*(1-($O51+$N$3373))),0)</f>
        <v>0</v>
      </c>
      <c r="U51" s="173">
        <f>IF(Q51&lt;&gt;"",(Q51*(1-($N$3369))*(1-($O51+$N$3373))),0)</f>
        <v>0</v>
      </c>
      <c r="V51" s="173">
        <f>IF(R51&lt;&gt;"",(R51*(1-($N$3370))*(1-($O51+$N$3373))),0)</f>
        <v>0</v>
      </c>
      <c r="W51" s="173">
        <f>IF(S51&lt;&gt;"",(S51*(1-($N$3371))*(1-($O51+$N$3373))),0)</f>
        <v>0</v>
      </c>
      <c r="X51" s="173">
        <f t="shared" si="21"/>
        <v>0</v>
      </c>
    </row>
    <row r="52" spans="1:24" ht="14.1" customHeight="1" x14ac:dyDescent="0.3">
      <c r="A52" s="90" t="s">
        <v>260</v>
      </c>
      <c r="B52" s="91" t="s">
        <v>51</v>
      </c>
      <c r="C52" s="92">
        <v>20</v>
      </c>
      <c r="D52" s="92">
        <v>10</v>
      </c>
      <c r="E52" s="166"/>
      <c r="F52" s="92" t="s">
        <v>2011</v>
      </c>
      <c r="G52" s="92" t="s">
        <v>2014</v>
      </c>
      <c r="H52" s="92" t="s">
        <v>2587</v>
      </c>
      <c r="I52" s="92">
        <v>3</v>
      </c>
      <c r="J52" s="93">
        <v>20.100000000000001</v>
      </c>
      <c r="K52" s="94"/>
      <c r="L52" s="92" t="s">
        <v>4346</v>
      </c>
      <c r="M52" s="92" t="s">
        <v>417</v>
      </c>
      <c r="N52" s="172" t="str">
        <f t="shared" si="16"/>
        <v/>
      </c>
      <c r="O52" s="172"/>
      <c r="P52" s="173">
        <f t="shared" si="17"/>
        <v>0</v>
      </c>
      <c r="Q52" s="173">
        <f t="shared" si="18"/>
        <v>0</v>
      </c>
      <c r="R52" s="173">
        <f t="shared" si="19"/>
        <v>0</v>
      </c>
      <c r="S52" s="173" t="str">
        <f t="shared" si="20"/>
        <v/>
      </c>
      <c r="T52" s="173">
        <f>IF(P52&lt;&gt;"",(P52*(1-($N$3368))*(1-($O52+$N$3373))),0)</f>
        <v>0</v>
      </c>
      <c r="U52" s="173">
        <f>IF(Q52&lt;&gt;"",(Q52*(1-($N$3369))*(1-($O52+$N$3373))),0)</f>
        <v>0</v>
      </c>
      <c r="V52" s="173">
        <f>IF(R52&lt;&gt;"",(R52*(1-($N$3370))*(1-($O52+$N$3373))),0)</f>
        <v>0</v>
      </c>
      <c r="W52" s="173">
        <f>IF(S52&lt;&gt;"",(S52*(1-($N$3371))*(1-($O52+$N$3373))),0)</f>
        <v>0</v>
      </c>
      <c r="X52" s="173">
        <f t="shared" si="21"/>
        <v>0</v>
      </c>
    </row>
    <row r="53" spans="1:24" ht="14.1" customHeight="1" x14ac:dyDescent="0.3">
      <c r="A53" s="90" t="s">
        <v>191</v>
      </c>
      <c r="B53" s="91" t="s">
        <v>51</v>
      </c>
      <c r="C53" s="92">
        <v>20</v>
      </c>
      <c r="D53" s="92">
        <v>10</v>
      </c>
      <c r="E53" s="166"/>
      <c r="F53" s="92" t="s">
        <v>2011</v>
      </c>
      <c r="G53" s="92" t="s">
        <v>2012</v>
      </c>
      <c r="H53" s="92" t="s">
        <v>2444</v>
      </c>
      <c r="I53" s="92">
        <v>3</v>
      </c>
      <c r="J53" s="93">
        <v>18.75</v>
      </c>
      <c r="K53" s="94"/>
      <c r="L53" s="92" t="s">
        <v>3994</v>
      </c>
      <c r="M53" s="92" t="s">
        <v>417</v>
      </c>
      <c r="N53" s="172" t="str">
        <f t="shared" si="16"/>
        <v/>
      </c>
      <c r="O53" s="172"/>
      <c r="P53" s="173">
        <f t="shared" si="17"/>
        <v>0</v>
      </c>
      <c r="Q53" s="173">
        <f t="shared" si="18"/>
        <v>0</v>
      </c>
      <c r="R53" s="173">
        <f t="shared" si="19"/>
        <v>0</v>
      </c>
      <c r="S53" s="173" t="str">
        <f t="shared" si="20"/>
        <v/>
      </c>
      <c r="T53" s="173">
        <f>IF(P53&lt;&gt;"",(P53*(1-($N$3368))*(1-($O53+$N$3373))),0)</f>
        <v>0</v>
      </c>
      <c r="U53" s="173">
        <f>IF(Q53&lt;&gt;"",(Q53*(1-($N$3369))*(1-($O53+$N$3373))),0)</f>
        <v>0</v>
      </c>
      <c r="V53" s="173">
        <f>IF(R53&lt;&gt;"",(R53*(1-($N$3370))*(1-($O53+$N$3373))),0)</f>
        <v>0</v>
      </c>
      <c r="W53" s="173">
        <f>IF(S53&lt;&gt;"",(S53*(1-($N$3371))*(1-($O53+$N$3373))),0)</f>
        <v>0</v>
      </c>
      <c r="X53" s="173">
        <f t="shared" si="21"/>
        <v>0</v>
      </c>
    </row>
    <row r="54" spans="1:24" ht="14.1" customHeight="1" x14ac:dyDescent="0.3">
      <c r="A54" s="90" t="s">
        <v>192</v>
      </c>
      <c r="B54" s="91" t="s">
        <v>51</v>
      </c>
      <c r="C54" s="92">
        <v>20</v>
      </c>
      <c r="D54" s="92">
        <v>10</v>
      </c>
      <c r="E54" s="166"/>
      <c r="F54" s="92" t="s">
        <v>2011</v>
      </c>
      <c r="G54" s="92" t="s">
        <v>2014</v>
      </c>
      <c r="H54" s="92" t="s">
        <v>2444</v>
      </c>
      <c r="I54" s="92">
        <v>3</v>
      </c>
      <c r="J54" s="93">
        <v>18.75</v>
      </c>
      <c r="K54" s="94"/>
      <c r="L54" s="92" t="s">
        <v>3995</v>
      </c>
      <c r="M54" s="92" t="s">
        <v>417</v>
      </c>
      <c r="N54" s="172" t="str">
        <f t="shared" si="16"/>
        <v/>
      </c>
      <c r="O54" s="172"/>
      <c r="P54" s="173">
        <f t="shared" si="17"/>
        <v>0</v>
      </c>
      <c r="Q54" s="173">
        <f t="shared" si="18"/>
        <v>0</v>
      </c>
      <c r="R54" s="173">
        <f t="shared" si="19"/>
        <v>0</v>
      </c>
      <c r="S54" s="173" t="str">
        <f t="shared" si="20"/>
        <v/>
      </c>
      <c r="T54" s="173">
        <f>IF(P54&lt;&gt;"",(P54*(1-($N$3368))*(1-($O54+$N$3373))),0)</f>
        <v>0</v>
      </c>
      <c r="U54" s="173">
        <f>IF(Q54&lt;&gt;"",(Q54*(1-($N$3369))*(1-($O54+$N$3373))),0)</f>
        <v>0</v>
      </c>
      <c r="V54" s="173">
        <f>IF(R54&lt;&gt;"",(R54*(1-($N$3370))*(1-($O54+$N$3373))),0)</f>
        <v>0</v>
      </c>
      <c r="W54" s="173">
        <f>IF(S54&lt;&gt;"",(S54*(1-($N$3371))*(1-($O54+$N$3373))),0)</f>
        <v>0</v>
      </c>
      <c r="X54" s="173">
        <f t="shared" si="21"/>
        <v>0</v>
      </c>
    </row>
    <row r="55" spans="1:24" ht="14.1" customHeight="1" x14ac:dyDescent="0.3">
      <c r="A55" s="90" t="s">
        <v>193</v>
      </c>
      <c r="B55" s="91" t="s">
        <v>51</v>
      </c>
      <c r="C55" s="92">
        <v>20</v>
      </c>
      <c r="D55" s="92">
        <v>10</v>
      </c>
      <c r="E55" s="166"/>
      <c r="F55" s="92" t="s">
        <v>2011</v>
      </c>
      <c r="G55" s="92" t="s">
        <v>2012</v>
      </c>
      <c r="H55" s="92" t="s">
        <v>2445</v>
      </c>
      <c r="I55" s="92">
        <v>3</v>
      </c>
      <c r="J55" s="93">
        <v>20.650000000000002</v>
      </c>
      <c r="K55" s="94"/>
      <c r="L55" s="92" t="s">
        <v>3996</v>
      </c>
      <c r="M55" s="92" t="s">
        <v>417</v>
      </c>
      <c r="N55" s="172" t="str">
        <f t="shared" si="16"/>
        <v/>
      </c>
      <c r="O55" s="172"/>
      <c r="P55" s="173">
        <f t="shared" si="17"/>
        <v>0</v>
      </c>
      <c r="Q55" s="173">
        <f t="shared" si="18"/>
        <v>0</v>
      </c>
      <c r="R55" s="173">
        <f t="shared" si="19"/>
        <v>0</v>
      </c>
      <c r="S55" s="173" t="str">
        <f t="shared" si="20"/>
        <v/>
      </c>
      <c r="T55" s="173">
        <f>IF(P55&lt;&gt;"",(P55*(1-($N$3368))*(1-($O55+$N$3373))),0)</f>
        <v>0</v>
      </c>
      <c r="U55" s="173">
        <f>IF(Q55&lt;&gt;"",(Q55*(1-($N$3369))*(1-($O55+$N$3373))),0)</f>
        <v>0</v>
      </c>
      <c r="V55" s="173">
        <f>IF(R55&lt;&gt;"",(R55*(1-($N$3370))*(1-($O55+$N$3373))),0)</f>
        <v>0</v>
      </c>
      <c r="W55" s="173">
        <f>IF(S55&lt;&gt;"",(S55*(1-($N$3371))*(1-($O55+$N$3373))),0)</f>
        <v>0</v>
      </c>
      <c r="X55" s="173">
        <f t="shared" si="21"/>
        <v>0</v>
      </c>
    </row>
    <row r="56" spans="1:24" ht="13.5" customHeight="1" x14ac:dyDescent="0.3">
      <c r="A56" s="90" t="s">
        <v>194</v>
      </c>
      <c r="B56" s="91" t="s">
        <v>51</v>
      </c>
      <c r="C56" s="92">
        <v>20</v>
      </c>
      <c r="D56" s="92">
        <v>10</v>
      </c>
      <c r="E56" s="166"/>
      <c r="F56" s="92" t="s">
        <v>2011</v>
      </c>
      <c r="G56" s="92" t="s">
        <v>2014</v>
      </c>
      <c r="H56" s="92" t="s">
        <v>2445</v>
      </c>
      <c r="I56" s="92">
        <v>3</v>
      </c>
      <c r="J56" s="93">
        <v>20.650000000000002</v>
      </c>
      <c r="K56" s="94"/>
      <c r="L56" s="92" t="s">
        <v>3997</v>
      </c>
      <c r="M56" s="92" t="s">
        <v>417</v>
      </c>
      <c r="N56" s="172" t="str">
        <f t="shared" si="16"/>
        <v/>
      </c>
      <c r="O56" s="172"/>
      <c r="P56" s="173">
        <f t="shared" si="17"/>
        <v>0</v>
      </c>
      <c r="Q56" s="173">
        <f t="shared" si="18"/>
        <v>0</v>
      </c>
      <c r="R56" s="173">
        <f t="shared" si="19"/>
        <v>0</v>
      </c>
      <c r="S56" s="173" t="str">
        <f t="shared" si="20"/>
        <v/>
      </c>
      <c r="T56" s="173">
        <f>IF(P56&lt;&gt;"",(P56*(1-($N$3368))*(1-($O56+$N$3373))),0)</f>
        <v>0</v>
      </c>
      <c r="U56" s="173">
        <f>IF(Q56&lt;&gt;"",(Q56*(1-($N$3369))*(1-($O56+$N$3373))),0)</f>
        <v>0</v>
      </c>
      <c r="V56" s="173">
        <f>IF(R56&lt;&gt;"",(R56*(1-($N$3370))*(1-($O56+$N$3373))),0)</f>
        <v>0</v>
      </c>
      <c r="W56" s="173">
        <f>IF(S56&lt;&gt;"",(S56*(1-($N$3371))*(1-($O56+$N$3373))),0)</f>
        <v>0</v>
      </c>
      <c r="X56" s="173">
        <f t="shared" si="21"/>
        <v>0</v>
      </c>
    </row>
    <row r="57" spans="1:24" ht="14.1" customHeight="1" x14ac:dyDescent="0.3">
      <c r="A57" s="90" t="s">
        <v>1525</v>
      </c>
      <c r="B57" s="91" t="s">
        <v>51</v>
      </c>
      <c r="C57" s="92">
        <v>12</v>
      </c>
      <c r="D57" s="92">
        <v>0</v>
      </c>
      <c r="E57" s="166"/>
      <c r="F57" s="92" t="s">
        <v>2011</v>
      </c>
      <c r="G57" s="92" t="s">
        <v>2012</v>
      </c>
      <c r="H57" s="92" t="s">
        <v>2311</v>
      </c>
      <c r="I57" s="92">
        <v>3</v>
      </c>
      <c r="J57" s="93">
        <v>21</v>
      </c>
      <c r="K57" s="94"/>
      <c r="L57" s="92" t="s">
        <v>3694</v>
      </c>
      <c r="M57" s="92" t="s">
        <v>417</v>
      </c>
      <c r="N57" s="172" t="str">
        <f t="shared" si="6"/>
        <v/>
      </c>
      <c r="O57" s="172"/>
      <c r="P57" s="173">
        <f t="shared" si="0"/>
        <v>0</v>
      </c>
      <c r="Q57" s="173">
        <f t="shared" si="1"/>
        <v>0</v>
      </c>
      <c r="R57" s="173">
        <f t="shared" si="2"/>
        <v>0</v>
      </c>
      <c r="S57" s="173" t="str">
        <f t="shared" si="3"/>
        <v/>
      </c>
      <c r="T57" s="173">
        <f>IF(P57&lt;&gt;"",(P57*(1-($N$3368))*(1-($O57+$N$3373))),0)</f>
        <v>0</v>
      </c>
      <c r="U57" s="173">
        <f>IF(Q57&lt;&gt;"",(Q57*(1-($N$3369))*(1-($O57+$N$3373))),0)</f>
        <v>0</v>
      </c>
      <c r="V57" s="173">
        <f>IF(R57&lt;&gt;"",(R57*(1-($N$3370))*(1-($O57+$N$3373))),0)</f>
        <v>0</v>
      </c>
      <c r="W57" s="173">
        <f>IF(S57&lt;&gt;"",(S57*(1-($N$3371))*(1-($O57+$N$3373))),0)</f>
        <v>0</v>
      </c>
      <c r="X57" s="173">
        <f t="shared" si="7"/>
        <v>0</v>
      </c>
    </row>
    <row r="58" spans="1:24" ht="14.1" customHeight="1" x14ac:dyDescent="0.3">
      <c r="A58" s="90" t="s">
        <v>1526</v>
      </c>
      <c r="B58" s="91" t="s">
        <v>51</v>
      </c>
      <c r="C58" s="92">
        <v>12</v>
      </c>
      <c r="D58" s="92">
        <v>0</v>
      </c>
      <c r="E58" s="166"/>
      <c r="F58" s="92" t="s">
        <v>2011</v>
      </c>
      <c r="G58" s="92" t="s">
        <v>2014</v>
      </c>
      <c r="H58" s="92" t="s">
        <v>2311</v>
      </c>
      <c r="I58" s="92">
        <v>3</v>
      </c>
      <c r="J58" s="93">
        <v>21</v>
      </c>
      <c r="K58" s="94"/>
      <c r="L58" s="92" t="s">
        <v>3695</v>
      </c>
      <c r="M58" s="92" t="s">
        <v>417</v>
      </c>
      <c r="N58" s="172" t="str">
        <f t="shared" si="6"/>
        <v/>
      </c>
      <c r="O58" s="172"/>
      <c r="P58" s="173">
        <f t="shared" si="0"/>
        <v>0</v>
      </c>
      <c r="Q58" s="173">
        <f t="shared" si="1"/>
        <v>0</v>
      </c>
      <c r="R58" s="173">
        <f t="shared" si="2"/>
        <v>0</v>
      </c>
      <c r="S58" s="173" t="str">
        <f t="shared" si="3"/>
        <v/>
      </c>
      <c r="T58" s="173">
        <f>IF(P58&lt;&gt;"",(P58*(1-($N$3368))*(1-($O58+$N$3373))),0)</f>
        <v>0</v>
      </c>
      <c r="U58" s="173">
        <f>IF(Q58&lt;&gt;"",(Q58*(1-($N$3369))*(1-($O58+$N$3373))),0)</f>
        <v>0</v>
      </c>
      <c r="V58" s="173">
        <f>IF(R58&lt;&gt;"",(R58*(1-($N$3370))*(1-($O58+$N$3373))),0)</f>
        <v>0</v>
      </c>
      <c r="W58" s="173">
        <f>IF(S58&lt;&gt;"",(S58*(1-($N$3371))*(1-($O58+$N$3373))),0)</f>
        <v>0</v>
      </c>
      <c r="X58" s="173">
        <f t="shared" si="7"/>
        <v>0</v>
      </c>
    </row>
    <row r="59" spans="1:24" ht="13.5" customHeight="1" x14ac:dyDescent="0.3">
      <c r="A59" s="90" t="s">
        <v>5380</v>
      </c>
      <c r="B59" s="91" t="s">
        <v>51</v>
      </c>
      <c r="C59" s="92">
        <v>24</v>
      </c>
      <c r="D59" s="92">
        <v>12</v>
      </c>
      <c r="E59" s="166"/>
      <c r="F59" s="92" t="s">
        <v>2011</v>
      </c>
      <c r="G59" s="92" t="s">
        <v>2012</v>
      </c>
      <c r="H59" s="92" t="s">
        <v>5381</v>
      </c>
      <c r="I59" s="92">
        <v>3</v>
      </c>
      <c r="J59" s="93">
        <v>18.400000000000002</v>
      </c>
      <c r="K59" s="94"/>
      <c r="L59" s="92" t="s">
        <v>5382</v>
      </c>
      <c r="M59" s="92" t="s">
        <v>417</v>
      </c>
      <c r="N59" s="172" t="str">
        <f>IF(OR(J59="TBA",E59=0),"",E59*J59)</f>
        <v/>
      </c>
      <c r="O59" s="172"/>
      <c r="P59" s="173">
        <f>IF($B59="PA",$N59,0)</f>
        <v>0</v>
      </c>
      <c r="Q59" s="173">
        <f>IF($B59="PC",$N59,0)</f>
        <v>0</v>
      </c>
      <c r="R59" s="173">
        <f>IF($B59="LA",$N59,0)</f>
        <v>0</v>
      </c>
      <c r="S59" s="173" t="str">
        <f>IF($B59="LC",$N59,0)</f>
        <v/>
      </c>
      <c r="T59" s="173">
        <f>IF(P59&lt;&gt;"",(P59*(1-($N$3368))*(1-($O59+$N$3373))),0)</f>
        <v>0</v>
      </c>
      <c r="U59" s="173">
        <f>IF(Q59&lt;&gt;"",(Q59*(1-($N$3369))*(1-($O59+$N$3373))),0)</f>
        <v>0</v>
      </c>
      <c r="V59" s="173">
        <f>IF(R59&lt;&gt;"",(R59*(1-($N$3370))*(1-($O59+$N$3373))),0)</f>
        <v>0</v>
      </c>
      <c r="W59" s="173">
        <f>IF(S59&lt;&gt;"",(S59*(1-($N$3371))*(1-($O59+$N$3373))),0)</f>
        <v>0</v>
      </c>
      <c r="X59" s="173">
        <f>+SUM(T59:W59)</f>
        <v>0</v>
      </c>
    </row>
    <row r="60" spans="1:24" ht="13.5" customHeight="1" x14ac:dyDescent="0.3">
      <c r="A60" s="90" t="s">
        <v>5383</v>
      </c>
      <c r="B60" s="91" t="s">
        <v>51</v>
      </c>
      <c r="C60" s="92">
        <v>24</v>
      </c>
      <c r="D60" s="92">
        <v>12</v>
      </c>
      <c r="E60" s="166"/>
      <c r="F60" s="92" t="s">
        <v>2011</v>
      </c>
      <c r="G60" s="92" t="s">
        <v>2014</v>
      </c>
      <c r="H60" s="92" t="s">
        <v>5381</v>
      </c>
      <c r="I60" s="92">
        <v>3</v>
      </c>
      <c r="J60" s="93">
        <v>18.400000000000002</v>
      </c>
      <c r="K60" s="94"/>
      <c r="L60" s="92" t="s">
        <v>5384</v>
      </c>
      <c r="M60" s="92" t="s">
        <v>417</v>
      </c>
      <c r="N60" s="172" t="str">
        <f>IF(OR(J60="TBA",E60=0),"",E60*J60)</f>
        <v/>
      </c>
      <c r="O60" s="172"/>
      <c r="P60" s="173">
        <f>IF($B60="PA",$N60,0)</f>
        <v>0</v>
      </c>
      <c r="Q60" s="173">
        <f>IF($B60="PC",$N60,0)</f>
        <v>0</v>
      </c>
      <c r="R60" s="173">
        <f>IF($B60="LA",$N60,0)</f>
        <v>0</v>
      </c>
      <c r="S60" s="173" t="str">
        <f>IF($B60="LC",$N60,0)</f>
        <v/>
      </c>
      <c r="T60" s="173">
        <f>IF(P60&lt;&gt;"",(P60*(1-($N$3368))*(1-($O60+$N$3373))),0)</f>
        <v>0</v>
      </c>
      <c r="U60" s="173">
        <f>IF(Q60&lt;&gt;"",(Q60*(1-($N$3369))*(1-($O60+$N$3373))),0)</f>
        <v>0</v>
      </c>
      <c r="V60" s="173">
        <f>IF(R60&lt;&gt;"",(R60*(1-($N$3370))*(1-($O60+$N$3373))),0)</f>
        <v>0</v>
      </c>
      <c r="W60" s="173">
        <f>IF(S60&lt;&gt;"",(S60*(1-($N$3371))*(1-($O60+$N$3373))),0)</f>
        <v>0</v>
      </c>
      <c r="X60" s="173">
        <f>+SUM(T60:W60)</f>
        <v>0</v>
      </c>
    </row>
    <row r="61" spans="1:24" ht="14.1" customHeight="1" x14ac:dyDescent="0.3">
      <c r="A61" s="90" t="s">
        <v>5385</v>
      </c>
      <c r="B61" s="91" t="s">
        <v>51</v>
      </c>
      <c r="C61" s="92">
        <v>12</v>
      </c>
      <c r="D61" s="92">
        <v>0</v>
      </c>
      <c r="E61" s="166"/>
      <c r="F61" s="92" t="s">
        <v>2011</v>
      </c>
      <c r="G61" s="92" t="s">
        <v>2012</v>
      </c>
      <c r="H61" s="92" t="s">
        <v>5386</v>
      </c>
      <c r="I61" s="92">
        <v>3</v>
      </c>
      <c r="J61" s="93">
        <v>18.400000000000002</v>
      </c>
      <c r="K61" s="94"/>
      <c r="L61" s="92" t="s">
        <v>5442</v>
      </c>
      <c r="M61" s="92" t="s">
        <v>417</v>
      </c>
      <c r="N61" s="172" t="str">
        <f t="shared" si="6"/>
        <v/>
      </c>
      <c r="O61" s="172"/>
      <c r="P61" s="173">
        <f t="shared" si="0"/>
        <v>0</v>
      </c>
      <c r="Q61" s="173">
        <f t="shared" si="1"/>
        <v>0</v>
      </c>
      <c r="R61" s="173">
        <f t="shared" si="2"/>
        <v>0</v>
      </c>
      <c r="S61" s="173" t="str">
        <f t="shared" si="3"/>
        <v/>
      </c>
      <c r="T61" s="173">
        <f>IF(P61&lt;&gt;"",(P61*(1-($N$3368))*(1-($O61+$N$3373))),0)</f>
        <v>0</v>
      </c>
      <c r="U61" s="173">
        <f>IF(Q61&lt;&gt;"",(Q61*(1-($N$3369))*(1-($O61+$N$3373))),0)</f>
        <v>0</v>
      </c>
      <c r="V61" s="173">
        <f>IF(R61&lt;&gt;"",(R61*(1-($N$3370))*(1-($O61+$N$3373))),0)</f>
        <v>0</v>
      </c>
      <c r="W61" s="173">
        <f>IF(S61&lt;&gt;"",(S61*(1-($N$3371))*(1-($O61+$N$3373))),0)</f>
        <v>0</v>
      </c>
      <c r="X61" s="173">
        <f t="shared" si="7"/>
        <v>0</v>
      </c>
    </row>
    <row r="62" spans="1:24" ht="14.1" customHeight="1" x14ac:dyDescent="0.3">
      <c r="A62" s="90" t="s">
        <v>5387</v>
      </c>
      <c r="B62" s="91" t="s">
        <v>51</v>
      </c>
      <c r="C62" s="92">
        <v>12</v>
      </c>
      <c r="D62" s="92">
        <v>0</v>
      </c>
      <c r="E62" s="166"/>
      <c r="F62" s="92" t="s">
        <v>2011</v>
      </c>
      <c r="G62" s="92" t="s">
        <v>2014</v>
      </c>
      <c r="H62" s="92" t="s">
        <v>5386</v>
      </c>
      <c r="I62" s="92">
        <v>3</v>
      </c>
      <c r="J62" s="93">
        <v>18.400000000000002</v>
      </c>
      <c r="K62" s="94"/>
      <c r="L62" s="92" t="s">
        <v>5443</v>
      </c>
      <c r="M62" s="92" t="s">
        <v>417</v>
      </c>
      <c r="N62" s="172" t="str">
        <f t="shared" si="6"/>
        <v/>
      </c>
      <c r="O62" s="172"/>
      <c r="P62" s="173">
        <f t="shared" si="0"/>
        <v>0</v>
      </c>
      <c r="Q62" s="173">
        <f t="shared" si="1"/>
        <v>0</v>
      </c>
      <c r="R62" s="173">
        <f t="shared" si="2"/>
        <v>0</v>
      </c>
      <c r="S62" s="173" t="str">
        <f t="shared" si="3"/>
        <v/>
      </c>
      <c r="T62" s="173">
        <f>IF(P62&lt;&gt;"",(P62*(1-($N$3368))*(1-($O62+$N$3373))),0)</f>
        <v>0</v>
      </c>
      <c r="U62" s="173">
        <f>IF(Q62&lt;&gt;"",(Q62*(1-($N$3369))*(1-($O62+$N$3373))),0)</f>
        <v>0</v>
      </c>
      <c r="V62" s="173">
        <f>IF(R62&lt;&gt;"",(R62*(1-($N$3370))*(1-($O62+$N$3373))),0)</f>
        <v>0</v>
      </c>
      <c r="W62" s="173">
        <f>IF(S62&lt;&gt;"",(S62*(1-($N$3371))*(1-($O62+$N$3373))),0)</f>
        <v>0</v>
      </c>
      <c r="X62" s="173">
        <f t="shared" si="7"/>
        <v>0</v>
      </c>
    </row>
    <row r="63" spans="1:24" ht="14.1" customHeight="1" x14ac:dyDescent="0.3">
      <c r="A63" s="90" t="s">
        <v>4713</v>
      </c>
      <c r="B63" s="91" t="s">
        <v>51</v>
      </c>
      <c r="C63" s="92">
        <v>24</v>
      </c>
      <c r="D63" s="92">
        <v>12</v>
      </c>
      <c r="E63" s="166"/>
      <c r="F63" s="92" t="s">
        <v>2011</v>
      </c>
      <c r="G63" s="92" t="s">
        <v>2014</v>
      </c>
      <c r="H63" s="92" t="s">
        <v>4714</v>
      </c>
      <c r="I63" s="92">
        <v>3</v>
      </c>
      <c r="J63" s="93">
        <v>18.900000000000002</v>
      </c>
      <c r="K63" s="94"/>
      <c r="L63" s="92" t="s">
        <v>5447</v>
      </c>
      <c r="M63" s="92" t="s">
        <v>417</v>
      </c>
      <c r="N63" s="172" t="str">
        <f t="shared" si="6"/>
        <v/>
      </c>
      <c r="O63" s="172"/>
      <c r="P63" s="173">
        <f t="shared" si="0"/>
        <v>0</v>
      </c>
      <c r="Q63" s="173">
        <f t="shared" si="1"/>
        <v>0</v>
      </c>
      <c r="R63" s="173">
        <f t="shared" si="2"/>
        <v>0</v>
      </c>
      <c r="S63" s="173" t="str">
        <f t="shared" si="3"/>
        <v/>
      </c>
      <c r="T63" s="173">
        <f>IF(P63&lt;&gt;"",(P63*(1-($N$3368))*(1-($O63+$N$3373))),0)</f>
        <v>0</v>
      </c>
      <c r="U63" s="173">
        <f>IF(Q63&lt;&gt;"",(Q63*(1-($N$3369))*(1-($O63+$N$3373))),0)</f>
        <v>0</v>
      </c>
      <c r="V63" s="173">
        <f>IF(R63&lt;&gt;"",(R63*(1-($N$3370))*(1-($O63+$N$3373))),0)</f>
        <v>0</v>
      </c>
      <c r="W63" s="173">
        <f>IF(S63&lt;&gt;"",(S63*(1-($N$3371))*(1-($O63+$N$3373))),0)</f>
        <v>0</v>
      </c>
      <c r="X63" s="173">
        <f t="shared" si="7"/>
        <v>0</v>
      </c>
    </row>
    <row r="64" spans="1:24" ht="14.1" customHeight="1" x14ac:dyDescent="0.3">
      <c r="A64" s="90"/>
      <c r="B64" s="91"/>
      <c r="C64" s="92"/>
      <c r="D64" s="92"/>
      <c r="E64" s="168"/>
      <c r="F64" s="92"/>
      <c r="G64" s="92"/>
      <c r="H64" s="147" t="s">
        <v>5642</v>
      </c>
      <c r="I64" s="92"/>
      <c r="J64" s="93"/>
      <c r="K64" s="94"/>
      <c r="L64" s="94"/>
      <c r="M64" s="95"/>
      <c r="N64" s="172"/>
      <c r="O64" s="172"/>
      <c r="P64" s="173">
        <f t="shared" ref="P64:P181" si="22">IF($B64="PA",$N64,0)</f>
        <v>0</v>
      </c>
      <c r="Q64" s="173">
        <f t="shared" ref="Q64:Q181" si="23">IF($B64="PC",$N64,0)</f>
        <v>0</v>
      </c>
      <c r="R64" s="173">
        <f t="shared" ref="R64:R181" si="24">IF($B64="LA",$N64,0)</f>
        <v>0</v>
      </c>
      <c r="S64" s="173">
        <f t="shared" ref="S64:S181" si="25">IF($B64="LC",$N64,0)</f>
        <v>0</v>
      </c>
      <c r="T64" s="173">
        <f>IF(P64&lt;&gt;"",(P64*(1-($N$3368))*(1-($O64+$N$3373))),0)</f>
        <v>0</v>
      </c>
      <c r="U64" s="173">
        <f>IF(Q64&lt;&gt;"",(Q64*(1-($N$3369))*(1-($O64+$N$3373))),0)</f>
        <v>0</v>
      </c>
      <c r="V64" s="173">
        <f>IF(R64&lt;&gt;"",(R64*(1-($N$3370))*(1-($O64+$N$3373))),0)</f>
        <v>0</v>
      </c>
      <c r="W64" s="173">
        <f>IF(S64&lt;&gt;"",(S64*(1-($N$3371))*(1-($O64+$N$3373))),0)</f>
        <v>0</v>
      </c>
      <c r="X64" s="173"/>
    </row>
    <row r="65" spans="1:24" ht="14.1" customHeight="1" x14ac:dyDescent="0.3">
      <c r="A65" s="90" t="s">
        <v>1329</v>
      </c>
      <c r="B65" s="91" t="s">
        <v>51</v>
      </c>
      <c r="C65" s="92">
        <v>24</v>
      </c>
      <c r="D65" s="92">
        <v>6</v>
      </c>
      <c r="E65" s="166"/>
      <c r="F65" s="92" t="s">
        <v>2011</v>
      </c>
      <c r="G65" s="92" t="s">
        <v>2012</v>
      </c>
      <c r="H65" s="92" t="s">
        <v>2262</v>
      </c>
      <c r="I65" s="92">
        <v>4</v>
      </c>
      <c r="J65" s="93">
        <v>17.350000000000001</v>
      </c>
      <c r="K65" s="94"/>
      <c r="L65" s="92" t="s">
        <v>3589</v>
      </c>
      <c r="M65" s="92" t="s">
        <v>417</v>
      </c>
      <c r="N65" s="172" t="str">
        <f t="shared" ref="N65:N135" si="26">IF(OR(J65="TBA",E65=0),"",E65*J65)</f>
        <v/>
      </c>
      <c r="O65" s="172"/>
      <c r="P65" s="173">
        <f t="shared" si="22"/>
        <v>0</v>
      </c>
      <c r="Q65" s="173">
        <f t="shared" si="23"/>
        <v>0</v>
      </c>
      <c r="R65" s="173">
        <f t="shared" si="24"/>
        <v>0</v>
      </c>
      <c r="S65" s="173" t="str">
        <f t="shared" si="25"/>
        <v/>
      </c>
      <c r="T65" s="173">
        <f>IF(P65&lt;&gt;"",(P65*(1-($N$3368))*(1-($O65+$N$3373))),0)</f>
        <v>0</v>
      </c>
      <c r="U65" s="173">
        <f>IF(Q65&lt;&gt;"",(Q65*(1-($N$3369))*(1-($O65+$N$3373))),0)</f>
        <v>0</v>
      </c>
      <c r="V65" s="173">
        <f>IF(R65&lt;&gt;"",(R65*(1-($N$3370))*(1-($O65+$N$3373))),0)</f>
        <v>0</v>
      </c>
      <c r="W65" s="173">
        <f>IF(S65&lt;&gt;"",(S65*(1-($N$3371))*(1-($O65+$N$3373))),0)</f>
        <v>0</v>
      </c>
      <c r="X65" s="173">
        <f t="shared" ref="X65:X72" si="27">+SUM(T65:W65)</f>
        <v>0</v>
      </c>
    </row>
    <row r="66" spans="1:24" ht="14.1" customHeight="1" x14ac:dyDescent="0.3">
      <c r="A66" s="90" t="s">
        <v>1330</v>
      </c>
      <c r="B66" s="91" t="s">
        <v>51</v>
      </c>
      <c r="C66" s="92">
        <v>24</v>
      </c>
      <c r="D66" s="92">
        <v>6</v>
      </c>
      <c r="E66" s="166"/>
      <c r="F66" s="92" t="s">
        <v>2011</v>
      </c>
      <c r="G66" s="92" t="s">
        <v>2014</v>
      </c>
      <c r="H66" s="92" t="s">
        <v>2262</v>
      </c>
      <c r="I66" s="92">
        <v>4</v>
      </c>
      <c r="J66" s="93">
        <v>17.350000000000001</v>
      </c>
      <c r="K66" s="94"/>
      <c r="L66" s="92" t="s">
        <v>3590</v>
      </c>
      <c r="M66" s="92" t="s">
        <v>417</v>
      </c>
      <c r="N66" s="172" t="str">
        <f t="shared" si="26"/>
        <v/>
      </c>
      <c r="O66" s="172"/>
      <c r="P66" s="173">
        <f t="shared" si="22"/>
        <v>0</v>
      </c>
      <c r="Q66" s="173">
        <f t="shared" si="23"/>
        <v>0</v>
      </c>
      <c r="R66" s="173">
        <f t="shared" si="24"/>
        <v>0</v>
      </c>
      <c r="S66" s="173" t="str">
        <f t="shared" si="25"/>
        <v/>
      </c>
      <c r="T66" s="173">
        <f>IF(P66&lt;&gt;"",(P66*(1-($N$3368))*(1-($O66+$N$3373))),0)</f>
        <v>0</v>
      </c>
      <c r="U66" s="173">
        <f>IF(Q66&lt;&gt;"",(Q66*(1-($N$3369))*(1-($O66+$N$3373))),0)</f>
        <v>0</v>
      </c>
      <c r="V66" s="173">
        <f>IF(R66&lt;&gt;"",(R66*(1-($N$3370))*(1-($O66+$N$3373))),0)</f>
        <v>0</v>
      </c>
      <c r="W66" s="173">
        <f>IF(S66&lt;&gt;"",(S66*(1-($N$3371))*(1-($O66+$N$3373))),0)</f>
        <v>0</v>
      </c>
      <c r="X66" s="173">
        <f t="shared" si="27"/>
        <v>0</v>
      </c>
    </row>
    <row r="67" spans="1:24" ht="14.1" customHeight="1" x14ac:dyDescent="0.3">
      <c r="A67" s="90" t="s">
        <v>1331</v>
      </c>
      <c r="B67" s="91" t="s">
        <v>51</v>
      </c>
      <c r="C67" s="92">
        <v>24</v>
      </c>
      <c r="D67" s="92">
        <v>6</v>
      </c>
      <c r="E67" s="166"/>
      <c r="F67" s="92" t="s">
        <v>5805</v>
      </c>
      <c r="G67" s="92" t="s">
        <v>2000</v>
      </c>
      <c r="H67" s="92" t="s">
        <v>2261</v>
      </c>
      <c r="I67" s="92">
        <v>4</v>
      </c>
      <c r="J67" s="93">
        <v>17.350000000000001</v>
      </c>
      <c r="K67" s="94"/>
      <c r="L67" s="92" t="s">
        <v>3588</v>
      </c>
      <c r="M67" s="92" t="s">
        <v>417</v>
      </c>
      <c r="N67" s="172" t="str">
        <f t="shared" si="26"/>
        <v/>
      </c>
      <c r="O67" s="172"/>
      <c r="P67" s="173">
        <f t="shared" si="22"/>
        <v>0</v>
      </c>
      <c r="Q67" s="173">
        <f t="shared" si="23"/>
        <v>0</v>
      </c>
      <c r="R67" s="173">
        <f t="shared" si="24"/>
        <v>0</v>
      </c>
      <c r="S67" s="173" t="str">
        <f t="shared" si="25"/>
        <v/>
      </c>
      <c r="T67" s="173">
        <f>IF(P67&lt;&gt;"",(P67*(1-($N$3368))*(1-($O67+$N$3373))),0)</f>
        <v>0</v>
      </c>
      <c r="U67" s="173">
        <f>IF(Q67&lt;&gt;"",(Q67*(1-($N$3369))*(1-($O67+$N$3373))),0)</f>
        <v>0</v>
      </c>
      <c r="V67" s="173">
        <f>IF(R67&lt;&gt;"",(R67*(1-($N$3370))*(1-($O67+$N$3373))),0)</f>
        <v>0</v>
      </c>
      <c r="W67" s="173">
        <f>IF(S67&lt;&gt;"",(S67*(1-($N$3371))*(1-($O67+$N$3373))),0)</f>
        <v>0</v>
      </c>
      <c r="X67" s="173">
        <f t="shared" si="27"/>
        <v>0</v>
      </c>
    </row>
    <row r="68" spans="1:24" ht="14.1" customHeight="1" x14ac:dyDescent="0.3">
      <c r="A68" s="90" t="s">
        <v>1332</v>
      </c>
      <c r="B68" s="91" t="s">
        <v>51</v>
      </c>
      <c r="C68" s="92">
        <v>24</v>
      </c>
      <c r="D68" s="92">
        <v>6</v>
      </c>
      <c r="E68" s="166"/>
      <c r="F68" s="92" t="s">
        <v>5805</v>
      </c>
      <c r="G68" s="92" t="s">
        <v>1999</v>
      </c>
      <c r="H68" s="92" t="s">
        <v>2261</v>
      </c>
      <c r="I68" s="92">
        <v>4</v>
      </c>
      <c r="J68" s="93">
        <v>17.350000000000001</v>
      </c>
      <c r="K68" s="94"/>
      <c r="L68" s="92" t="s">
        <v>3587</v>
      </c>
      <c r="M68" s="92" t="s">
        <v>417</v>
      </c>
      <c r="N68" s="172" t="str">
        <f t="shared" si="26"/>
        <v/>
      </c>
      <c r="O68" s="172"/>
      <c r="P68" s="173">
        <f t="shared" si="22"/>
        <v>0</v>
      </c>
      <c r="Q68" s="173">
        <f t="shared" si="23"/>
        <v>0</v>
      </c>
      <c r="R68" s="173">
        <f t="shared" si="24"/>
        <v>0</v>
      </c>
      <c r="S68" s="173" t="str">
        <f t="shared" si="25"/>
        <v/>
      </c>
      <c r="T68" s="173">
        <f>IF(P68&lt;&gt;"",(P68*(1-($N$3368))*(1-($O68+$N$3373))),0)</f>
        <v>0</v>
      </c>
      <c r="U68" s="173">
        <f>IF(Q68&lt;&gt;"",(Q68*(1-($N$3369))*(1-($O68+$N$3373))),0)</f>
        <v>0</v>
      </c>
      <c r="V68" s="173">
        <f>IF(R68&lt;&gt;"",(R68*(1-($N$3370))*(1-($O68+$N$3373))),0)</f>
        <v>0</v>
      </c>
      <c r="W68" s="173">
        <f>IF(S68&lt;&gt;"",(S68*(1-($N$3371))*(1-($O68+$N$3373))),0)</f>
        <v>0</v>
      </c>
      <c r="X68" s="173">
        <f t="shared" si="27"/>
        <v>0</v>
      </c>
    </row>
    <row r="69" spans="1:24" ht="14.1" customHeight="1" x14ac:dyDescent="0.3">
      <c r="A69" s="187" t="s">
        <v>1527</v>
      </c>
      <c r="B69" s="246" t="s">
        <v>51</v>
      </c>
      <c r="C69" s="188">
        <v>24</v>
      </c>
      <c r="D69" s="188">
        <v>6</v>
      </c>
      <c r="E69" s="247"/>
      <c r="F69" s="188" t="s">
        <v>5805</v>
      </c>
      <c r="G69" s="188" t="s">
        <v>2000</v>
      </c>
      <c r="H69" s="188" t="s">
        <v>2332</v>
      </c>
      <c r="I69" s="188">
        <v>4</v>
      </c>
      <c r="J69" s="248">
        <v>16.5</v>
      </c>
      <c r="K69" s="249"/>
      <c r="L69" s="188" t="s">
        <v>3756</v>
      </c>
      <c r="M69" s="188" t="s">
        <v>417</v>
      </c>
      <c r="N69" s="250" t="str">
        <f t="shared" si="26"/>
        <v/>
      </c>
      <c r="O69" s="172"/>
      <c r="P69" s="173">
        <f t="shared" si="22"/>
        <v>0</v>
      </c>
      <c r="Q69" s="173">
        <f t="shared" si="23"/>
        <v>0</v>
      </c>
      <c r="R69" s="173">
        <f t="shared" si="24"/>
        <v>0</v>
      </c>
      <c r="S69" s="173" t="str">
        <f t="shared" si="25"/>
        <v/>
      </c>
      <c r="T69" s="173">
        <f>IF(P69&lt;&gt;"",(P69*(1-($N$3368))*(1-($O69+$N$3373))),0)</f>
        <v>0</v>
      </c>
      <c r="U69" s="173">
        <f>IF(Q69&lt;&gt;"",(Q69*(1-($N$3369))*(1-($O69+$N$3373))),0)</f>
        <v>0</v>
      </c>
      <c r="V69" s="173">
        <f>IF(R69&lt;&gt;"",(R69*(1-($N$3370))*(1-($O69+$N$3373))),0)</f>
        <v>0</v>
      </c>
      <c r="W69" s="173">
        <f>IF(S69&lt;&gt;"",(S69*(1-($N$3371))*(1-($O69+$N$3373))),0)</f>
        <v>0</v>
      </c>
      <c r="X69" s="251">
        <f t="shared" si="27"/>
        <v>0</v>
      </c>
    </row>
    <row r="70" spans="1:24" ht="14.1" customHeight="1" x14ac:dyDescent="0.3">
      <c r="A70" s="187" t="s">
        <v>1528</v>
      </c>
      <c r="B70" s="246" t="s">
        <v>51</v>
      </c>
      <c r="C70" s="188">
        <v>24</v>
      </c>
      <c r="D70" s="188">
        <v>6</v>
      </c>
      <c r="E70" s="247"/>
      <c r="F70" s="188" t="s">
        <v>5805</v>
      </c>
      <c r="G70" s="188" t="s">
        <v>1999</v>
      </c>
      <c r="H70" s="188" t="s">
        <v>2332</v>
      </c>
      <c r="I70" s="188">
        <v>4</v>
      </c>
      <c r="J70" s="248">
        <v>16.5</v>
      </c>
      <c r="K70" s="249"/>
      <c r="L70" s="188" t="s">
        <v>3755</v>
      </c>
      <c r="M70" s="188" t="s">
        <v>417</v>
      </c>
      <c r="N70" s="250" t="str">
        <f t="shared" si="26"/>
        <v/>
      </c>
      <c r="O70" s="172"/>
      <c r="P70" s="173">
        <f t="shared" si="22"/>
        <v>0</v>
      </c>
      <c r="Q70" s="173">
        <f t="shared" si="23"/>
        <v>0</v>
      </c>
      <c r="R70" s="173">
        <f t="shared" si="24"/>
        <v>0</v>
      </c>
      <c r="S70" s="173" t="str">
        <f t="shared" si="25"/>
        <v/>
      </c>
      <c r="T70" s="173">
        <f>IF(P70&lt;&gt;"",(P70*(1-($N$3368))*(1-($O70+$N$3373))),0)</f>
        <v>0</v>
      </c>
      <c r="U70" s="173">
        <f>IF(Q70&lt;&gt;"",(Q70*(1-($N$3369))*(1-($O70+$N$3373))),0)</f>
        <v>0</v>
      </c>
      <c r="V70" s="173">
        <f>IF(R70&lt;&gt;"",(R70*(1-($N$3370))*(1-($O70+$N$3373))),0)</f>
        <v>0</v>
      </c>
      <c r="W70" s="173">
        <f>IF(S70&lt;&gt;"",(S70*(1-($N$3371))*(1-($O70+$N$3373))),0)</f>
        <v>0</v>
      </c>
      <c r="X70" s="251">
        <f t="shared" si="27"/>
        <v>0</v>
      </c>
    </row>
    <row r="71" spans="1:24" ht="14.1" customHeight="1" x14ac:dyDescent="0.3">
      <c r="A71" s="90" t="s">
        <v>1529</v>
      </c>
      <c r="B71" s="91" t="s">
        <v>51</v>
      </c>
      <c r="C71" s="92">
        <v>24</v>
      </c>
      <c r="D71" s="92">
        <v>6</v>
      </c>
      <c r="E71" s="166"/>
      <c r="F71" s="92" t="s">
        <v>5805</v>
      </c>
      <c r="G71" s="92" t="s">
        <v>2000</v>
      </c>
      <c r="H71" s="92" t="s">
        <v>2325</v>
      </c>
      <c r="I71" s="92">
        <v>4</v>
      </c>
      <c r="J71" s="93">
        <v>21</v>
      </c>
      <c r="K71" s="94"/>
      <c r="L71" s="92" t="s">
        <v>3739</v>
      </c>
      <c r="M71" s="92" t="s">
        <v>417</v>
      </c>
      <c r="N71" s="172" t="str">
        <f t="shared" si="26"/>
        <v/>
      </c>
      <c r="O71" s="172"/>
      <c r="P71" s="173">
        <f t="shared" si="22"/>
        <v>0</v>
      </c>
      <c r="Q71" s="173">
        <f t="shared" si="23"/>
        <v>0</v>
      </c>
      <c r="R71" s="173">
        <f t="shared" si="24"/>
        <v>0</v>
      </c>
      <c r="S71" s="173" t="str">
        <f t="shared" si="25"/>
        <v/>
      </c>
      <c r="T71" s="173">
        <f>IF(P71&lt;&gt;"",(P71*(1-($N$3368))*(1-($O71+$N$3373))),0)</f>
        <v>0</v>
      </c>
      <c r="U71" s="173">
        <f>IF(Q71&lt;&gt;"",(Q71*(1-($N$3369))*(1-($O71+$N$3373))),0)</f>
        <v>0</v>
      </c>
      <c r="V71" s="173">
        <f>IF(R71&lt;&gt;"",(R71*(1-($N$3370))*(1-($O71+$N$3373))),0)</f>
        <v>0</v>
      </c>
      <c r="W71" s="173">
        <f>IF(S71&lt;&gt;"",(S71*(1-($N$3371))*(1-($O71+$N$3373))),0)</f>
        <v>0</v>
      </c>
      <c r="X71" s="173">
        <f t="shared" si="27"/>
        <v>0</v>
      </c>
    </row>
    <row r="72" spans="1:24" ht="14.1" customHeight="1" x14ac:dyDescent="0.3">
      <c r="A72" s="90" t="s">
        <v>1530</v>
      </c>
      <c r="B72" s="91" t="s">
        <v>51</v>
      </c>
      <c r="C72" s="92">
        <v>24</v>
      </c>
      <c r="D72" s="92">
        <v>6</v>
      </c>
      <c r="E72" s="166"/>
      <c r="F72" s="92" t="s">
        <v>5805</v>
      </c>
      <c r="G72" s="92" t="s">
        <v>1999</v>
      </c>
      <c r="H72" s="92" t="s">
        <v>2325</v>
      </c>
      <c r="I72" s="92">
        <v>4</v>
      </c>
      <c r="J72" s="93">
        <v>21</v>
      </c>
      <c r="K72" s="94"/>
      <c r="L72" s="92" t="s">
        <v>3738</v>
      </c>
      <c r="M72" s="92" t="s">
        <v>417</v>
      </c>
      <c r="N72" s="172" t="str">
        <f t="shared" si="26"/>
        <v/>
      </c>
      <c r="O72" s="172"/>
      <c r="P72" s="173">
        <f t="shared" si="22"/>
        <v>0</v>
      </c>
      <c r="Q72" s="173">
        <f t="shared" si="23"/>
        <v>0</v>
      </c>
      <c r="R72" s="173">
        <f t="shared" si="24"/>
        <v>0</v>
      </c>
      <c r="S72" s="173" t="str">
        <f t="shared" si="25"/>
        <v/>
      </c>
      <c r="T72" s="173">
        <f>IF(P72&lt;&gt;"",(P72*(1-($N$3368))*(1-($O72+$N$3373))),0)</f>
        <v>0</v>
      </c>
      <c r="U72" s="173">
        <f>IF(Q72&lt;&gt;"",(Q72*(1-($N$3369))*(1-($O72+$N$3373))),0)</f>
        <v>0</v>
      </c>
      <c r="V72" s="173">
        <f>IF(R72&lt;&gt;"",(R72*(1-($N$3370))*(1-($O72+$N$3373))),0)</f>
        <v>0</v>
      </c>
      <c r="W72" s="173">
        <f>IF(S72&lt;&gt;"",(S72*(1-($N$3371))*(1-($O72+$N$3373))),0)</f>
        <v>0</v>
      </c>
      <c r="X72" s="173">
        <f t="shared" si="27"/>
        <v>0</v>
      </c>
    </row>
    <row r="73" spans="1:24" ht="14.1" customHeight="1" x14ac:dyDescent="0.3">
      <c r="A73" s="90"/>
      <c r="B73" s="91"/>
      <c r="C73" s="92"/>
      <c r="D73" s="92"/>
      <c r="E73" s="168"/>
      <c r="F73" s="92"/>
      <c r="G73" s="92"/>
      <c r="H73" s="147" t="s">
        <v>5641</v>
      </c>
      <c r="I73" s="92"/>
      <c r="J73" s="93"/>
      <c r="K73" s="94"/>
      <c r="L73" s="94"/>
      <c r="M73" s="95"/>
      <c r="N73" s="172"/>
      <c r="O73" s="172"/>
      <c r="P73" s="173">
        <f t="shared" si="22"/>
        <v>0</v>
      </c>
      <c r="Q73" s="173">
        <f t="shared" si="23"/>
        <v>0</v>
      </c>
      <c r="R73" s="173">
        <f t="shared" si="24"/>
        <v>0</v>
      </c>
      <c r="S73" s="173">
        <f t="shared" si="25"/>
        <v>0</v>
      </c>
      <c r="T73" s="173">
        <f>IF(P73&lt;&gt;"",(P73*(1-($N$3368))*(1-($O73+$N$3373))),0)</f>
        <v>0</v>
      </c>
      <c r="U73" s="173">
        <f>IF(Q73&lt;&gt;"",(Q73*(1-($N$3369))*(1-($O73+$N$3373))),0)</f>
        <v>0</v>
      </c>
      <c r="V73" s="173">
        <f>IF(R73&lt;&gt;"",(R73*(1-($N$3370))*(1-($O73+$N$3373))),0)</f>
        <v>0</v>
      </c>
      <c r="W73" s="173">
        <f>IF(S73&lt;&gt;"",(S73*(1-($N$3371))*(1-($O73+$N$3373))),0)</f>
        <v>0</v>
      </c>
      <c r="X73" s="173"/>
    </row>
    <row r="74" spans="1:24" ht="14.1" customHeight="1" x14ac:dyDescent="0.3">
      <c r="A74" s="90">
        <v>119699</v>
      </c>
      <c r="B74" s="91" t="s">
        <v>50</v>
      </c>
      <c r="C74" s="92">
        <v>64</v>
      </c>
      <c r="D74" s="92">
        <v>8</v>
      </c>
      <c r="E74" s="166"/>
      <c r="F74" s="92" t="s">
        <v>111</v>
      </c>
      <c r="G74" s="92" t="s">
        <v>1712</v>
      </c>
      <c r="H74" s="92" t="s">
        <v>1945</v>
      </c>
      <c r="I74" s="92">
        <v>4</v>
      </c>
      <c r="J74" s="93">
        <v>15.4</v>
      </c>
      <c r="K74" s="94"/>
      <c r="L74" s="92" t="s">
        <v>2885</v>
      </c>
      <c r="M74" s="92" t="s">
        <v>417</v>
      </c>
      <c r="N74" s="172" t="str">
        <f>IF(OR(J74="TBA",E74=0),"",E74*J74)</f>
        <v/>
      </c>
      <c r="O74" s="172"/>
      <c r="P74" s="173">
        <f>IF($B74="PA",$N74,0)</f>
        <v>0</v>
      </c>
      <c r="Q74" s="173">
        <f>IF($B74="PC",$N74,0)</f>
        <v>0</v>
      </c>
      <c r="R74" s="173" t="str">
        <f>IF($B74="LA",$N74,0)</f>
        <v/>
      </c>
      <c r="S74" s="173">
        <f>IF($B74="LC",$N74,0)</f>
        <v>0</v>
      </c>
      <c r="T74" s="173">
        <f>IF(P74&lt;&gt;"",(P74*(1-($N$3368))*(1-($O74+$N$3373))),0)</f>
        <v>0</v>
      </c>
      <c r="U74" s="173">
        <f>IF(Q74&lt;&gt;"",(Q74*(1-($N$3369))*(1-($O74+$N$3373))),0)</f>
        <v>0</v>
      </c>
      <c r="V74" s="173">
        <f>IF(R74&lt;&gt;"",(R74*(1-($N$3370))*(1-($O74+$N$3373))),0)</f>
        <v>0</v>
      </c>
      <c r="W74" s="173">
        <f>IF(S74&lt;&gt;"",(S74*(1-($N$3371))*(1-($O74+$N$3373))),0)</f>
        <v>0</v>
      </c>
      <c r="X74" s="173">
        <f>+SUM(T74:W74)</f>
        <v>0</v>
      </c>
    </row>
    <row r="75" spans="1:24" ht="14.1" customHeight="1" x14ac:dyDescent="0.3">
      <c r="A75" s="90" t="s">
        <v>1531</v>
      </c>
      <c r="B75" s="91" t="s">
        <v>51</v>
      </c>
      <c r="C75" s="92">
        <v>24</v>
      </c>
      <c r="D75" s="92">
        <v>6</v>
      </c>
      <c r="E75" s="166"/>
      <c r="F75" s="92" t="s">
        <v>5805</v>
      </c>
      <c r="G75" s="92" t="s">
        <v>2000</v>
      </c>
      <c r="H75" s="92" t="s">
        <v>2333</v>
      </c>
      <c r="I75" s="92">
        <v>4</v>
      </c>
      <c r="J75" s="93">
        <v>15.75</v>
      </c>
      <c r="K75" s="94"/>
      <c r="L75" s="92" t="s">
        <v>3759</v>
      </c>
      <c r="M75" s="92" t="s">
        <v>417</v>
      </c>
      <c r="N75" s="172" t="str">
        <f>IF(OR(J75="TBA",E75=0),"",E75*J75)</f>
        <v/>
      </c>
      <c r="O75" s="172"/>
      <c r="P75" s="173">
        <f>IF($B75="PA",$N75,0)</f>
        <v>0</v>
      </c>
      <c r="Q75" s="173">
        <f>IF($B75="PC",$N75,0)</f>
        <v>0</v>
      </c>
      <c r="R75" s="173">
        <f>IF($B75="LA",$N75,0)</f>
        <v>0</v>
      </c>
      <c r="S75" s="173" t="str">
        <f>IF($B75="LC",$N75,0)</f>
        <v/>
      </c>
      <c r="T75" s="173">
        <f>IF(P75&lt;&gt;"",(P75*(1-($N$3368))*(1-($O75+$N$3373))),0)</f>
        <v>0</v>
      </c>
      <c r="U75" s="173">
        <f>IF(Q75&lt;&gt;"",(Q75*(1-($N$3369))*(1-($O75+$N$3373))),0)</f>
        <v>0</v>
      </c>
      <c r="V75" s="173">
        <f>IF(R75&lt;&gt;"",(R75*(1-($N$3370))*(1-($O75+$N$3373))),0)</f>
        <v>0</v>
      </c>
      <c r="W75" s="173">
        <f>IF(S75&lt;&gt;"",(S75*(1-($N$3371))*(1-($O75+$N$3373))),0)</f>
        <v>0</v>
      </c>
      <c r="X75" s="173">
        <f>+SUM(T75:W75)</f>
        <v>0</v>
      </c>
    </row>
    <row r="76" spans="1:24" ht="14.1" customHeight="1" x14ac:dyDescent="0.3">
      <c r="A76" s="90" t="s">
        <v>1532</v>
      </c>
      <c r="B76" s="91" t="s">
        <v>51</v>
      </c>
      <c r="C76" s="92">
        <v>24</v>
      </c>
      <c r="D76" s="92">
        <v>6</v>
      </c>
      <c r="E76" s="166"/>
      <c r="F76" s="92" t="s">
        <v>5805</v>
      </c>
      <c r="G76" s="92" t="s">
        <v>1999</v>
      </c>
      <c r="H76" s="92" t="s">
        <v>2333</v>
      </c>
      <c r="I76" s="92">
        <v>4</v>
      </c>
      <c r="J76" s="93">
        <v>15.75</v>
      </c>
      <c r="K76" s="94"/>
      <c r="L76" s="92" t="s">
        <v>3758</v>
      </c>
      <c r="M76" s="92" t="s">
        <v>417</v>
      </c>
      <c r="N76" s="172" t="str">
        <f>IF(OR(J76="TBA",E76=0),"",E76*J76)</f>
        <v/>
      </c>
      <c r="O76" s="172"/>
      <c r="P76" s="173">
        <f>IF($B76="PA",$N76,0)</f>
        <v>0</v>
      </c>
      <c r="Q76" s="173">
        <f>IF($B76="PC",$N76,0)</f>
        <v>0</v>
      </c>
      <c r="R76" s="173">
        <f>IF($B76="LA",$N76,0)</f>
        <v>0</v>
      </c>
      <c r="S76" s="173" t="str">
        <f>IF($B76="LC",$N76,0)</f>
        <v/>
      </c>
      <c r="T76" s="173">
        <f>IF(P76&lt;&gt;"",(P76*(1-($N$3368))*(1-($O76+$N$3373))),0)</f>
        <v>0</v>
      </c>
      <c r="U76" s="173">
        <f>IF(Q76&lt;&gt;"",(Q76*(1-($N$3369))*(1-($O76+$N$3373))),0)</f>
        <v>0</v>
      </c>
      <c r="V76" s="173">
        <f>IF(R76&lt;&gt;"",(R76*(1-($N$3370))*(1-($O76+$N$3373))),0)</f>
        <v>0</v>
      </c>
      <c r="W76" s="173">
        <f>IF(S76&lt;&gt;"",(S76*(1-($N$3371))*(1-($O76+$N$3373))),0)</f>
        <v>0</v>
      </c>
      <c r="X76" s="173">
        <f>+SUM(T76:W76)</f>
        <v>0</v>
      </c>
    </row>
    <row r="77" spans="1:24" ht="14.1" customHeight="1" x14ac:dyDescent="0.3">
      <c r="A77" s="90" t="s">
        <v>1533</v>
      </c>
      <c r="B77" s="91" t="s">
        <v>51</v>
      </c>
      <c r="C77" s="92">
        <v>24</v>
      </c>
      <c r="D77" s="92">
        <v>6</v>
      </c>
      <c r="E77" s="166"/>
      <c r="F77" s="92" t="s">
        <v>5805</v>
      </c>
      <c r="G77" s="92" t="s">
        <v>2001</v>
      </c>
      <c r="H77" s="92" t="s">
        <v>2333</v>
      </c>
      <c r="I77" s="92">
        <v>4</v>
      </c>
      <c r="J77" s="93">
        <v>15.75</v>
      </c>
      <c r="K77" s="94"/>
      <c r="L77" s="92" t="s">
        <v>3757</v>
      </c>
      <c r="M77" s="92" t="s">
        <v>417</v>
      </c>
      <c r="N77" s="172" t="str">
        <f>IF(OR(J77="TBA",E77=0),"",E77*J77)</f>
        <v/>
      </c>
      <c r="O77" s="172"/>
      <c r="P77" s="173">
        <f>IF($B77="PA",$N77,0)</f>
        <v>0</v>
      </c>
      <c r="Q77" s="173">
        <f>IF($B77="PC",$N77,0)</f>
        <v>0</v>
      </c>
      <c r="R77" s="173">
        <f>IF($B77="LA",$N77,0)</f>
        <v>0</v>
      </c>
      <c r="S77" s="173" t="str">
        <f>IF($B77="LC",$N77,0)</f>
        <v/>
      </c>
      <c r="T77" s="173">
        <f>IF(P77&lt;&gt;"",(P77*(1-($N$3368))*(1-($O77+$N$3373))),0)</f>
        <v>0</v>
      </c>
      <c r="U77" s="173">
        <f>IF(Q77&lt;&gt;"",(Q77*(1-($N$3369))*(1-($O77+$N$3373))),0)</f>
        <v>0</v>
      </c>
      <c r="V77" s="173">
        <f>IF(R77&lt;&gt;"",(R77*(1-($N$3370))*(1-($O77+$N$3373))),0)</f>
        <v>0</v>
      </c>
      <c r="W77" s="173">
        <f>IF(S77&lt;&gt;"",(S77*(1-($N$3371))*(1-($O77+$N$3373))),0)</f>
        <v>0</v>
      </c>
      <c r="X77" s="173">
        <f>+SUM(T77:W77)</f>
        <v>0</v>
      </c>
    </row>
    <row r="78" spans="1:24" ht="14.1" customHeight="1" x14ac:dyDescent="0.3">
      <c r="A78" s="90" t="s">
        <v>4570</v>
      </c>
      <c r="B78" s="91" t="s">
        <v>51</v>
      </c>
      <c r="C78" s="92">
        <v>24</v>
      </c>
      <c r="D78" s="92">
        <v>6</v>
      </c>
      <c r="E78" s="166"/>
      <c r="F78" s="92" t="s">
        <v>5805</v>
      </c>
      <c r="G78" s="92" t="s">
        <v>2000</v>
      </c>
      <c r="H78" s="92" t="s">
        <v>4566</v>
      </c>
      <c r="I78" s="92">
        <v>4</v>
      </c>
      <c r="J78" s="93">
        <v>17.850000000000001</v>
      </c>
      <c r="K78" s="94"/>
      <c r="L78" s="92" t="s">
        <v>4571</v>
      </c>
      <c r="M78" s="92" t="s">
        <v>417</v>
      </c>
      <c r="N78" s="172" t="str">
        <f t="shared" si="26"/>
        <v/>
      </c>
      <c r="O78" s="172"/>
      <c r="P78" s="173">
        <f t="shared" si="22"/>
        <v>0</v>
      </c>
      <c r="Q78" s="173">
        <f t="shared" si="23"/>
        <v>0</v>
      </c>
      <c r="R78" s="173">
        <f t="shared" si="24"/>
        <v>0</v>
      </c>
      <c r="S78" s="173" t="str">
        <f t="shared" si="25"/>
        <v/>
      </c>
      <c r="T78" s="173">
        <f>IF(P78&lt;&gt;"",(P78*(1-($N$3368))*(1-($O78+$N$3373))),0)</f>
        <v>0</v>
      </c>
      <c r="U78" s="173">
        <f>IF(Q78&lt;&gt;"",(Q78*(1-($N$3369))*(1-($O78+$N$3373))),0)</f>
        <v>0</v>
      </c>
      <c r="V78" s="173">
        <f>IF(R78&lt;&gt;"",(R78*(1-($N$3370))*(1-($O78+$N$3373))),0)</f>
        <v>0</v>
      </c>
      <c r="W78" s="173">
        <f>IF(S78&lt;&gt;"",(S78*(1-($N$3371))*(1-($O78+$N$3373))),0)</f>
        <v>0</v>
      </c>
      <c r="X78" s="173">
        <f t="shared" ref="X78:X83" si="28">+SUM(T78:W78)</f>
        <v>0</v>
      </c>
    </row>
    <row r="79" spans="1:24" ht="14.1" customHeight="1" x14ac:dyDescent="0.3">
      <c r="A79" s="90" t="s">
        <v>4568</v>
      </c>
      <c r="B79" s="91" t="s">
        <v>51</v>
      </c>
      <c r="C79" s="92">
        <v>24</v>
      </c>
      <c r="D79" s="92">
        <v>6</v>
      </c>
      <c r="E79" s="166"/>
      <c r="F79" s="92" t="s">
        <v>5805</v>
      </c>
      <c r="G79" s="92" t="s">
        <v>1999</v>
      </c>
      <c r="H79" s="92" t="s">
        <v>4566</v>
      </c>
      <c r="I79" s="92">
        <v>4</v>
      </c>
      <c r="J79" s="93">
        <v>17.850000000000001</v>
      </c>
      <c r="K79" s="94"/>
      <c r="L79" s="92" t="s">
        <v>4569</v>
      </c>
      <c r="M79" s="92" t="s">
        <v>417</v>
      </c>
      <c r="N79" s="172" t="str">
        <f t="shared" si="26"/>
        <v/>
      </c>
      <c r="O79" s="172"/>
      <c r="P79" s="173">
        <f t="shared" si="22"/>
        <v>0</v>
      </c>
      <c r="Q79" s="173">
        <f t="shared" si="23"/>
        <v>0</v>
      </c>
      <c r="R79" s="173">
        <f t="shared" si="24"/>
        <v>0</v>
      </c>
      <c r="S79" s="173" t="str">
        <f t="shared" si="25"/>
        <v/>
      </c>
      <c r="T79" s="173">
        <f>IF(P79&lt;&gt;"",(P79*(1-($N$3368))*(1-($O79+$N$3373))),0)</f>
        <v>0</v>
      </c>
      <c r="U79" s="173">
        <f>IF(Q79&lt;&gt;"",(Q79*(1-($N$3369))*(1-($O79+$N$3373))),0)</f>
        <v>0</v>
      </c>
      <c r="V79" s="173">
        <f>IF(R79&lt;&gt;"",(R79*(1-($N$3370))*(1-($O79+$N$3373))),0)</f>
        <v>0</v>
      </c>
      <c r="W79" s="173">
        <f>IF(S79&lt;&gt;"",(S79*(1-($N$3371))*(1-($O79+$N$3373))),0)</f>
        <v>0</v>
      </c>
      <c r="X79" s="173">
        <f t="shared" si="28"/>
        <v>0</v>
      </c>
    </row>
    <row r="80" spans="1:24" ht="14.1" customHeight="1" x14ac:dyDescent="0.3">
      <c r="A80" s="90" t="s">
        <v>4565</v>
      </c>
      <c r="B80" s="91" t="s">
        <v>51</v>
      </c>
      <c r="C80" s="92">
        <v>24</v>
      </c>
      <c r="D80" s="92">
        <v>6</v>
      </c>
      <c r="E80" s="166"/>
      <c r="F80" s="92" t="s">
        <v>5805</v>
      </c>
      <c r="G80" s="92" t="s">
        <v>2001</v>
      </c>
      <c r="H80" s="92" t="s">
        <v>4566</v>
      </c>
      <c r="I80" s="92">
        <v>4</v>
      </c>
      <c r="J80" s="93">
        <v>17.850000000000001</v>
      </c>
      <c r="K80" s="94"/>
      <c r="L80" s="92" t="s">
        <v>4567</v>
      </c>
      <c r="M80" s="92" t="s">
        <v>417</v>
      </c>
      <c r="N80" s="172" t="str">
        <f t="shared" si="26"/>
        <v/>
      </c>
      <c r="O80" s="172"/>
      <c r="P80" s="173">
        <f t="shared" si="22"/>
        <v>0</v>
      </c>
      <c r="Q80" s="173">
        <f t="shared" si="23"/>
        <v>0</v>
      </c>
      <c r="R80" s="173">
        <f t="shared" si="24"/>
        <v>0</v>
      </c>
      <c r="S80" s="173" t="str">
        <f t="shared" si="25"/>
        <v/>
      </c>
      <c r="T80" s="173">
        <f>IF(P80&lt;&gt;"",(P80*(1-($N$3368))*(1-($O80+$N$3373))),0)</f>
        <v>0</v>
      </c>
      <c r="U80" s="173">
        <f>IF(Q80&lt;&gt;"",(Q80*(1-($N$3369))*(1-($O80+$N$3373))),0)</f>
        <v>0</v>
      </c>
      <c r="V80" s="173">
        <f>IF(R80&lt;&gt;"",(R80*(1-($N$3370))*(1-($O80+$N$3373))),0)</f>
        <v>0</v>
      </c>
      <c r="W80" s="173">
        <f>IF(S80&lt;&gt;"",(S80*(1-($N$3371))*(1-($O80+$N$3373))),0)</f>
        <v>0</v>
      </c>
      <c r="X80" s="173">
        <f t="shared" si="28"/>
        <v>0</v>
      </c>
    </row>
    <row r="81" spans="1:24" ht="14.1" customHeight="1" x14ac:dyDescent="0.3">
      <c r="A81" s="90" t="s">
        <v>1169</v>
      </c>
      <c r="B81" s="91" t="s">
        <v>51</v>
      </c>
      <c r="C81" s="92">
        <v>24</v>
      </c>
      <c r="D81" s="92">
        <v>6</v>
      </c>
      <c r="E81" s="166"/>
      <c r="F81" s="92" t="s">
        <v>5805</v>
      </c>
      <c r="G81" s="92" t="s">
        <v>2000</v>
      </c>
      <c r="H81" s="92" t="s">
        <v>2184</v>
      </c>
      <c r="I81" s="92">
        <v>4</v>
      </c>
      <c r="J81" s="93">
        <v>18.25</v>
      </c>
      <c r="K81" s="94"/>
      <c r="L81" s="92" t="s">
        <v>3404</v>
      </c>
      <c r="M81" s="92" t="s">
        <v>417</v>
      </c>
      <c r="N81" s="172" t="str">
        <f t="shared" si="26"/>
        <v/>
      </c>
      <c r="O81" s="172"/>
      <c r="P81" s="173">
        <f t="shared" si="22"/>
        <v>0</v>
      </c>
      <c r="Q81" s="173">
        <f t="shared" si="23"/>
        <v>0</v>
      </c>
      <c r="R81" s="173">
        <f t="shared" si="24"/>
        <v>0</v>
      </c>
      <c r="S81" s="173" t="str">
        <f t="shared" si="25"/>
        <v/>
      </c>
      <c r="T81" s="173">
        <f>IF(P81&lt;&gt;"",(P81*(1-($N$3368))*(1-($O81+$N$3373))),0)</f>
        <v>0</v>
      </c>
      <c r="U81" s="173">
        <f>IF(Q81&lt;&gt;"",(Q81*(1-($N$3369))*(1-($O81+$N$3373))),0)</f>
        <v>0</v>
      </c>
      <c r="V81" s="173">
        <f>IF(R81&lt;&gt;"",(R81*(1-($N$3370))*(1-($O81+$N$3373))),0)</f>
        <v>0</v>
      </c>
      <c r="W81" s="173">
        <f>IF(S81&lt;&gt;"",(S81*(1-($N$3371))*(1-($O81+$N$3373))),0)</f>
        <v>0</v>
      </c>
      <c r="X81" s="173">
        <f t="shared" si="28"/>
        <v>0</v>
      </c>
    </row>
    <row r="82" spans="1:24" ht="14.1" customHeight="1" x14ac:dyDescent="0.3">
      <c r="A82" s="90" t="s">
        <v>1168</v>
      </c>
      <c r="B82" s="91" t="s">
        <v>51</v>
      </c>
      <c r="C82" s="92">
        <v>24</v>
      </c>
      <c r="D82" s="92">
        <v>6</v>
      </c>
      <c r="E82" s="166"/>
      <c r="F82" s="92" t="s">
        <v>5805</v>
      </c>
      <c r="G82" s="92" t="s">
        <v>1999</v>
      </c>
      <c r="H82" s="92" t="s">
        <v>2184</v>
      </c>
      <c r="I82" s="92">
        <v>4</v>
      </c>
      <c r="J82" s="93">
        <v>18.25</v>
      </c>
      <c r="K82" s="94"/>
      <c r="L82" s="92" t="s">
        <v>3403</v>
      </c>
      <c r="M82" s="92" t="s">
        <v>417</v>
      </c>
      <c r="N82" s="172" t="str">
        <f t="shared" si="26"/>
        <v/>
      </c>
      <c r="O82" s="172"/>
      <c r="P82" s="173">
        <f t="shared" si="22"/>
        <v>0</v>
      </c>
      <c r="Q82" s="173">
        <f t="shared" si="23"/>
        <v>0</v>
      </c>
      <c r="R82" s="173">
        <f t="shared" si="24"/>
        <v>0</v>
      </c>
      <c r="S82" s="173" t="str">
        <f t="shared" si="25"/>
        <v/>
      </c>
      <c r="T82" s="173">
        <f>IF(P82&lt;&gt;"",(P82*(1-($N$3368))*(1-($O82+$N$3373))),0)</f>
        <v>0</v>
      </c>
      <c r="U82" s="173">
        <f>IF(Q82&lt;&gt;"",(Q82*(1-($N$3369))*(1-($O82+$N$3373))),0)</f>
        <v>0</v>
      </c>
      <c r="V82" s="173">
        <f>IF(R82&lt;&gt;"",(R82*(1-($N$3370))*(1-($O82+$N$3373))),0)</f>
        <v>0</v>
      </c>
      <c r="W82" s="173">
        <f>IF(S82&lt;&gt;"",(S82*(1-($N$3371))*(1-($O82+$N$3373))),0)</f>
        <v>0</v>
      </c>
      <c r="X82" s="173">
        <f t="shared" si="28"/>
        <v>0</v>
      </c>
    </row>
    <row r="83" spans="1:24" ht="14.1" customHeight="1" x14ac:dyDescent="0.3">
      <c r="A83" s="90" t="s">
        <v>1167</v>
      </c>
      <c r="B83" s="91" t="s">
        <v>51</v>
      </c>
      <c r="C83" s="92">
        <v>24</v>
      </c>
      <c r="D83" s="92">
        <v>6</v>
      </c>
      <c r="E83" s="166"/>
      <c r="F83" s="92" t="s">
        <v>5805</v>
      </c>
      <c r="G83" s="92" t="s">
        <v>1997</v>
      </c>
      <c r="H83" s="92" t="s">
        <v>2184</v>
      </c>
      <c r="I83" s="92">
        <v>4</v>
      </c>
      <c r="J83" s="93">
        <v>18.25</v>
      </c>
      <c r="K83" s="94"/>
      <c r="L83" s="92" t="s">
        <v>3402</v>
      </c>
      <c r="M83" s="92" t="s">
        <v>417</v>
      </c>
      <c r="N83" s="172" t="str">
        <f t="shared" si="26"/>
        <v/>
      </c>
      <c r="O83" s="172"/>
      <c r="P83" s="173">
        <f t="shared" si="22"/>
        <v>0</v>
      </c>
      <c r="Q83" s="173">
        <f t="shared" si="23"/>
        <v>0</v>
      </c>
      <c r="R83" s="173">
        <f t="shared" si="24"/>
        <v>0</v>
      </c>
      <c r="S83" s="173" t="str">
        <f t="shared" si="25"/>
        <v/>
      </c>
      <c r="T83" s="173">
        <f>IF(P83&lt;&gt;"",(P83*(1-($N$3368))*(1-($O83+$N$3373))),0)</f>
        <v>0</v>
      </c>
      <c r="U83" s="173">
        <f>IF(Q83&lt;&gt;"",(Q83*(1-($N$3369))*(1-($O83+$N$3373))),0)</f>
        <v>0</v>
      </c>
      <c r="V83" s="173">
        <f>IF(R83&lt;&gt;"",(R83*(1-($N$3370))*(1-($O83+$N$3373))),0)</f>
        <v>0</v>
      </c>
      <c r="W83" s="173">
        <f>IF(S83&lt;&gt;"",(S83*(1-($N$3371))*(1-($O83+$N$3373))),0)</f>
        <v>0</v>
      </c>
      <c r="X83" s="173">
        <f t="shared" si="28"/>
        <v>0</v>
      </c>
    </row>
    <row r="84" spans="1:24" ht="14.1" customHeight="1" x14ac:dyDescent="0.3">
      <c r="A84" s="90"/>
      <c r="B84" s="91"/>
      <c r="C84" s="92"/>
      <c r="D84" s="92"/>
      <c r="E84" s="168"/>
      <c r="F84" s="92"/>
      <c r="G84" s="92"/>
      <c r="H84" s="147" t="s">
        <v>1333</v>
      </c>
      <c r="I84" s="92"/>
      <c r="J84" s="93"/>
      <c r="K84" s="94"/>
      <c r="L84" s="94"/>
      <c r="M84" s="95"/>
      <c r="N84" s="172"/>
      <c r="O84" s="172"/>
      <c r="P84" s="173">
        <f t="shared" si="22"/>
        <v>0</v>
      </c>
      <c r="Q84" s="173">
        <f t="shared" si="23"/>
        <v>0</v>
      </c>
      <c r="R84" s="173">
        <f t="shared" si="24"/>
        <v>0</v>
      </c>
      <c r="S84" s="173">
        <f t="shared" si="25"/>
        <v>0</v>
      </c>
      <c r="T84" s="173">
        <f>IF(P84&lt;&gt;"",(P84*(1-($N$3368))*(1-($O84+$N$3373))),0)</f>
        <v>0</v>
      </c>
      <c r="U84" s="173">
        <f>IF(Q84&lt;&gt;"",(Q84*(1-($N$3369))*(1-($O84+$N$3373))),0)</f>
        <v>0</v>
      </c>
      <c r="V84" s="173">
        <f>IF(R84&lt;&gt;"",(R84*(1-($N$3370))*(1-($O84+$N$3373))),0)</f>
        <v>0</v>
      </c>
      <c r="W84" s="173">
        <f>IF(S84&lt;&gt;"",(S84*(1-($N$3371))*(1-($O84+$N$3373))),0)</f>
        <v>0</v>
      </c>
      <c r="X84" s="173"/>
    </row>
    <row r="85" spans="1:24" ht="14.1" customHeight="1" x14ac:dyDescent="0.3">
      <c r="A85" s="90" t="s">
        <v>1336</v>
      </c>
      <c r="B85" s="91" t="s">
        <v>51</v>
      </c>
      <c r="C85" s="92">
        <v>16</v>
      </c>
      <c r="D85" s="92">
        <v>8</v>
      </c>
      <c r="E85" s="166"/>
      <c r="F85" s="92" t="s">
        <v>5805</v>
      </c>
      <c r="G85" s="92" t="s">
        <v>2001</v>
      </c>
      <c r="H85" s="92" t="s">
        <v>2211</v>
      </c>
      <c r="I85" s="92">
        <v>5</v>
      </c>
      <c r="J85" s="93">
        <v>18.5</v>
      </c>
      <c r="K85" s="94"/>
      <c r="L85" s="92" t="s">
        <v>3460</v>
      </c>
      <c r="M85" s="92" t="s">
        <v>417</v>
      </c>
      <c r="N85" s="172" t="str">
        <f t="shared" si="26"/>
        <v/>
      </c>
      <c r="O85" s="172"/>
      <c r="P85" s="173">
        <f t="shared" si="22"/>
        <v>0</v>
      </c>
      <c r="Q85" s="173">
        <f t="shared" si="23"/>
        <v>0</v>
      </c>
      <c r="R85" s="173">
        <f t="shared" si="24"/>
        <v>0</v>
      </c>
      <c r="S85" s="173" t="str">
        <f t="shared" si="25"/>
        <v/>
      </c>
      <c r="T85" s="173">
        <f>IF(P85&lt;&gt;"",(P85*(1-($N$3368))*(1-($O85+$N$3373))),0)</f>
        <v>0</v>
      </c>
      <c r="U85" s="173">
        <f>IF(Q85&lt;&gt;"",(Q85*(1-($N$3369))*(1-($O85+$N$3373))),0)</f>
        <v>0</v>
      </c>
      <c r="V85" s="173">
        <f>IF(R85&lt;&gt;"",(R85*(1-($N$3370))*(1-($O85+$N$3373))),0)</f>
        <v>0</v>
      </c>
      <c r="W85" s="173">
        <f>IF(S85&lt;&gt;"",(S85*(1-($N$3371))*(1-($O85+$N$3373))),0)</f>
        <v>0</v>
      </c>
      <c r="X85" s="173">
        <f t="shared" ref="X85:X106" si="29">+SUM(T85:W85)</f>
        <v>0</v>
      </c>
    </row>
    <row r="86" spans="1:24" ht="14.1" customHeight="1" x14ac:dyDescent="0.3">
      <c r="A86" s="90" t="s">
        <v>1335</v>
      </c>
      <c r="B86" s="91" t="s">
        <v>51</v>
      </c>
      <c r="C86" s="92">
        <v>16</v>
      </c>
      <c r="D86" s="92">
        <v>8</v>
      </c>
      <c r="E86" s="166"/>
      <c r="F86" s="92" t="s">
        <v>5805</v>
      </c>
      <c r="G86" s="92" t="s">
        <v>1999</v>
      </c>
      <c r="H86" s="92" t="s">
        <v>2211</v>
      </c>
      <c r="I86" s="92">
        <v>5</v>
      </c>
      <c r="J86" s="93">
        <v>18.5</v>
      </c>
      <c r="K86" s="94"/>
      <c r="L86" s="92" t="s">
        <v>3461</v>
      </c>
      <c r="M86" s="92" t="s">
        <v>417</v>
      </c>
      <c r="N86" s="172" t="str">
        <f t="shared" si="26"/>
        <v/>
      </c>
      <c r="O86" s="172"/>
      <c r="P86" s="173">
        <f t="shared" si="22"/>
        <v>0</v>
      </c>
      <c r="Q86" s="173">
        <f t="shared" si="23"/>
        <v>0</v>
      </c>
      <c r="R86" s="173">
        <f t="shared" si="24"/>
        <v>0</v>
      </c>
      <c r="S86" s="173" t="str">
        <f t="shared" si="25"/>
        <v/>
      </c>
      <c r="T86" s="173">
        <f>IF(P86&lt;&gt;"",(P86*(1-($N$3368))*(1-($O86+$N$3373))),0)</f>
        <v>0</v>
      </c>
      <c r="U86" s="173">
        <f>IF(Q86&lt;&gt;"",(Q86*(1-($N$3369))*(1-($O86+$N$3373))),0)</f>
        <v>0</v>
      </c>
      <c r="V86" s="173">
        <f>IF(R86&lt;&gt;"",(R86*(1-($N$3370))*(1-($O86+$N$3373))),0)</f>
        <v>0</v>
      </c>
      <c r="W86" s="173">
        <f>IF(S86&lt;&gt;"",(S86*(1-($N$3371))*(1-($O86+$N$3373))),0)</f>
        <v>0</v>
      </c>
      <c r="X86" s="173">
        <f t="shared" si="29"/>
        <v>0</v>
      </c>
    </row>
    <row r="87" spans="1:24" ht="14.1" customHeight="1" x14ac:dyDescent="0.3">
      <c r="A87" s="90" t="s">
        <v>1334</v>
      </c>
      <c r="B87" s="91" t="s">
        <v>51</v>
      </c>
      <c r="C87" s="92">
        <v>16</v>
      </c>
      <c r="D87" s="92">
        <v>8</v>
      </c>
      <c r="E87" s="166"/>
      <c r="F87" s="92" t="s">
        <v>5805</v>
      </c>
      <c r="G87" s="92" t="s">
        <v>2000</v>
      </c>
      <c r="H87" s="92" t="s">
        <v>2211</v>
      </c>
      <c r="I87" s="92">
        <v>5</v>
      </c>
      <c r="J87" s="93">
        <v>18.5</v>
      </c>
      <c r="K87" s="94"/>
      <c r="L87" s="92" t="s">
        <v>3462</v>
      </c>
      <c r="M87" s="92" t="s">
        <v>417</v>
      </c>
      <c r="N87" s="172" t="str">
        <f t="shared" si="26"/>
        <v/>
      </c>
      <c r="O87" s="172"/>
      <c r="P87" s="173">
        <f t="shared" si="22"/>
        <v>0</v>
      </c>
      <c r="Q87" s="173">
        <f t="shared" si="23"/>
        <v>0</v>
      </c>
      <c r="R87" s="173">
        <f t="shared" si="24"/>
        <v>0</v>
      </c>
      <c r="S87" s="173" t="str">
        <f t="shared" si="25"/>
        <v/>
      </c>
      <c r="T87" s="173">
        <f>IF(P87&lt;&gt;"",(P87*(1-($N$3368))*(1-($O87+$N$3373))),0)</f>
        <v>0</v>
      </c>
      <c r="U87" s="173">
        <f>IF(Q87&lt;&gt;"",(Q87*(1-($N$3369))*(1-($O87+$N$3373))),0)</f>
        <v>0</v>
      </c>
      <c r="V87" s="173">
        <f>IF(R87&lt;&gt;"",(R87*(1-($N$3370))*(1-($O87+$N$3373))),0)</f>
        <v>0</v>
      </c>
      <c r="W87" s="173">
        <f>IF(S87&lt;&gt;"",(S87*(1-($N$3371))*(1-($O87+$N$3373))),0)</f>
        <v>0</v>
      </c>
      <c r="X87" s="173">
        <f t="shared" si="29"/>
        <v>0</v>
      </c>
    </row>
    <row r="88" spans="1:24" ht="14.1" customHeight="1" x14ac:dyDescent="0.3">
      <c r="A88" s="90" t="s">
        <v>5399</v>
      </c>
      <c r="B88" s="91" t="s">
        <v>51</v>
      </c>
      <c r="C88" s="92">
        <v>16</v>
      </c>
      <c r="D88" s="92">
        <v>8</v>
      </c>
      <c r="E88" s="166"/>
      <c r="F88" s="92" t="s">
        <v>2011</v>
      </c>
      <c r="G88" s="92" t="s">
        <v>2014</v>
      </c>
      <c r="H88" s="92" t="s">
        <v>5400</v>
      </c>
      <c r="I88" s="92">
        <v>5</v>
      </c>
      <c r="J88" s="93">
        <v>18.5</v>
      </c>
      <c r="K88" s="94"/>
      <c r="L88" s="92" t="s">
        <v>5401</v>
      </c>
      <c r="M88" s="92" t="s">
        <v>417</v>
      </c>
      <c r="N88" s="172" t="str">
        <f t="shared" si="26"/>
        <v/>
      </c>
      <c r="O88" s="172"/>
      <c r="P88" s="173">
        <f t="shared" si="22"/>
        <v>0</v>
      </c>
      <c r="Q88" s="173">
        <f t="shared" si="23"/>
        <v>0</v>
      </c>
      <c r="R88" s="173">
        <f t="shared" si="24"/>
        <v>0</v>
      </c>
      <c r="S88" s="173" t="str">
        <f t="shared" si="25"/>
        <v/>
      </c>
      <c r="T88" s="173">
        <f>IF(P88&lt;&gt;"",(P88*(1-($N$3368))*(1-($O88+$N$3373))),0)</f>
        <v>0</v>
      </c>
      <c r="U88" s="173">
        <f>IF(Q88&lt;&gt;"",(Q88*(1-($N$3369))*(1-($O88+$N$3373))),0)</f>
        <v>0</v>
      </c>
      <c r="V88" s="173">
        <f>IF(R88&lt;&gt;"",(R88*(1-($N$3370))*(1-($O88+$N$3373))),0)</f>
        <v>0</v>
      </c>
      <c r="W88" s="173">
        <f>IF(S88&lt;&gt;"",(S88*(1-($N$3371))*(1-($O88+$N$3373))),0)</f>
        <v>0</v>
      </c>
      <c r="X88" s="173">
        <f t="shared" si="29"/>
        <v>0</v>
      </c>
    </row>
    <row r="89" spans="1:24" ht="14.1" customHeight="1" x14ac:dyDescent="0.3">
      <c r="A89" s="252" t="s">
        <v>4578</v>
      </c>
      <c r="B89" s="253" t="s">
        <v>51</v>
      </c>
      <c r="C89" s="254">
        <v>24</v>
      </c>
      <c r="D89" s="254">
        <v>12</v>
      </c>
      <c r="E89" s="255"/>
      <c r="F89" s="254" t="s">
        <v>5805</v>
      </c>
      <c r="G89" s="254" t="s">
        <v>2001</v>
      </c>
      <c r="H89" s="254" t="s">
        <v>4579</v>
      </c>
      <c r="I89" s="254">
        <v>5</v>
      </c>
      <c r="J89" s="256">
        <v>17</v>
      </c>
      <c r="K89" s="257"/>
      <c r="L89" s="254" t="s">
        <v>4580</v>
      </c>
      <c r="M89" s="254" t="s">
        <v>417</v>
      </c>
      <c r="N89" s="172" t="str">
        <f t="shared" ref="N89:N91" si="30">IF(OR(J89="TBA",E89=0),"",E89*J89)</f>
        <v/>
      </c>
      <c r="O89" s="172"/>
      <c r="P89" s="173">
        <f t="shared" si="22"/>
        <v>0</v>
      </c>
      <c r="Q89" s="173">
        <f t="shared" si="23"/>
        <v>0</v>
      </c>
      <c r="R89" s="173">
        <f t="shared" si="24"/>
        <v>0</v>
      </c>
      <c r="S89" s="173" t="str">
        <f t="shared" si="25"/>
        <v/>
      </c>
      <c r="T89" s="173">
        <f>IF(P89&lt;&gt;"",(P89*(1-($N$3368))*(1-($O89+$N$3373))),0)</f>
        <v>0</v>
      </c>
      <c r="U89" s="173">
        <f>IF(Q89&lt;&gt;"",(Q89*(1-($N$3369))*(1-($O89+$N$3373))),0)</f>
        <v>0</v>
      </c>
      <c r="V89" s="173">
        <f>IF(R89&lt;&gt;"",(R89*(1-($N$3370))*(1-($O89+$N$3373))),0)</f>
        <v>0</v>
      </c>
      <c r="W89" s="173">
        <f>IF(S89&lt;&gt;"",(S89*(1-($N$3371))*(1-($O89+$N$3373))),0)</f>
        <v>0</v>
      </c>
      <c r="X89" s="173">
        <f t="shared" ref="X89:X91" si="31">+SUM(T89:W89)</f>
        <v>0</v>
      </c>
    </row>
    <row r="90" spans="1:24" ht="14.1" customHeight="1" x14ac:dyDescent="0.3">
      <c r="A90" s="252" t="s">
        <v>4581</v>
      </c>
      <c r="B90" s="253" t="s">
        <v>51</v>
      </c>
      <c r="C90" s="254">
        <v>24</v>
      </c>
      <c r="D90" s="254">
        <v>12</v>
      </c>
      <c r="E90" s="255"/>
      <c r="F90" s="254" t="s">
        <v>5805</v>
      </c>
      <c r="G90" s="254" t="s">
        <v>1999</v>
      </c>
      <c r="H90" s="254" t="s">
        <v>4579</v>
      </c>
      <c r="I90" s="254">
        <v>5</v>
      </c>
      <c r="J90" s="256">
        <v>17</v>
      </c>
      <c r="K90" s="257"/>
      <c r="L90" s="254" t="s">
        <v>4582</v>
      </c>
      <c r="M90" s="254" t="s">
        <v>417</v>
      </c>
      <c r="N90" s="172" t="str">
        <f t="shared" si="30"/>
        <v/>
      </c>
      <c r="O90" s="172"/>
      <c r="P90" s="173">
        <f t="shared" si="22"/>
        <v>0</v>
      </c>
      <c r="Q90" s="173">
        <f t="shared" si="23"/>
        <v>0</v>
      </c>
      <c r="R90" s="173">
        <f t="shared" si="24"/>
        <v>0</v>
      </c>
      <c r="S90" s="173" t="str">
        <f t="shared" si="25"/>
        <v/>
      </c>
      <c r="T90" s="173">
        <f>IF(P90&lt;&gt;"",(P90*(1-($N$3368))*(1-($O90+$N$3373))),0)</f>
        <v>0</v>
      </c>
      <c r="U90" s="173">
        <f>IF(Q90&lt;&gt;"",(Q90*(1-($N$3369))*(1-($O90+$N$3373))),0)</f>
        <v>0</v>
      </c>
      <c r="V90" s="173">
        <f>IF(R90&lt;&gt;"",(R90*(1-($N$3370))*(1-($O90+$N$3373))),0)</f>
        <v>0</v>
      </c>
      <c r="W90" s="173">
        <f>IF(S90&lt;&gt;"",(S90*(1-($N$3371))*(1-($O90+$N$3373))),0)</f>
        <v>0</v>
      </c>
      <c r="X90" s="173">
        <f t="shared" si="31"/>
        <v>0</v>
      </c>
    </row>
    <row r="91" spans="1:24" ht="14.1" customHeight="1" x14ac:dyDescent="0.3">
      <c r="A91" s="252" t="s">
        <v>4583</v>
      </c>
      <c r="B91" s="253" t="s">
        <v>51</v>
      </c>
      <c r="C91" s="254">
        <v>24</v>
      </c>
      <c r="D91" s="254">
        <v>12</v>
      </c>
      <c r="E91" s="255"/>
      <c r="F91" s="254" t="s">
        <v>5805</v>
      </c>
      <c r="G91" s="254" t="s">
        <v>2000</v>
      </c>
      <c r="H91" s="254" t="s">
        <v>4579</v>
      </c>
      <c r="I91" s="254">
        <v>5</v>
      </c>
      <c r="J91" s="256">
        <v>17</v>
      </c>
      <c r="K91" s="257"/>
      <c r="L91" s="254" t="s">
        <v>4584</v>
      </c>
      <c r="M91" s="254" t="s">
        <v>417</v>
      </c>
      <c r="N91" s="172" t="str">
        <f t="shared" si="30"/>
        <v/>
      </c>
      <c r="O91" s="172"/>
      <c r="P91" s="173">
        <f t="shared" si="22"/>
        <v>0</v>
      </c>
      <c r="Q91" s="173">
        <f t="shared" si="23"/>
        <v>0</v>
      </c>
      <c r="R91" s="173">
        <f t="shared" si="24"/>
        <v>0</v>
      </c>
      <c r="S91" s="173" t="str">
        <f t="shared" si="25"/>
        <v/>
      </c>
      <c r="T91" s="173">
        <f>IF(P91&lt;&gt;"",(P91*(1-($N$3368))*(1-($O91+$N$3373))),0)</f>
        <v>0</v>
      </c>
      <c r="U91" s="173">
        <f>IF(Q91&lt;&gt;"",(Q91*(1-($N$3369))*(1-($O91+$N$3373))),0)</f>
        <v>0</v>
      </c>
      <c r="V91" s="173">
        <f>IF(R91&lt;&gt;"",(R91*(1-($N$3370))*(1-($O91+$N$3373))),0)</f>
        <v>0</v>
      </c>
      <c r="W91" s="173">
        <f>IF(S91&lt;&gt;"",(S91*(1-($N$3371))*(1-($O91+$N$3373))),0)</f>
        <v>0</v>
      </c>
      <c r="X91" s="173">
        <f t="shared" si="31"/>
        <v>0</v>
      </c>
    </row>
    <row r="92" spans="1:24" ht="14.1" customHeight="1" x14ac:dyDescent="0.3">
      <c r="A92" s="90" t="s">
        <v>1339</v>
      </c>
      <c r="B92" s="91" t="s">
        <v>51</v>
      </c>
      <c r="C92" s="92">
        <v>16</v>
      </c>
      <c r="D92" s="92">
        <v>8</v>
      </c>
      <c r="E92" s="166"/>
      <c r="F92" s="92" t="s">
        <v>5805</v>
      </c>
      <c r="G92" s="92" t="s">
        <v>2001</v>
      </c>
      <c r="H92" s="92" t="s">
        <v>2007</v>
      </c>
      <c r="I92" s="92">
        <v>5</v>
      </c>
      <c r="J92" s="93">
        <v>18.5</v>
      </c>
      <c r="K92" s="94"/>
      <c r="L92" s="92" t="s">
        <v>3463</v>
      </c>
      <c r="M92" s="92" t="s">
        <v>417</v>
      </c>
      <c r="N92" s="172" t="str">
        <f t="shared" si="26"/>
        <v/>
      </c>
      <c r="O92" s="172"/>
      <c r="P92" s="173">
        <f t="shared" si="22"/>
        <v>0</v>
      </c>
      <c r="Q92" s="173">
        <f t="shared" si="23"/>
        <v>0</v>
      </c>
      <c r="R92" s="173">
        <f t="shared" si="24"/>
        <v>0</v>
      </c>
      <c r="S92" s="173" t="str">
        <f t="shared" si="25"/>
        <v/>
      </c>
      <c r="T92" s="173">
        <f>IF(P92&lt;&gt;"",(P92*(1-($N$3368))*(1-($O92+$N$3373))),0)</f>
        <v>0</v>
      </c>
      <c r="U92" s="173">
        <f>IF(Q92&lt;&gt;"",(Q92*(1-($N$3369))*(1-($O92+$N$3373))),0)</f>
        <v>0</v>
      </c>
      <c r="V92" s="173">
        <f>IF(R92&lt;&gt;"",(R92*(1-($N$3370))*(1-($O92+$N$3373))),0)</f>
        <v>0</v>
      </c>
      <c r="W92" s="173">
        <f>IF(S92&lt;&gt;"",(S92*(1-($N$3371))*(1-($O92+$N$3373))),0)</f>
        <v>0</v>
      </c>
      <c r="X92" s="173">
        <f t="shared" si="29"/>
        <v>0</v>
      </c>
    </row>
    <row r="93" spans="1:24" ht="14.1" customHeight="1" x14ac:dyDescent="0.3">
      <c r="A93" s="90" t="s">
        <v>1338</v>
      </c>
      <c r="B93" s="91" t="s">
        <v>51</v>
      </c>
      <c r="C93" s="92">
        <v>16</v>
      </c>
      <c r="D93" s="92">
        <v>8</v>
      </c>
      <c r="E93" s="166"/>
      <c r="F93" s="92" t="s">
        <v>5805</v>
      </c>
      <c r="G93" s="92" t="s">
        <v>1999</v>
      </c>
      <c r="H93" s="92" t="s">
        <v>2007</v>
      </c>
      <c r="I93" s="92">
        <v>5</v>
      </c>
      <c r="J93" s="93">
        <v>18.5</v>
      </c>
      <c r="K93" s="94"/>
      <c r="L93" s="92" t="s">
        <v>3464</v>
      </c>
      <c r="M93" s="92" t="s">
        <v>417</v>
      </c>
      <c r="N93" s="172" t="str">
        <f t="shared" si="26"/>
        <v/>
      </c>
      <c r="O93" s="172"/>
      <c r="P93" s="173">
        <f t="shared" si="22"/>
        <v>0</v>
      </c>
      <c r="Q93" s="173">
        <f t="shared" si="23"/>
        <v>0</v>
      </c>
      <c r="R93" s="173">
        <f t="shared" si="24"/>
        <v>0</v>
      </c>
      <c r="S93" s="173" t="str">
        <f t="shared" si="25"/>
        <v/>
      </c>
      <c r="T93" s="173">
        <f>IF(P93&lt;&gt;"",(P93*(1-($N$3368))*(1-($O93+$N$3373))),0)</f>
        <v>0</v>
      </c>
      <c r="U93" s="173">
        <f>IF(Q93&lt;&gt;"",(Q93*(1-($N$3369))*(1-($O93+$N$3373))),0)</f>
        <v>0</v>
      </c>
      <c r="V93" s="173">
        <f>IF(R93&lt;&gt;"",(R93*(1-($N$3370))*(1-($O93+$N$3373))),0)</f>
        <v>0</v>
      </c>
      <c r="W93" s="173">
        <f>IF(S93&lt;&gt;"",(S93*(1-($N$3371))*(1-($O93+$N$3373))),0)</f>
        <v>0</v>
      </c>
      <c r="X93" s="173">
        <f t="shared" si="29"/>
        <v>0</v>
      </c>
    </row>
    <row r="94" spans="1:24" ht="14.1" customHeight="1" x14ac:dyDescent="0.3">
      <c r="A94" s="90" t="s">
        <v>1337</v>
      </c>
      <c r="B94" s="91" t="s">
        <v>51</v>
      </c>
      <c r="C94" s="92">
        <v>16</v>
      </c>
      <c r="D94" s="92">
        <v>8</v>
      </c>
      <c r="E94" s="166"/>
      <c r="F94" s="92" t="s">
        <v>5805</v>
      </c>
      <c r="G94" s="92" t="s">
        <v>2000</v>
      </c>
      <c r="H94" s="92" t="s">
        <v>2007</v>
      </c>
      <c r="I94" s="92">
        <v>5</v>
      </c>
      <c r="J94" s="93">
        <v>17.600000000000001</v>
      </c>
      <c r="K94" s="94"/>
      <c r="L94" s="92" t="s">
        <v>3465</v>
      </c>
      <c r="M94" s="92" t="s">
        <v>417</v>
      </c>
      <c r="N94" s="172" t="str">
        <f t="shared" si="26"/>
        <v/>
      </c>
      <c r="O94" s="172"/>
      <c r="P94" s="173">
        <f t="shared" si="22"/>
        <v>0</v>
      </c>
      <c r="Q94" s="173">
        <f t="shared" si="23"/>
        <v>0</v>
      </c>
      <c r="R94" s="173">
        <f t="shared" si="24"/>
        <v>0</v>
      </c>
      <c r="S94" s="173" t="str">
        <f t="shared" si="25"/>
        <v/>
      </c>
      <c r="T94" s="173">
        <f>IF(P94&lt;&gt;"",(P94*(1-($N$3368))*(1-($O94+$N$3373))),0)</f>
        <v>0</v>
      </c>
      <c r="U94" s="173">
        <f>IF(Q94&lt;&gt;"",(Q94*(1-($N$3369))*(1-($O94+$N$3373))),0)</f>
        <v>0</v>
      </c>
      <c r="V94" s="173">
        <f>IF(R94&lt;&gt;"",(R94*(1-($N$3370))*(1-($O94+$N$3373))),0)</f>
        <v>0</v>
      </c>
      <c r="W94" s="173">
        <f>IF(S94&lt;&gt;"",(S94*(1-($N$3371))*(1-($O94+$N$3373))),0)</f>
        <v>0</v>
      </c>
      <c r="X94" s="173">
        <f t="shared" si="29"/>
        <v>0</v>
      </c>
    </row>
    <row r="95" spans="1:24" ht="14.1" customHeight="1" x14ac:dyDescent="0.3">
      <c r="A95" s="90" t="s">
        <v>5402</v>
      </c>
      <c r="B95" s="91" t="s">
        <v>51</v>
      </c>
      <c r="C95" s="92">
        <v>16</v>
      </c>
      <c r="D95" s="92">
        <v>8</v>
      </c>
      <c r="E95" s="166"/>
      <c r="F95" s="92" t="s">
        <v>2011</v>
      </c>
      <c r="G95" s="92" t="s">
        <v>2014</v>
      </c>
      <c r="H95" s="92" t="s">
        <v>5403</v>
      </c>
      <c r="I95" s="92">
        <v>5</v>
      </c>
      <c r="J95" s="93">
        <v>18.5</v>
      </c>
      <c r="K95" s="94"/>
      <c r="L95" s="92" t="s">
        <v>5404</v>
      </c>
      <c r="M95" s="92" t="s">
        <v>417</v>
      </c>
      <c r="N95" s="172" t="str">
        <f t="shared" si="26"/>
        <v/>
      </c>
      <c r="O95" s="172"/>
      <c r="P95" s="173">
        <f t="shared" si="22"/>
        <v>0</v>
      </c>
      <c r="Q95" s="173">
        <f t="shared" si="23"/>
        <v>0</v>
      </c>
      <c r="R95" s="173">
        <f t="shared" si="24"/>
        <v>0</v>
      </c>
      <c r="S95" s="173" t="str">
        <f t="shared" si="25"/>
        <v/>
      </c>
      <c r="T95" s="173">
        <f>IF(P95&lt;&gt;"",(P95*(1-($N$3368))*(1-($O95+$N$3373))),0)</f>
        <v>0</v>
      </c>
      <c r="U95" s="173">
        <f>IF(Q95&lt;&gt;"",(Q95*(1-($N$3369))*(1-($O95+$N$3373))),0)</f>
        <v>0</v>
      </c>
      <c r="V95" s="173">
        <f>IF(R95&lt;&gt;"",(R95*(1-($N$3370))*(1-($O95+$N$3373))),0)</f>
        <v>0</v>
      </c>
      <c r="W95" s="173">
        <f>IF(S95&lt;&gt;"",(S95*(1-($N$3371))*(1-($O95+$N$3373))),0)</f>
        <v>0</v>
      </c>
      <c r="X95" s="173">
        <f t="shared" si="29"/>
        <v>0</v>
      </c>
    </row>
    <row r="96" spans="1:24" ht="14.1" customHeight="1" x14ac:dyDescent="0.3">
      <c r="A96" s="90" t="s">
        <v>4585</v>
      </c>
      <c r="B96" s="91" t="s">
        <v>51</v>
      </c>
      <c r="C96" s="92">
        <v>12</v>
      </c>
      <c r="D96" s="92">
        <v>0</v>
      </c>
      <c r="E96" s="166"/>
      <c r="F96" s="92" t="s">
        <v>5805</v>
      </c>
      <c r="G96" s="92" t="s">
        <v>2001</v>
      </c>
      <c r="H96" s="92" t="s">
        <v>4586</v>
      </c>
      <c r="I96" s="92">
        <v>5</v>
      </c>
      <c r="J96" s="93">
        <v>23.1</v>
      </c>
      <c r="K96" s="94"/>
      <c r="L96" s="92" t="s">
        <v>4587</v>
      </c>
      <c r="M96" s="92" t="s">
        <v>417</v>
      </c>
      <c r="N96" s="172" t="str">
        <f t="shared" ref="N96:N98" si="32">IF(OR(J96="TBA",E96=0),"",E96*J96)</f>
        <v/>
      </c>
      <c r="O96" s="172"/>
      <c r="P96" s="173">
        <f t="shared" si="22"/>
        <v>0</v>
      </c>
      <c r="Q96" s="173">
        <f t="shared" si="23"/>
        <v>0</v>
      </c>
      <c r="R96" s="173">
        <f t="shared" si="24"/>
        <v>0</v>
      </c>
      <c r="S96" s="173" t="str">
        <f t="shared" si="25"/>
        <v/>
      </c>
      <c r="T96" s="173">
        <f>IF(P96&lt;&gt;"",(P96*(1-($N$3368))*(1-($O96+$N$3373))),0)</f>
        <v>0</v>
      </c>
      <c r="U96" s="173">
        <f>IF(Q96&lt;&gt;"",(Q96*(1-($N$3369))*(1-($O96+$N$3373))),0)</f>
        <v>0</v>
      </c>
      <c r="V96" s="173">
        <f>IF(R96&lt;&gt;"",(R96*(1-($N$3370))*(1-($O96+$N$3373))),0)</f>
        <v>0</v>
      </c>
      <c r="W96" s="173">
        <f>IF(S96&lt;&gt;"",(S96*(1-($N$3371))*(1-($O96+$N$3373))),0)</f>
        <v>0</v>
      </c>
      <c r="X96" s="173">
        <f t="shared" ref="X96:X98" si="33">+SUM(T96:W96)</f>
        <v>0</v>
      </c>
    </row>
    <row r="97" spans="1:24" ht="14.1" customHeight="1" x14ac:dyDescent="0.3">
      <c r="A97" s="90" t="s">
        <v>4588</v>
      </c>
      <c r="B97" s="91" t="s">
        <v>51</v>
      </c>
      <c r="C97" s="92">
        <v>12</v>
      </c>
      <c r="D97" s="92">
        <v>0</v>
      </c>
      <c r="E97" s="166"/>
      <c r="F97" s="92" t="s">
        <v>5805</v>
      </c>
      <c r="G97" s="92" t="s">
        <v>1999</v>
      </c>
      <c r="H97" s="92" t="s">
        <v>4586</v>
      </c>
      <c r="I97" s="92">
        <v>5</v>
      </c>
      <c r="J97" s="93">
        <v>23.1</v>
      </c>
      <c r="K97" s="94"/>
      <c r="L97" s="92" t="s">
        <v>4589</v>
      </c>
      <c r="M97" s="92" t="s">
        <v>417</v>
      </c>
      <c r="N97" s="172" t="str">
        <f t="shared" si="32"/>
        <v/>
      </c>
      <c r="O97" s="172"/>
      <c r="P97" s="173">
        <f t="shared" si="22"/>
        <v>0</v>
      </c>
      <c r="Q97" s="173">
        <f t="shared" si="23"/>
        <v>0</v>
      </c>
      <c r="R97" s="173">
        <f t="shared" si="24"/>
        <v>0</v>
      </c>
      <c r="S97" s="173" t="str">
        <f t="shared" si="25"/>
        <v/>
      </c>
      <c r="T97" s="173">
        <f>IF(P97&lt;&gt;"",(P97*(1-($N$3368))*(1-($O97+$N$3373))),0)</f>
        <v>0</v>
      </c>
      <c r="U97" s="173">
        <f>IF(Q97&lt;&gt;"",(Q97*(1-($N$3369))*(1-($O97+$N$3373))),0)</f>
        <v>0</v>
      </c>
      <c r="V97" s="173">
        <f>IF(R97&lt;&gt;"",(R97*(1-($N$3370))*(1-($O97+$N$3373))),0)</f>
        <v>0</v>
      </c>
      <c r="W97" s="173">
        <f>IF(S97&lt;&gt;"",(S97*(1-($N$3371))*(1-($O97+$N$3373))),0)</f>
        <v>0</v>
      </c>
      <c r="X97" s="173">
        <f t="shared" si="33"/>
        <v>0</v>
      </c>
    </row>
    <row r="98" spans="1:24" ht="14.1" customHeight="1" x14ac:dyDescent="0.3">
      <c r="A98" s="90" t="s">
        <v>4590</v>
      </c>
      <c r="B98" s="91" t="s">
        <v>51</v>
      </c>
      <c r="C98" s="92">
        <v>12</v>
      </c>
      <c r="D98" s="92">
        <v>0</v>
      </c>
      <c r="E98" s="166"/>
      <c r="F98" s="92" t="s">
        <v>5805</v>
      </c>
      <c r="G98" s="92" t="s">
        <v>2000</v>
      </c>
      <c r="H98" s="92" t="s">
        <v>4586</v>
      </c>
      <c r="I98" s="92">
        <v>5</v>
      </c>
      <c r="J98" s="93">
        <v>23.1</v>
      </c>
      <c r="K98" s="94"/>
      <c r="L98" s="92" t="s">
        <v>4591</v>
      </c>
      <c r="M98" s="92" t="s">
        <v>417</v>
      </c>
      <c r="N98" s="172" t="str">
        <f t="shared" si="32"/>
        <v/>
      </c>
      <c r="O98" s="172"/>
      <c r="P98" s="173">
        <f t="shared" si="22"/>
        <v>0</v>
      </c>
      <c r="Q98" s="173">
        <f t="shared" si="23"/>
        <v>0</v>
      </c>
      <c r="R98" s="173">
        <f t="shared" si="24"/>
        <v>0</v>
      </c>
      <c r="S98" s="173" t="str">
        <f t="shared" si="25"/>
        <v/>
      </c>
      <c r="T98" s="173">
        <f>IF(P98&lt;&gt;"",(P98*(1-($N$3368))*(1-($O98+$N$3373))),0)</f>
        <v>0</v>
      </c>
      <c r="U98" s="173">
        <f>IF(Q98&lt;&gt;"",(Q98*(1-($N$3369))*(1-($O98+$N$3373))),0)</f>
        <v>0</v>
      </c>
      <c r="V98" s="173">
        <f>IF(R98&lt;&gt;"",(R98*(1-($N$3370))*(1-($O98+$N$3373))),0)</f>
        <v>0</v>
      </c>
      <c r="W98" s="173">
        <f>IF(S98&lt;&gt;"",(S98*(1-($N$3371))*(1-($O98+$N$3373))),0)</f>
        <v>0</v>
      </c>
      <c r="X98" s="173">
        <f t="shared" si="33"/>
        <v>0</v>
      </c>
    </row>
    <row r="99" spans="1:24" ht="14.1" customHeight="1" x14ac:dyDescent="0.3">
      <c r="A99" s="90" t="s">
        <v>1536</v>
      </c>
      <c r="B99" s="91" t="s">
        <v>51</v>
      </c>
      <c r="C99" s="92">
        <v>12</v>
      </c>
      <c r="D99" s="92">
        <v>0</v>
      </c>
      <c r="E99" s="166"/>
      <c r="F99" s="92" t="s">
        <v>111</v>
      </c>
      <c r="G99" s="92" t="s">
        <v>2020</v>
      </c>
      <c r="H99" s="92" t="s">
        <v>2309</v>
      </c>
      <c r="I99" s="92">
        <v>5</v>
      </c>
      <c r="J99" s="93">
        <v>25.2</v>
      </c>
      <c r="K99" s="94"/>
      <c r="L99" s="92" t="s">
        <v>3690</v>
      </c>
      <c r="M99" s="92" t="s">
        <v>417</v>
      </c>
      <c r="N99" s="172" t="str">
        <f t="shared" si="26"/>
        <v/>
      </c>
      <c r="O99" s="172"/>
      <c r="P99" s="173">
        <f t="shared" si="22"/>
        <v>0</v>
      </c>
      <c r="Q99" s="173">
        <f t="shared" si="23"/>
        <v>0</v>
      </c>
      <c r="R99" s="173">
        <f t="shared" si="24"/>
        <v>0</v>
      </c>
      <c r="S99" s="173" t="str">
        <f t="shared" si="25"/>
        <v/>
      </c>
      <c r="T99" s="173">
        <f>IF(P99&lt;&gt;"",(P99*(1-($N$3368))*(1-($O99+$N$3373))),0)</f>
        <v>0</v>
      </c>
      <c r="U99" s="173">
        <f>IF(Q99&lt;&gt;"",(Q99*(1-($N$3369))*(1-($O99+$N$3373))),0)</f>
        <v>0</v>
      </c>
      <c r="V99" s="173">
        <f>IF(R99&lt;&gt;"",(R99*(1-($N$3370))*(1-($O99+$N$3373))),0)</f>
        <v>0</v>
      </c>
      <c r="W99" s="173">
        <f>IF(S99&lt;&gt;"",(S99*(1-($N$3371))*(1-($O99+$N$3373))),0)</f>
        <v>0</v>
      </c>
      <c r="X99" s="173">
        <f t="shared" si="29"/>
        <v>0</v>
      </c>
    </row>
    <row r="100" spans="1:24" ht="14.1" customHeight="1" x14ac:dyDescent="0.3">
      <c r="A100" s="90" t="s">
        <v>1537</v>
      </c>
      <c r="B100" s="91" t="s">
        <v>51</v>
      </c>
      <c r="C100" s="92">
        <v>12</v>
      </c>
      <c r="D100" s="92">
        <v>0</v>
      </c>
      <c r="E100" s="166"/>
      <c r="F100" s="92" t="s">
        <v>111</v>
      </c>
      <c r="G100" s="92" t="s">
        <v>2022</v>
      </c>
      <c r="H100" s="92" t="s">
        <v>2309</v>
      </c>
      <c r="I100" s="92">
        <v>5</v>
      </c>
      <c r="J100" s="93">
        <v>25.2</v>
      </c>
      <c r="K100" s="94"/>
      <c r="L100" s="92" t="s">
        <v>3691</v>
      </c>
      <c r="M100" s="92" t="s">
        <v>417</v>
      </c>
      <c r="N100" s="172" t="str">
        <f t="shared" si="26"/>
        <v/>
      </c>
      <c r="O100" s="172"/>
      <c r="P100" s="173">
        <f t="shared" si="22"/>
        <v>0</v>
      </c>
      <c r="Q100" s="173">
        <f t="shared" si="23"/>
        <v>0</v>
      </c>
      <c r="R100" s="173">
        <f t="shared" si="24"/>
        <v>0</v>
      </c>
      <c r="S100" s="173" t="str">
        <f t="shared" si="25"/>
        <v/>
      </c>
      <c r="T100" s="173">
        <f>IF(P100&lt;&gt;"",(P100*(1-($N$3368))*(1-($O100+$N$3373))),0)</f>
        <v>0</v>
      </c>
      <c r="U100" s="173">
        <f>IF(Q100&lt;&gt;"",(Q100*(1-($N$3369))*(1-($O100+$N$3373))),0)</f>
        <v>0</v>
      </c>
      <c r="V100" s="173">
        <f>IF(R100&lt;&gt;"",(R100*(1-($N$3370))*(1-($O100+$N$3373))),0)</f>
        <v>0</v>
      </c>
      <c r="W100" s="173">
        <f>IF(S100&lt;&gt;"",(S100*(1-($N$3371))*(1-($O100+$N$3373))),0)</f>
        <v>0</v>
      </c>
      <c r="X100" s="173">
        <f t="shared" si="29"/>
        <v>0</v>
      </c>
    </row>
    <row r="101" spans="1:24" ht="14.1" customHeight="1" x14ac:dyDescent="0.3">
      <c r="A101" s="90" t="s">
        <v>1535</v>
      </c>
      <c r="B101" s="91" t="s">
        <v>51</v>
      </c>
      <c r="C101" s="92">
        <v>12</v>
      </c>
      <c r="D101" s="92">
        <v>0</v>
      </c>
      <c r="E101" s="166"/>
      <c r="F101" s="92" t="s">
        <v>111</v>
      </c>
      <c r="G101" s="92" t="s">
        <v>2005</v>
      </c>
      <c r="H101" s="92" t="s">
        <v>2309</v>
      </c>
      <c r="I101" s="92">
        <v>5</v>
      </c>
      <c r="J101" s="93">
        <v>25.2</v>
      </c>
      <c r="K101" s="94"/>
      <c r="L101" s="92" t="s">
        <v>3692</v>
      </c>
      <c r="M101" s="92" t="s">
        <v>417</v>
      </c>
      <c r="N101" s="172" t="str">
        <f t="shared" si="26"/>
        <v/>
      </c>
      <c r="O101" s="172"/>
      <c r="P101" s="173">
        <f t="shared" si="22"/>
        <v>0</v>
      </c>
      <c r="Q101" s="173">
        <f t="shared" si="23"/>
        <v>0</v>
      </c>
      <c r="R101" s="173">
        <f t="shared" si="24"/>
        <v>0</v>
      </c>
      <c r="S101" s="173" t="str">
        <f t="shared" si="25"/>
        <v/>
      </c>
      <c r="T101" s="173">
        <f>IF(P101&lt;&gt;"",(P101*(1-($N$3368))*(1-($O101+$N$3373))),0)</f>
        <v>0</v>
      </c>
      <c r="U101" s="173">
        <f>IF(Q101&lt;&gt;"",(Q101*(1-($N$3369))*(1-($O101+$N$3373))),0)</f>
        <v>0</v>
      </c>
      <c r="V101" s="173">
        <f>IF(R101&lt;&gt;"",(R101*(1-($N$3370))*(1-($O101+$N$3373))),0)</f>
        <v>0</v>
      </c>
      <c r="W101" s="173">
        <f>IF(S101&lt;&gt;"",(S101*(1-($N$3371))*(1-($O101+$N$3373))),0)</f>
        <v>0</v>
      </c>
      <c r="X101" s="173">
        <f t="shared" si="29"/>
        <v>0</v>
      </c>
    </row>
    <row r="102" spans="1:24" ht="14.1" customHeight="1" x14ac:dyDescent="0.3">
      <c r="A102" s="90" t="s">
        <v>1534</v>
      </c>
      <c r="B102" s="91" t="s">
        <v>51</v>
      </c>
      <c r="C102" s="92">
        <v>12</v>
      </c>
      <c r="D102" s="92">
        <v>0</v>
      </c>
      <c r="E102" s="166"/>
      <c r="F102" s="92" t="s">
        <v>111</v>
      </c>
      <c r="G102" s="92" t="s">
        <v>2041</v>
      </c>
      <c r="H102" s="92" t="s">
        <v>2310</v>
      </c>
      <c r="I102" s="92">
        <v>5</v>
      </c>
      <c r="J102" s="93">
        <v>29.400000000000002</v>
      </c>
      <c r="K102" s="94"/>
      <c r="L102" s="92" t="s">
        <v>3693</v>
      </c>
      <c r="M102" s="92" t="s">
        <v>417</v>
      </c>
      <c r="N102" s="172" t="str">
        <f t="shared" si="26"/>
        <v/>
      </c>
      <c r="O102" s="172"/>
      <c r="P102" s="173">
        <f t="shared" si="22"/>
        <v>0</v>
      </c>
      <c r="Q102" s="173">
        <f t="shared" si="23"/>
        <v>0</v>
      </c>
      <c r="R102" s="173">
        <f t="shared" si="24"/>
        <v>0</v>
      </c>
      <c r="S102" s="173" t="str">
        <f t="shared" si="25"/>
        <v/>
      </c>
      <c r="T102" s="173">
        <f>IF(P102&lt;&gt;"",(P102*(1-($N$3368))*(1-($O102+$N$3373))),0)</f>
        <v>0</v>
      </c>
      <c r="U102" s="173">
        <f>IF(Q102&lt;&gt;"",(Q102*(1-($N$3369))*(1-($O102+$N$3373))),0)</f>
        <v>0</v>
      </c>
      <c r="V102" s="173">
        <f>IF(R102&lt;&gt;"",(R102*(1-($N$3370))*(1-($O102+$N$3373))),0)</f>
        <v>0</v>
      </c>
      <c r="W102" s="173">
        <f>IF(S102&lt;&gt;"",(S102*(1-($N$3371))*(1-($O102+$N$3373))),0)</f>
        <v>0</v>
      </c>
      <c r="X102" s="173">
        <f t="shared" si="29"/>
        <v>0</v>
      </c>
    </row>
    <row r="103" spans="1:24" ht="14.1" customHeight="1" x14ac:dyDescent="0.3">
      <c r="A103" s="90" t="s">
        <v>4572</v>
      </c>
      <c r="B103" s="91" t="s">
        <v>51</v>
      </c>
      <c r="C103" s="92">
        <v>24</v>
      </c>
      <c r="D103" s="92">
        <v>6</v>
      </c>
      <c r="E103" s="166"/>
      <c r="F103" s="92" t="s">
        <v>5805</v>
      </c>
      <c r="G103" s="92" t="s">
        <v>2001</v>
      </c>
      <c r="H103" s="92" t="s">
        <v>4573</v>
      </c>
      <c r="I103" s="92">
        <v>5</v>
      </c>
      <c r="J103" s="93">
        <v>17.850000000000001</v>
      </c>
      <c r="K103" s="94"/>
      <c r="L103" s="92" t="s">
        <v>4574</v>
      </c>
      <c r="M103" s="92" t="s">
        <v>417</v>
      </c>
      <c r="N103" s="172" t="str">
        <f t="shared" si="26"/>
        <v/>
      </c>
      <c r="O103" s="172"/>
      <c r="P103" s="173">
        <f t="shared" si="22"/>
        <v>0</v>
      </c>
      <c r="Q103" s="173">
        <f t="shared" si="23"/>
        <v>0</v>
      </c>
      <c r="R103" s="173">
        <f t="shared" si="24"/>
        <v>0</v>
      </c>
      <c r="S103" s="173" t="str">
        <f t="shared" si="25"/>
        <v/>
      </c>
      <c r="T103" s="173">
        <f>IF(P103&lt;&gt;"",(P103*(1-($N$3368))*(1-($O103+$N$3373))),0)</f>
        <v>0</v>
      </c>
      <c r="U103" s="173">
        <f>IF(Q103&lt;&gt;"",(Q103*(1-($N$3369))*(1-($O103+$N$3373))),0)</f>
        <v>0</v>
      </c>
      <c r="V103" s="173">
        <f>IF(R103&lt;&gt;"",(R103*(1-($N$3370))*(1-($O103+$N$3373))),0)</f>
        <v>0</v>
      </c>
      <c r="W103" s="173">
        <f>IF(S103&lt;&gt;"",(S103*(1-($N$3371))*(1-($O103+$N$3373))),0)</f>
        <v>0</v>
      </c>
      <c r="X103" s="173">
        <f t="shared" si="29"/>
        <v>0</v>
      </c>
    </row>
    <row r="104" spans="1:24" ht="14.1" customHeight="1" x14ac:dyDescent="0.3">
      <c r="A104" s="90" t="s">
        <v>4575</v>
      </c>
      <c r="B104" s="91" t="s">
        <v>51</v>
      </c>
      <c r="C104" s="92">
        <v>24</v>
      </c>
      <c r="D104" s="92">
        <v>6</v>
      </c>
      <c r="E104" s="166"/>
      <c r="F104" s="92" t="s">
        <v>5805</v>
      </c>
      <c r="G104" s="92" t="s">
        <v>1999</v>
      </c>
      <c r="H104" s="92" t="s">
        <v>4573</v>
      </c>
      <c r="I104" s="92">
        <v>5</v>
      </c>
      <c r="J104" s="93">
        <v>17.850000000000001</v>
      </c>
      <c r="K104" s="94"/>
      <c r="L104" s="92" t="s">
        <v>5405</v>
      </c>
      <c r="M104" s="92" t="s">
        <v>417</v>
      </c>
      <c r="N104" s="172" t="str">
        <f t="shared" si="26"/>
        <v/>
      </c>
      <c r="O104" s="172"/>
      <c r="P104" s="173">
        <f t="shared" si="22"/>
        <v>0</v>
      </c>
      <c r="Q104" s="173">
        <f t="shared" si="23"/>
        <v>0</v>
      </c>
      <c r="R104" s="173">
        <f t="shared" si="24"/>
        <v>0</v>
      </c>
      <c r="S104" s="173" t="str">
        <f t="shared" si="25"/>
        <v/>
      </c>
      <c r="T104" s="173">
        <f>IF(P104&lt;&gt;"",(P104*(1-($N$3368))*(1-($O104+$N$3373))),0)</f>
        <v>0</v>
      </c>
      <c r="U104" s="173">
        <f>IF(Q104&lt;&gt;"",(Q104*(1-($N$3369))*(1-($O104+$N$3373))),0)</f>
        <v>0</v>
      </c>
      <c r="V104" s="173">
        <f>IF(R104&lt;&gt;"",(R104*(1-($N$3370))*(1-($O104+$N$3373))),0)</f>
        <v>0</v>
      </c>
      <c r="W104" s="173">
        <f>IF(S104&lt;&gt;"",(S104*(1-($N$3371))*(1-($O104+$N$3373))),0)</f>
        <v>0</v>
      </c>
      <c r="X104" s="173">
        <f t="shared" si="29"/>
        <v>0</v>
      </c>
    </row>
    <row r="105" spans="1:24" ht="14.1" customHeight="1" x14ac:dyDescent="0.3">
      <c r="A105" s="90" t="s">
        <v>4576</v>
      </c>
      <c r="B105" s="91" t="s">
        <v>51</v>
      </c>
      <c r="C105" s="92">
        <v>24</v>
      </c>
      <c r="D105" s="92">
        <v>6</v>
      </c>
      <c r="E105" s="166"/>
      <c r="F105" s="92" t="s">
        <v>5805</v>
      </c>
      <c r="G105" s="92" t="s">
        <v>2000</v>
      </c>
      <c r="H105" s="92" t="s">
        <v>4573</v>
      </c>
      <c r="I105" s="92">
        <v>5</v>
      </c>
      <c r="J105" s="93">
        <v>17.850000000000001</v>
      </c>
      <c r="K105" s="94"/>
      <c r="L105" s="92" t="s">
        <v>4577</v>
      </c>
      <c r="M105" s="92" t="s">
        <v>417</v>
      </c>
      <c r="N105" s="172" t="str">
        <f t="shared" si="26"/>
        <v/>
      </c>
      <c r="O105" s="172"/>
      <c r="P105" s="173">
        <f t="shared" si="22"/>
        <v>0</v>
      </c>
      <c r="Q105" s="173">
        <f t="shared" si="23"/>
        <v>0</v>
      </c>
      <c r="R105" s="173">
        <f t="shared" si="24"/>
        <v>0</v>
      </c>
      <c r="S105" s="173" t="str">
        <f t="shared" si="25"/>
        <v/>
      </c>
      <c r="T105" s="173">
        <f>IF(P105&lt;&gt;"",(P105*(1-($N$3368))*(1-($O105+$N$3373))),0)</f>
        <v>0</v>
      </c>
      <c r="U105" s="173">
        <f>IF(Q105&lt;&gt;"",(Q105*(1-($N$3369))*(1-($O105+$N$3373))),0)</f>
        <v>0</v>
      </c>
      <c r="V105" s="173">
        <f>IF(R105&lt;&gt;"",(R105*(1-($N$3370))*(1-($O105+$N$3373))),0)</f>
        <v>0</v>
      </c>
      <c r="W105" s="173">
        <f>IF(S105&lt;&gt;"",(S105*(1-($N$3371))*(1-($O105+$N$3373))),0)</f>
        <v>0</v>
      </c>
      <c r="X105" s="173">
        <f t="shared" si="29"/>
        <v>0</v>
      </c>
    </row>
    <row r="106" spans="1:24" ht="14.1" customHeight="1" x14ac:dyDescent="0.3">
      <c r="A106" s="252">
        <v>172489</v>
      </c>
      <c r="B106" s="253" t="s">
        <v>50</v>
      </c>
      <c r="C106" s="254">
        <v>10</v>
      </c>
      <c r="D106" s="254">
        <v>0</v>
      </c>
      <c r="E106" s="255"/>
      <c r="F106" s="254" t="s">
        <v>5805</v>
      </c>
      <c r="G106" s="254" t="s">
        <v>1716</v>
      </c>
      <c r="H106" s="254" t="s">
        <v>5809</v>
      </c>
      <c r="I106" s="254">
        <v>5</v>
      </c>
      <c r="J106" s="256">
        <v>8.5500000000000007</v>
      </c>
      <c r="K106" s="257"/>
      <c r="L106" s="254" t="s">
        <v>5810</v>
      </c>
      <c r="M106" s="254" t="s">
        <v>417</v>
      </c>
      <c r="N106" s="172" t="str">
        <f t="shared" si="26"/>
        <v/>
      </c>
      <c r="O106" s="172"/>
      <c r="P106" s="173">
        <f t="shared" si="22"/>
        <v>0</v>
      </c>
      <c r="Q106" s="173">
        <f t="shared" si="23"/>
        <v>0</v>
      </c>
      <c r="R106" s="173" t="str">
        <f t="shared" si="24"/>
        <v/>
      </c>
      <c r="S106" s="173">
        <f t="shared" si="25"/>
        <v>0</v>
      </c>
      <c r="T106" s="173">
        <f>IF(P106&lt;&gt;"",(P106*(1-($N$3368))*(1-($O106+$N$3373))),0)</f>
        <v>0</v>
      </c>
      <c r="U106" s="173">
        <f>IF(Q106&lt;&gt;"",(Q106*(1-($N$3369))*(1-($O106+$N$3373))),0)</f>
        <v>0</v>
      </c>
      <c r="V106" s="173">
        <f>IF(R106&lt;&gt;"",(R106*(1-($N$3370))*(1-($O106+$N$3373))),0)</f>
        <v>0</v>
      </c>
      <c r="W106" s="173">
        <f>IF(S106&lt;&gt;"",(S106*(1-($N$3371))*(1-($O106+$N$3373))),0)</f>
        <v>0</v>
      </c>
      <c r="X106" s="173">
        <f t="shared" si="29"/>
        <v>0</v>
      </c>
    </row>
    <row r="107" spans="1:24" ht="14.1" customHeight="1" x14ac:dyDescent="0.3">
      <c r="A107" s="90"/>
      <c r="B107" s="91"/>
      <c r="C107" s="92"/>
      <c r="D107" s="92"/>
      <c r="E107" s="168"/>
      <c r="F107" s="92"/>
      <c r="G107" s="92"/>
      <c r="H107" s="147" t="s">
        <v>5637</v>
      </c>
      <c r="I107" s="92"/>
      <c r="J107" s="93"/>
      <c r="K107" s="94"/>
      <c r="L107" s="94"/>
      <c r="M107" s="95"/>
      <c r="N107" s="172"/>
      <c r="O107" s="172"/>
      <c r="P107" s="173">
        <f t="shared" si="22"/>
        <v>0</v>
      </c>
      <c r="Q107" s="173">
        <f t="shared" si="23"/>
        <v>0</v>
      </c>
      <c r="R107" s="173">
        <f t="shared" si="24"/>
        <v>0</v>
      </c>
      <c r="S107" s="173">
        <f t="shared" si="25"/>
        <v>0</v>
      </c>
      <c r="T107" s="173">
        <f>IF(P107&lt;&gt;"",(P107*(1-($N$3368))*(1-($O107+$N$3373))),0)</f>
        <v>0</v>
      </c>
      <c r="U107" s="173">
        <f>IF(Q107&lt;&gt;"",(Q107*(1-($N$3369))*(1-($O107+$N$3373))),0)</f>
        <v>0</v>
      </c>
      <c r="V107" s="173">
        <f>IF(R107&lt;&gt;"",(R107*(1-($N$3370))*(1-($O107+$N$3373))),0)</f>
        <v>0</v>
      </c>
      <c r="W107" s="173">
        <f>IF(S107&lt;&gt;"",(S107*(1-($N$3371))*(1-($O107+$N$3373))),0)</f>
        <v>0</v>
      </c>
      <c r="X107" s="173"/>
    </row>
    <row r="108" spans="1:24" ht="14.1" customHeight="1" x14ac:dyDescent="0.3">
      <c r="A108" s="187" t="s">
        <v>4950</v>
      </c>
      <c r="B108" s="246" t="s">
        <v>51</v>
      </c>
      <c r="C108" s="188">
        <v>24</v>
      </c>
      <c r="D108" s="188">
        <v>12</v>
      </c>
      <c r="E108" s="247"/>
      <c r="F108" s="188" t="s">
        <v>5805</v>
      </c>
      <c r="G108" s="188" t="s">
        <v>1997</v>
      </c>
      <c r="H108" s="188" t="s">
        <v>4951</v>
      </c>
      <c r="I108" s="188">
        <v>6</v>
      </c>
      <c r="J108" s="248">
        <v>16</v>
      </c>
      <c r="K108" s="249"/>
      <c r="L108" s="188" t="s">
        <v>4952</v>
      </c>
      <c r="M108" s="188" t="s">
        <v>417</v>
      </c>
      <c r="N108" s="250" t="str">
        <f t="shared" si="26"/>
        <v/>
      </c>
      <c r="O108" s="172"/>
      <c r="P108" s="173">
        <f t="shared" si="22"/>
        <v>0</v>
      </c>
      <c r="Q108" s="173">
        <f t="shared" si="23"/>
        <v>0</v>
      </c>
      <c r="R108" s="173">
        <f t="shared" si="24"/>
        <v>0</v>
      </c>
      <c r="S108" s="173" t="str">
        <f t="shared" si="25"/>
        <v/>
      </c>
      <c r="T108" s="173">
        <f>IF(P108&lt;&gt;"",(P108*(1-($N$3368))*(1-($O108+$N$3373))),0)</f>
        <v>0</v>
      </c>
      <c r="U108" s="173">
        <f>IF(Q108&lt;&gt;"",(Q108*(1-($N$3369))*(1-($O108+$N$3373))),0)</f>
        <v>0</v>
      </c>
      <c r="V108" s="173">
        <f>IF(R108&lt;&gt;"",(R108*(1-($N$3370))*(1-($O108+$N$3373))),0)</f>
        <v>0</v>
      </c>
      <c r="W108" s="173">
        <f>IF(S108&lt;&gt;"",(S108*(1-($N$3371))*(1-($O108+$N$3373))),0)</f>
        <v>0</v>
      </c>
      <c r="X108" s="251">
        <f t="shared" ref="X108:X110" si="34">+SUM(T108:W108)</f>
        <v>0</v>
      </c>
    </row>
    <row r="109" spans="1:24" ht="14.1" customHeight="1" x14ac:dyDescent="0.3">
      <c r="A109" s="187" t="s">
        <v>4953</v>
      </c>
      <c r="B109" s="246" t="s">
        <v>51</v>
      </c>
      <c r="C109" s="188">
        <v>24</v>
      </c>
      <c r="D109" s="188">
        <v>12</v>
      </c>
      <c r="E109" s="247"/>
      <c r="F109" s="188" t="s">
        <v>5805</v>
      </c>
      <c r="G109" s="188" t="s">
        <v>1999</v>
      </c>
      <c r="H109" s="188" t="s">
        <v>4951</v>
      </c>
      <c r="I109" s="188">
        <v>6</v>
      </c>
      <c r="J109" s="248">
        <v>16</v>
      </c>
      <c r="K109" s="249"/>
      <c r="L109" s="188" t="s">
        <v>5538</v>
      </c>
      <c r="M109" s="188" t="s">
        <v>417</v>
      </c>
      <c r="N109" s="250" t="str">
        <f t="shared" si="26"/>
        <v/>
      </c>
      <c r="O109" s="172"/>
      <c r="P109" s="173">
        <f t="shared" si="22"/>
        <v>0</v>
      </c>
      <c r="Q109" s="173">
        <f t="shared" si="23"/>
        <v>0</v>
      </c>
      <c r="R109" s="173">
        <f t="shared" si="24"/>
        <v>0</v>
      </c>
      <c r="S109" s="173" t="str">
        <f t="shared" si="25"/>
        <v/>
      </c>
      <c r="T109" s="173">
        <f>IF(P109&lt;&gt;"",(P109*(1-($N$3368))*(1-($O109+$N$3373))),0)</f>
        <v>0</v>
      </c>
      <c r="U109" s="173">
        <f>IF(Q109&lt;&gt;"",(Q109*(1-($N$3369))*(1-($O109+$N$3373))),0)</f>
        <v>0</v>
      </c>
      <c r="V109" s="173">
        <f>IF(R109&lt;&gt;"",(R109*(1-($N$3370))*(1-($O109+$N$3373))),0)</f>
        <v>0</v>
      </c>
      <c r="W109" s="173">
        <f>IF(S109&lt;&gt;"",(S109*(1-($N$3371))*(1-($O109+$N$3373))),0)</f>
        <v>0</v>
      </c>
      <c r="X109" s="251">
        <f t="shared" si="34"/>
        <v>0</v>
      </c>
    </row>
    <row r="110" spans="1:24" ht="14.1" customHeight="1" x14ac:dyDescent="0.3">
      <c r="A110" s="187" t="s">
        <v>4954</v>
      </c>
      <c r="B110" s="246" t="s">
        <v>51</v>
      </c>
      <c r="C110" s="188">
        <v>24</v>
      </c>
      <c r="D110" s="188">
        <v>12</v>
      </c>
      <c r="E110" s="247"/>
      <c r="F110" s="188" t="s">
        <v>5805</v>
      </c>
      <c r="G110" s="188" t="s">
        <v>2000</v>
      </c>
      <c r="H110" s="188" t="s">
        <v>4951</v>
      </c>
      <c r="I110" s="188">
        <v>6</v>
      </c>
      <c r="J110" s="248">
        <v>16</v>
      </c>
      <c r="K110" s="249"/>
      <c r="L110" s="188" t="s">
        <v>4955</v>
      </c>
      <c r="M110" s="188" t="s">
        <v>417</v>
      </c>
      <c r="N110" s="250" t="str">
        <f t="shared" si="26"/>
        <v/>
      </c>
      <c r="O110" s="172"/>
      <c r="P110" s="173">
        <f t="shared" si="22"/>
        <v>0</v>
      </c>
      <c r="Q110" s="173">
        <f t="shared" si="23"/>
        <v>0</v>
      </c>
      <c r="R110" s="173">
        <f t="shared" si="24"/>
        <v>0</v>
      </c>
      <c r="S110" s="173" t="str">
        <f t="shared" si="25"/>
        <v/>
      </c>
      <c r="T110" s="173">
        <f>IF(P110&lt;&gt;"",(P110*(1-($N$3368))*(1-($O110+$N$3373))),0)</f>
        <v>0</v>
      </c>
      <c r="U110" s="173">
        <f>IF(Q110&lt;&gt;"",(Q110*(1-($N$3369))*(1-($O110+$N$3373))),0)</f>
        <v>0</v>
      </c>
      <c r="V110" s="173">
        <f>IF(R110&lt;&gt;"",(R110*(1-($N$3370))*(1-($O110+$N$3373))),0)</f>
        <v>0</v>
      </c>
      <c r="W110" s="173">
        <f>IF(S110&lt;&gt;"",(S110*(1-($N$3371))*(1-($O110+$N$3373))),0)</f>
        <v>0</v>
      </c>
      <c r="X110" s="251">
        <f t="shared" si="34"/>
        <v>0</v>
      </c>
    </row>
    <row r="111" spans="1:24" ht="14.1" customHeight="1" x14ac:dyDescent="0.3">
      <c r="A111" s="90"/>
      <c r="B111" s="91"/>
      <c r="C111" s="92"/>
      <c r="D111" s="92"/>
      <c r="E111" s="168"/>
      <c r="F111" s="92"/>
      <c r="G111" s="92"/>
      <c r="H111" s="147" t="s">
        <v>5640</v>
      </c>
      <c r="I111" s="92"/>
      <c r="J111" s="93"/>
      <c r="K111" s="94"/>
      <c r="L111" s="94"/>
      <c r="M111" s="95"/>
      <c r="N111" s="172"/>
      <c r="O111" s="172"/>
      <c r="P111" s="173">
        <f t="shared" si="22"/>
        <v>0</v>
      </c>
      <c r="Q111" s="173">
        <f t="shared" si="23"/>
        <v>0</v>
      </c>
      <c r="R111" s="173">
        <f t="shared" si="24"/>
        <v>0</v>
      </c>
      <c r="S111" s="173">
        <f t="shared" si="25"/>
        <v>0</v>
      </c>
      <c r="T111" s="173">
        <f>IF(P111&lt;&gt;"",(P111*(1-($N$3368))*(1-($O111+$N$3373))),0)</f>
        <v>0</v>
      </c>
      <c r="U111" s="173">
        <f>IF(Q111&lt;&gt;"",(Q111*(1-($N$3369))*(1-($O111+$N$3373))),0)</f>
        <v>0</v>
      </c>
      <c r="V111" s="173">
        <f>IF(R111&lt;&gt;"",(R111*(1-($N$3370))*(1-($O111+$N$3373))),0)</f>
        <v>0</v>
      </c>
      <c r="W111" s="173">
        <f>IF(S111&lt;&gt;"",(S111*(1-($N$3371))*(1-($O111+$N$3373))),0)</f>
        <v>0</v>
      </c>
      <c r="X111" s="173"/>
    </row>
    <row r="112" spans="1:24" ht="14.1" customHeight="1" x14ac:dyDescent="0.3">
      <c r="A112" s="90" t="s">
        <v>1347</v>
      </c>
      <c r="B112" s="91" t="s">
        <v>51</v>
      </c>
      <c r="C112" s="92">
        <v>24</v>
      </c>
      <c r="D112" s="92">
        <v>6</v>
      </c>
      <c r="E112" s="166"/>
      <c r="F112" s="92" t="s">
        <v>5805</v>
      </c>
      <c r="G112" s="92" t="s">
        <v>2001</v>
      </c>
      <c r="H112" s="92" t="s">
        <v>2250</v>
      </c>
      <c r="I112" s="92">
        <v>6</v>
      </c>
      <c r="J112" s="93">
        <v>18.5</v>
      </c>
      <c r="K112" s="94"/>
      <c r="L112" s="92" t="s">
        <v>3561</v>
      </c>
      <c r="M112" s="92" t="s">
        <v>417</v>
      </c>
      <c r="N112" s="172" t="str">
        <f t="shared" si="26"/>
        <v/>
      </c>
      <c r="O112" s="172"/>
      <c r="P112" s="173">
        <f t="shared" si="22"/>
        <v>0</v>
      </c>
      <c r="Q112" s="173">
        <f t="shared" si="23"/>
        <v>0</v>
      </c>
      <c r="R112" s="173">
        <f t="shared" si="24"/>
        <v>0</v>
      </c>
      <c r="S112" s="173" t="str">
        <f t="shared" si="25"/>
        <v/>
      </c>
      <c r="T112" s="173">
        <f>IF(P112&lt;&gt;"",(P112*(1-($N$3368))*(1-($O112+$N$3373))),0)</f>
        <v>0</v>
      </c>
      <c r="U112" s="173">
        <f>IF(Q112&lt;&gt;"",(Q112*(1-($N$3369))*(1-($O112+$N$3373))),0)</f>
        <v>0</v>
      </c>
      <c r="V112" s="173">
        <f>IF(R112&lt;&gt;"",(R112*(1-($N$3370))*(1-($O112+$N$3373))),0)</f>
        <v>0</v>
      </c>
      <c r="W112" s="173">
        <f>IF(S112&lt;&gt;"",(S112*(1-($N$3371))*(1-($O112+$N$3373))),0)</f>
        <v>0</v>
      </c>
      <c r="X112" s="173">
        <f t="shared" ref="X112:X123" si="35">+SUM(T112:W112)</f>
        <v>0</v>
      </c>
    </row>
    <row r="113" spans="1:24" ht="14.1" customHeight="1" x14ac:dyDescent="0.3">
      <c r="A113" s="90" t="s">
        <v>1346</v>
      </c>
      <c r="B113" s="91" t="s">
        <v>51</v>
      </c>
      <c r="C113" s="92">
        <v>24</v>
      </c>
      <c r="D113" s="92">
        <v>6</v>
      </c>
      <c r="E113" s="166"/>
      <c r="F113" s="92" t="s">
        <v>5805</v>
      </c>
      <c r="G113" s="92" t="s">
        <v>1999</v>
      </c>
      <c r="H113" s="92" t="s">
        <v>2250</v>
      </c>
      <c r="I113" s="92">
        <v>6</v>
      </c>
      <c r="J113" s="93">
        <v>18.5</v>
      </c>
      <c r="K113" s="94"/>
      <c r="L113" s="92" t="s">
        <v>3562</v>
      </c>
      <c r="M113" s="92" t="s">
        <v>417</v>
      </c>
      <c r="N113" s="172" t="str">
        <f t="shared" si="26"/>
        <v/>
      </c>
      <c r="O113" s="172"/>
      <c r="P113" s="173">
        <f t="shared" si="22"/>
        <v>0</v>
      </c>
      <c r="Q113" s="173">
        <f t="shared" si="23"/>
        <v>0</v>
      </c>
      <c r="R113" s="173">
        <f t="shared" si="24"/>
        <v>0</v>
      </c>
      <c r="S113" s="173" t="str">
        <f t="shared" si="25"/>
        <v/>
      </c>
      <c r="T113" s="173">
        <f>IF(P113&lt;&gt;"",(P113*(1-($N$3368))*(1-($O113+$N$3373))),0)</f>
        <v>0</v>
      </c>
      <c r="U113" s="173">
        <f>IF(Q113&lt;&gt;"",(Q113*(1-($N$3369))*(1-($O113+$N$3373))),0)</f>
        <v>0</v>
      </c>
      <c r="V113" s="173">
        <f>IF(R113&lt;&gt;"",(R113*(1-($N$3370))*(1-($O113+$N$3373))),0)</f>
        <v>0</v>
      </c>
      <c r="W113" s="173">
        <f>IF(S113&lt;&gt;"",(S113*(1-($N$3371))*(1-($O113+$N$3373))),0)</f>
        <v>0</v>
      </c>
      <c r="X113" s="173">
        <f t="shared" si="35"/>
        <v>0</v>
      </c>
    </row>
    <row r="114" spans="1:24" ht="14.1" customHeight="1" x14ac:dyDescent="0.3">
      <c r="A114" s="90" t="s">
        <v>1345</v>
      </c>
      <c r="B114" s="91" t="s">
        <v>51</v>
      </c>
      <c r="C114" s="92">
        <v>24</v>
      </c>
      <c r="D114" s="92">
        <v>6</v>
      </c>
      <c r="E114" s="166"/>
      <c r="F114" s="92" t="s">
        <v>5805</v>
      </c>
      <c r="G114" s="92" t="s">
        <v>2000</v>
      </c>
      <c r="H114" s="92" t="s">
        <v>2250</v>
      </c>
      <c r="I114" s="92">
        <v>6</v>
      </c>
      <c r="J114" s="93">
        <v>18.5</v>
      </c>
      <c r="K114" s="94"/>
      <c r="L114" s="92" t="s">
        <v>3563</v>
      </c>
      <c r="M114" s="92" t="s">
        <v>417</v>
      </c>
      <c r="N114" s="172" t="str">
        <f t="shared" si="26"/>
        <v/>
      </c>
      <c r="O114" s="172"/>
      <c r="P114" s="173">
        <f t="shared" si="22"/>
        <v>0</v>
      </c>
      <c r="Q114" s="173">
        <f t="shared" si="23"/>
        <v>0</v>
      </c>
      <c r="R114" s="173">
        <f t="shared" si="24"/>
        <v>0</v>
      </c>
      <c r="S114" s="173" t="str">
        <f t="shared" si="25"/>
        <v/>
      </c>
      <c r="T114" s="173">
        <f>IF(P114&lt;&gt;"",(P114*(1-($N$3368))*(1-($O114+$N$3373))),0)</f>
        <v>0</v>
      </c>
      <c r="U114" s="173">
        <f>IF(Q114&lt;&gt;"",(Q114*(1-($N$3369))*(1-($O114+$N$3373))),0)</f>
        <v>0</v>
      </c>
      <c r="V114" s="173">
        <f>IF(R114&lt;&gt;"",(R114*(1-($N$3370))*(1-($O114+$N$3373))),0)</f>
        <v>0</v>
      </c>
      <c r="W114" s="173">
        <f>IF(S114&lt;&gt;"",(S114*(1-($N$3371))*(1-($O114+$N$3373))),0)</f>
        <v>0</v>
      </c>
      <c r="X114" s="173">
        <f t="shared" si="35"/>
        <v>0</v>
      </c>
    </row>
    <row r="115" spans="1:24" ht="14.1" customHeight="1" x14ac:dyDescent="0.3">
      <c r="A115" s="90" t="s">
        <v>1540</v>
      </c>
      <c r="B115" s="91" t="s">
        <v>51</v>
      </c>
      <c r="C115" s="92">
        <v>24</v>
      </c>
      <c r="D115" s="92">
        <v>6</v>
      </c>
      <c r="E115" s="166"/>
      <c r="F115" s="92" t="s">
        <v>5805</v>
      </c>
      <c r="G115" s="92" t="s">
        <v>2001</v>
      </c>
      <c r="H115" s="92" t="s">
        <v>2259</v>
      </c>
      <c r="I115" s="92">
        <v>6</v>
      </c>
      <c r="J115" s="93">
        <v>16.55</v>
      </c>
      <c r="K115" s="94"/>
      <c r="L115" s="92" t="s">
        <v>3580</v>
      </c>
      <c r="M115" s="92" t="s">
        <v>417</v>
      </c>
      <c r="N115" s="172" t="str">
        <f t="shared" ref="N115:N117" si="36">IF(OR(J115="TBA",E115=0),"",E115*J115)</f>
        <v/>
      </c>
      <c r="O115" s="172"/>
      <c r="P115" s="173">
        <f t="shared" si="22"/>
        <v>0</v>
      </c>
      <c r="Q115" s="173">
        <f t="shared" si="23"/>
        <v>0</v>
      </c>
      <c r="R115" s="173">
        <f t="shared" si="24"/>
        <v>0</v>
      </c>
      <c r="S115" s="173" t="str">
        <f t="shared" si="25"/>
        <v/>
      </c>
      <c r="T115" s="173">
        <f>IF(P115&lt;&gt;"",(P115*(1-($N$3368))*(1-($O115+$N$3373))),0)</f>
        <v>0</v>
      </c>
      <c r="U115" s="173">
        <f>IF(Q115&lt;&gt;"",(Q115*(1-($N$3369))*(1-($O115+$N$3373))),0)</f>
        <v>0</v>
      </c>
      <c r="V115" s="173">
        <f>IF(R115&lt;&gt;"",(R115*(1-($N$3370))*(1-($O115+$N$3373))),0)</f>
        <v>0</v>
      </c>
      <c r="W115" s="173">
        <f>IF(S115&lt;&gt;"",(S115*(1-($N$3371))*(1-($O115+$N$3373))),0)</f>
        <v>0</v>
      </c>
      <c r="X115" s="173">
        <f t="shared" ref="X115:X117" si="37">+SUM(T115:W115)</f>
        <v>0</v>
      </c>
    </row>
    <row r="116" spans="1:24" ht="14.1" customHeight="1" x14ac:dyDescent="0.3">
      <c r="A116" s="90" t="s">
        <v>1539</v>
      </c>
      <c r="B116" s="91" t="s">
        <v>51</v>
      </c>
      <c r="C116" s="92">
        <v>24</v>
      </c>
      <c r="D116" s="92">
        <v>6</v>
      </c>
      <c r="E116" s="166"/>
      <c r="F116" s="92" t="s">
        <v>5805</v>
      </c>
      <c r="G116" s="92" t="s">
        <v>1999</v>
      </c>
      <c r="H116" s="92" t="s">
        <v>2259</v>
      </c>
      <c r="I116" s="92">
        <v>6</v>
      </c>
      <c r="J116" s="93">
        <v>16.55</v>
      </c>
      <c r="K116" s="94"/>
      <c r="L116" s="92" t="s">
        <v>3581</v>
      </c>
      <c r="M116" s="92" t="s">
        <v>417</v>
      </c>
      <c r="N116" s="172" t="str">
        <f t="shared" si="36"/>
        <v/>
      </c>
      <c r="O116" s="172"/>
      <c r="P116" s="173">
        <f t="shared" si="22"/>
        <v>0</v>
      </c>
      <c r="Q116" s="173">
        <f t="shared" si="23"/>
        <v>0</v>
      </c>
      <c r="R116" s="173">
        <f t="shared" si="24"/>
        <v>0</v>
      </c>
      <c r="S116" s="173" t="str">
        <f t="shared" si="25"/>
        <v/>
      </c>
      <c r="T116" s="173">
        <f>IF(P116&lt;&gt;"",(P116*(1-($N$3368))*(1-($O116+$N$3373))),0)</f>
        <v>0</v>
      </c>
      <c r="U116" s="173">
        <f>IF(Q116&lt;&gt;"",(Q116*(1-($N$3369))*(1-($O116+$N$3373))),0)</f>
        <v>0</v>
      </c>
      <c r="V116" s="173">
        <f>IF(R116&lt;&gt;"",(R116*(1-($N$3370))*(1-($O116+$N$3373))),0)</f>
        <v>0</v>
      </c>
      <c r="W116" s="173">
        <f>IF(S116&lt;&gt;"",(S116*(1-($N$3371))*(1-($O116+$N$3373))),0)</f>
        <v>0</v>
      </c>
      <c r="X116" s="173">
        <f t="shared" si="37"/>
        <v>0</v>
      </c>
    </row>
    <row r="117" spans="1:24" ht="14.1" customHeight="1" x14ac:dyDescent="0.3">
      <c r="A117" s="90" t="s">
        <v>1538</v>
      </c>
      <c r="B117" s="91" t="s">
        <v>51</v>
      </c>
      <c r="C117" s="92">
        <v>24</v>
      </c>
      <c r="D117" s="92">
        <v>6</v>
      </c>
      <c r="E117" s="166"/>
      <c r="F117" s="92" t="s">
        <v>5805</v>
      </c>
      <c r="G117" s="92" t="s">
        <v>2000</v>
      </c>
      <c r="H117" s="92" t="s">
        <v>2259</v>
      </c>
      <c r="I117" s="92">
        <v>6</v>
      </c>
      <c r="J117" s="93">
        <v>16.55</v>
      </c>
      <c r="K117" s="94"/>
      <c r="L117" s="92" t="s">
        <v>3582</v>
      </c>
      <c r="M117" s="92" t="s">
        <v>417</v>
      </c>
      <c r="N117" s="172" t="str">
        <f t="shared" si="36"/>
        <v/>
      </c>
      <c r="O117" s="172"/>
      <c r="P117" s="173">
        <f t="shared" si="22"/>
        <v>0</v>
      </c>
      <c r="Q117" s="173">
        <f t="shared" si="23"/>
        <v>0</v>
      </c>
      <c r="R117" s="173">
        <f t="shared" si="24"/>
        <v>0</v>
      </c>
      <c r="S117" s="173" t="str">
        <f t="shared" si="25"/>
        <v/>
      </c>
      <c r="T117" s="173">
        <f>IF(P117&lt;&gt;"",(P117*(1-($N$3368))*(1-($O117+$N$3373))),0)</f>
        <v>0</v>
      </c>
      <c r="U117" s="173">
        <f>IF(Q117&lt;&gt;"",(Q117*(1-($N$3369))*(1-($O117+$N$3373))),0)</f>
        <v>0</v>
      </c>
      <c r="V117" s="173">
        <f>IF(R117&lt;&gt;"",(R117*(1-($N$3370))*(1-($O117+$N$3373))),0)</f>
        <v>0</v>
      </c>
      <c r="W117" s="173">
        <f>IF(S117&lt;&gt;"",(S117*(1-($N$3371))*(1-($O117+$N$3373))),0)</f>
        <v>0</v>
      </c>
      <c r="X117" s="173">
        <f t="shared" si="37"/>
        <v>0</v>
      </c>
    </row>
    <row r="118" spans="1:24" ht="14.1" customHeight="1" x14ac:dyDescent="0.3">
      <c r="A118" s="90" t="s">
        <v>1350</v>
      </c>
      <c r="B118" s="91" t="s">
        <v>51</v>
      </c>
      <c r="C118" s="92">
        <v>24</v>
      </c>
      <c r="D118" s="92">
        <v>6</v>
      </c>
      <c r="E118" s="166"/>
      <c r="F118" s="92" t="s">
        <v>5805</v>
      </c>
      <c r="G118" s="92" t="s">
        <v>2001</v>
      </c>
      <c r="H118" s="92" t="s">
        <v>2251</v>
      </c>
      <c r="I118" s="92">
        <v>6</v>
      </c>
      <c r="J118" s="93">
        <v>18.5</v>
      </c>
      <c r="K118" s="94"/>
      <c r="L118" s="92" t="s">
        <v>3564</v>
      </c>
      <c r="M118" s="92" t="s">
        <v>417</v>
      </c>
      <c r="N118" s="172" t="str">
        <f t="shared" si="26"/>
        <v/>
      </c>
      <c r="O118" s="172"/>
      <c r="P118" s="173">
        <f t="shared" si="22"/>
        <v>0</v>
      </c>
      <c r="Q118" s="173">
        <f t="shared" si="23"/>
        <v>0</v>
      </c>
      <c r="R118" s="173">
        <f t="shared" si="24"/>
        <v>0</v>
      </c>
      <c r="S118" s="173" t="str">
        <f t="shared" si="25"/>
        <v/>
      </c>
      <c r="T118" s="173">
        <f>IF(P118&lt;&gt;"",(P118*(1-($N$3368))*(1-($O118+$N$3373))),0)</f>
        <v>0</v>
      </c>
      <c r="U118" s="173">
        <f>IF(Q118&lt;&gt;"",(Q118*(1-($N$3369))*(1-($O118+$N$3373))),0)</f>
        <v>0</v>
      </c>
      <c r="V118" s="173">
        <f>IF(R118&lt;&gt;"",(R118*(1-($N$3370))*(1-($O118+$N$3373))),0)</f>
        <v>0</v>
      </c>
      <c r="W118" s="173">
        <f>IF(S118&lt;&gt;"",(S118*(1-($N$3371))*(1-($O118+$N$3373))),0)</f>
        <v>0</v>
      </c>
      <c r="X118" s="173">
        <f t="shared" si="35"/>
        <v>0</v>
      </c>
    </row>
    <row r="119" spans="1:24" ht="14.1" customHeight="1" x14ac:dyDescent="0.3">
      <c r="A119" s="90" t="s">
        <v>1349</v>
      </c>
      <c r="B119" s="91" t="s">
        <v>51</v>
      </c>
      <c r="C119" s="92">
        <v>24</v>
      </c>
      <c r="D119" s="92">
        <v>6</v>
      </c>
      <c r="E119" s="166"/>
      <c r="F119" s="92" t="s">
        <v>5805</v>
      </c>
      <c r="G119" s="92" t="s">
        <v>1999</v>
      </c>
      <c r="H119" s="92" t="s">
        <v>2251</v>
      </c>
      <c r="I119" s="92">
        <v>6</v>
      </c>
      <c r="J119" s="93">
        <v>18.5</v>
      </c>
      <c r="K119" s="94"/>
      <c r="L119" s="92" t="s">
        <v>3565</v>
      </c>
      <c r="M119" s="92" t="s">
        <v>417</v>
      </c>
      <c r="N119" s="172" t="str">
        <f t="shared" si="26"/>
        <v/>
      </c>
      <c r="O119" s="172"/>
      <c r="P119" s="173">
        <f t="shared" si="22"/>
        <v>0</v>
      </c>
      <c r="Q119" s="173">
        <f t="shared" si="23"/>
        <v>0</v>
      </c>
      <c r="R119" s="173">
        <f t="shared" si="24"/>
        <v>0</v>
      </c>
      <c r="S119" s="173" t="str">
        <f t="shared" si="25"/>
        <v/>
      </c>
      <c r="T119" s="173">
        <f>IF(P119&lt;&gt;"",(P119*(1-($N$3368))*(1-($O119+$N$3373))),0)</f>
        <v>0</v>
      </c>
      <c r="U119" s="173">
        <f>IF(Q119&lt;&gt;"",(Q119*(1-($N$3369))*(1-($O119+$N$3373))),0)</f>
        <v>0</v>
      </c>
      <c r="V119" s="173">
        <f>IF(R119&lt;&gt;"",(R119*(1-($N$3370))*(1-($O119+$N$3373))),0)</f>
        <v>0</v>
      </c>
      <c r="W119" s="173">
        <f>IF(S119&lt;&gt;"",(S119*(1-($N$3371))*(1-($O119+$N$3373))),0)</f>
        <v>0</v>
      </c>
      <c r="X119" s="173">
        <f t="shared" si="35"/>
        <v>0</v>
      </c>
    </row>
    <row r="120" spans="1:24" ht="14.1" customHeight="1" x14ac:dyDescent="0.3">
      <c r="A120" s="90" t="s">
        <v>1348</v>
      </c>
      <c r="B120" s="91" t="s">
        <v>51</v>
      </c>
      <c r="C120" s="92">
        <v>24</v>
      </c>
      <c r="D120" s="92">
        <v>6</v>
      </c>
      <c r="E120" s="166"/>
      <c r="F120" s="92" t="s">
        <v>5805</v>
      </c>
      <c r="G120" s="92" t="s">
        <v>2000</v>
      </c>
      <c r="H120" s="92" t="s">
        <v>2251</v>
      </c>
      <c r="I120" s="92">
        <v>6</v>
      </c>
      <c r="J120" s="93">
        <v>18.5</v>
      </c>
      <c r="K120" s="94"/>
      <c r="L120" s="92" t="s">
        <v>3566</v>
      </c>
      <c r="M120" s="92" t="s">
        <v>417</v>
      </c>
      <c r="N120" s="172" t="str">
        <f t="shared" si="26"/>
        <v/>
      </c>
      <c r="O120" s="172"/>
      <c r="P120" s="173">
        <f t="shared" si="22"/>
        <v>0</v>
      </c>
      <c r="Q120" s="173">
        <f t="shared" si="23"/>
        <v>0</v>
      </c>
      <c r="R120" s="173">
        <f t="shared" si="24"/>
        <v>0</v>
      </c>
      <c r="S120" s="173" t="str">
        <f t="shared" si="25"/>
        <v/>
      </c>
      <c r="T120" s="173">
        <f>IF(P120&lt;&gt;"",(P120*(1-($N$3368))*(1-($O120+$N$3373))),0)</f>
        <v>0</v>
      </c>
      <c r="U120" s="173">
        <f>IF(Q120&lt;&gt;"",(Q120*(1-($N$3369))*(1-($O120+$N$3373))),0)</f>
        <v>0</v>
      </c>
      <c r="V120" s="173">
        <f>IF(R120&lt;&gt;"",(R120*(1-($N$3370))*(1-($O120+$N$3373))),0)</f>
        <v>0</v>
      </c>
      <c r="W120" s="173">
        <f>IF(S120&lt;&gt;"",(S120*(1-($N$3371))*(1-($O120+$N$3373))),0)</f>
        <v>0</v>
      </c>
      <c r="X120" s="173">
        <f t="shared" si="35"/>
        <v>0</v>
      </c>
    </row>
    <row r="121" spans="1:24" ht="14.1" customHeight="1" x14ac:dyDescent="0.3">
      <c r="A121" s="252" t="s">
        <v>5883</v>
      </c>
      <c r="B121" s="253" t="s">
        <v>51</v>
      </c>
      <c r="C121" s="254">
        <v>24</v>
      </c>
      <c r="D121" s="254">
        <v>0</v>
      </c>
      <c r="E121" s="255"/>
      <c r="F121" s="254" t="s">
        <v>5805</v>
      </c>
      <c r="G121" s="254" t="s">
        <v>2001</v>
      </c>
      <c r="H121" s="254" t="s">
        <v>5884</v>
      </c>
      <c r="I121" s="254">
        <v>6</v>
      </c>
      <c r="J121" s="256">
        <v>17.600000000000001</v>
      </c>
      <c r="K121" s="257"/>
      <c r="L121" s="254" t="s">
        <v>5885</v>
      </c>
      <c r="M121" s="254" t="s">
        <v>417</v>
      </c>
      <c r="N121" s="172" t="str">
        <f t="shared" si="26"/>
        <v/>
      </c>
      <c r="O121" s="172"/>
      <c r="P121" s="173">
        <f t="shared" si="22"/>
        <v>0</v>
      </c>
      <c r="Q121" s="173">
        <f t="shared" si="23"/>
        <v>0</v>
      </c>
      <c r="R121" s="173">
        <f t="shared" si="24"/>
        <v>0</v>
      </c>
      <c r="S121" s="173" t="str">
        <f t="shared" si="25"/>
        <v/>
      </c>
      <c r="T121" s="173">
        <f>IF(P121&lt;&gt;"",(P121*(1-($N$3368))*(1-($O121+$N$3373))),0)</f>
        <v>0</v>
      </c>
      <c r="U121" s="173">
        <f>IF(Q121&lt;&gt;"",(Q121*(1-($N$3369))*(1-($O121+$N$3373))),0)</f>
        <v>0</v>
      </c>
      <c r="V121" s="173">
        <f>IF(R121&lt;&gt;"",(R121*(1-($N$3370))*(1-($O121+$N$3373))),0)</f>
        <v>0</v>
      </c>
      <c r="W121" s="173">
        <f>IF(S121&lt;&gt;"",(S121*(1-($N$3371))*(1-($O121+$N$3373))),0)</f>
        <v>0</v>
      </c>
      <c r="X121" s="173">
        <f t="shared" si="35"/>
        <v>0</v>
      </c>
    </row>
    <row r="122" spans="1:24" ht="14.1" customHeight="1" x14ac:dyDescent="0.3">
      <c r="A122" s="252" t="s">
        <v>5886</v>
      </c>
      <c r="B122" s="253" t="s">
        <v>51</v>
      </c>
      <c r="C122" s="254">
        <v>24</v>
      </c>
      <c r="D122" s="254">
        <v>0</v>
      </c>
      <c r="E122" s="255"/>
      <c r="F122" s="254" t="s">
        <v>5805</v>
      </c>
      <c r="G122" s="254" t="s">
        <v>1999</v>
      </c>
      <c r="H122" s="254" t="s">
        <v>5884</v>
      </c>
      <c r="I122" s="254">
        <v>6</v>
      </c>
      <c r="J122" s="256">
        <v>17.600000000000001</v>
      </c>
      <c r="K122" s="257"/>
      <c r="L122" s="254" t="s">
        <v>6309</v>
      </c>
      <c r="M122" s="254" t="s">
        <v>417</v>
      </c>
      <c r="N122" s="172" t="str">
        <f t="shared" si="26"/>
        <v/>
      </c>
      <c r="O122" s="172"/>
      <c r="P122" s="173">
        <f t="shared" si="22"/>
        <v>0</v>
      </c>
      <c r="Q122" s="173">
        <f t="shared" si="23"/>
        <v>0</v>
      </c>
      <c r="R122" s="173">
        <f t="shared" si="24"/>
        <v>0</v>
      </c>
      <c r="S122" s="173" t="str">
        <f t="shared" si="25"/>
        <v/>
      </c>
      <c r="T122" s="173">
        <f>IF(P122&lt;&gt;"",(P122*(1-($N$3368))*(1-($O122+$N$3373))),0)</f>
        <v>0</v>
      </c>
      <c r="U122" s="173">
        <f>IF(Q122&lt;&gt;"",(Q122*(1-($N$3369))*(1-($O122+$N$3373))),0)</f>
        <v>0</v>
      </c>
      <c r="V122" s="173">
        <f>IF(R122&lt;&gt;"",(R122*(1-($N$3370))*(1-($O122+$N$3373))),0)</f>
        <v>0</v>
      </c>
      <c r="W122" s="173">
        <f>IF(S122&lt;&gt;"",(S122*(1-($N$3371))*(1-($O122+$N$3373))),0)</f>
        <v>0</v>
      </c>
      <c r="X122" s="173">
        <f t="shared" si="35"/>
        <v>0</v>
      </c>
    </row>
    <row r="123" spans="1:24" ht="14.1" customHeight="1" x14ac:dyDescent="0.3">
      <c r="A123" s="252" t="s">
        <v>5887</v>
      </c>
      <c r="B123" s="253" t="s">
        <v>51</v>
      </c>
      <c r="C123" s="254">
        <v>24</v>
      </c>
      <c r="D123" s="254">
        <v>0</v>
      </c>
      <c r="E123" s="255"/>
      <c r="F123" s="254" t="s">
        <v>5805</v>
      </c>
      <c r="G123" s="254" t="s">
        <v>2000</v>
      </c>
      <c r="H123" s="254" t="s">
        <v>5884</v>
      </c>
      <c r="I123" s="254">
        <v>6</v>
      </c>
      <c r="J123" s="256">
        <v>17.600000000000001</v>
      </c>
      <c r="K123" s="257"/>
      <c r="L123" s="254" t="s">
        <v>5888</v>
      </c>
      <c r="M123" s="254" t="s">
        <v>417</v>
      </c>
      <c r="N123" s="172" t="str">
        <f t="shared" si="26"/>
        <v/>
      </c>
      <c r="O123" s="172"/>
      <c r="P123" s="173">
        <f t="shared" si="22"/>
        <v>0</v>
      </c>
      <c r="Q123" s="173">
        <f t="shared" si="23"/>
        <v>0</v>
      </c>
      <c r="R123" s="173">
        <f t="shared" si="24"/>
        <v>0</v>
      </c>
      <c r="S123" s="173" t="str">
        <f t="shared" si="25"/>
        <v/>
      </c>
      <c r="T123" s="173">
        <f>IF(P123&lt;&gt;"",(P123*(1-($N$3368))*(1-($O123+$N$3373))),0)</f>
        <v>0</v>
      </c>
      <c r="U123" s="173">
        <f>IF(Q123&lt;&gt;"",(Q123*(1-($N$3369))*(1-($O123+$N$3373))),0)</f>
        <v>0</v>
      </c>
      <c r="V123" s="173">
        <f>IF(R123&lt;&gt;"",(R123*(1-($N$3370))*(1-($O123+$N$3373))),0)</f>
        <v>0</v>
      </c>
      <c r="W123" s="173">
        <f>IF(S123&lt;&gt;"",(S123*(1-($N$3371))*(1-($O123+$N$3373))),0)</f>
        <v>0</v>
      </c>
      <c r="X123" s="173">
        <f t="shared" si="35"/>
        <v>0</v>
      </c>
    </row>
    <row r="124" spans="1:24" ht="14.1" customHeight="1" x14ac:dyDescent="0.3">
      <c r="A124" s="90"/>
      <c r="B124" s="91"/>
      <c r="C124" s="92"/>
      <c r="D124" s="92"/>
      <c r="E124" s="168"/>
      <c r="F124" s="92"/>
      <c r="G124" s="92"/>
      <c r="H124" s="147" t="s">
        <v>404</v>
      </c>
      <c r="I124" s="92"/>
      <c r="J124" s="93"/>
      <c r="K124" s="94"/>
      <c r="L124" s="94"/>
      <c r="M124" s="95"/>
      <c r="N124" s="172"/>
      <c r="O124" s="172"/>
      <c r="P124" s="173">
        <f t="shared" ref="P124:P129" si="38">IF($B124="PA",$N124,0)</f>
        <v>0</v>
      </c>
      <c r="Q124" s="173">
        <f t="shared" ref="Q124:Q129" si="39">IF($B124="PC",$N124,0)</f>
        <v>0</v>
      </c>
      <c r="R124" s="173">
        <f t="shared" ref="R124:R129" si="40">IF($B124="LA",$N124,0)</f>
        <v>0</v>
      </c>
      <c r="S124" s="173">
        <f t="shared" ref="S124:S129" si="41">IF($B124="LC",$N124,0)</f>
        <v>0</v>
      </c>
      <c r="T124" s="173">
        <f>IF(P124&lt;&gt;"",(P124*(1-($N$3368))*(1-($O124+$N$3373))),0)</f>
        <v>0</v>
      </c>
      <c r="U124" s="173">
        <f>IF(Q124&lt;&gt;"",(Q124*(1-($N$3369))*(1-($O124+$N$3373))),0)</f>
        <v>0</v>
      </c>
      <c r="V124" s="173">
        <f>IF(R124&lt;&gt;"",(R124*(1-($N$3370))*(1-($O124+$N$3373))),0)</f>
        <v>0</v>
      </c>
      <c r="W124" s="173">
        <f>IF(S124&lt;&gt;"",(S124*(1-($N$3371))*(1-($O124+$N$3373))),0)</f>
        <v>0</v>
      </c>
      <c r="X124" s="173"/>
    </row>
    <row r="125" spans="1:24" ht="14.1" customHeight="1" x14ac:dyDescent="0.3">
      <c r="A125" s="90" t="s">
        <v>138</v>
      </c>
      <c r="B125" s="91" t="s">
        <v>51</v>
      </c>
      <c r="C125" s="92">
        <v>16</v>
      </c>
      <c r="D125" s="92">
        <v>8</v>
      </c>
      <c r="E125" s="166"/>
      <c r="F125" s="92" t="s">
        <v>5805</v>
      </c>
      <c r="G125" s="92" t="s">
        <v>1997</v>
      </c>
      <c r="H125" s="92" t="s">
        <v>2479</v>
      </c>
      <c r="I125" s="92">
        <v>7</v>
      </c>
      <c r="J125" s="93">
        <v>17.05</v>
      </c>
      <c r="K125" s="94"/>
      <c r="L125" s="92" t="s">
        <v>4084</v>
      </c>
      <c r="M125" s="92" t="s">
        <v>417</v>
      </c>
      <c r="N125" s="172" t="str">
        <f>IF(OR(J125="TBA",E125=0),"",E125*J125)</f>
        <v/>
      </c>
      <c r="O125" s="172"/>
      <c r="P125" s="173">
        <f t="shared" si="38"/>
        <v>0</v>
      </c>
      <c r="Q125" s="173">
        <f t="shared" si="39"/>
        <v>0</v>
      </c>
      <c r="R125" s="173">
        <f t="shared" si="40"/>
        <v>0</v>
      </c>
      <c r="S125" s="173" t="str">
        <f t="shared" si="41"/>
        <v/>
      </c>
      <c r="T125" s="173">
        <f>IF(P125&lt;&gt;"",(P125*(1-($N$3368))*(1-($O125+$N$3373))),0)</f>
        <v>0</v>
      </c>
      <c r="U125" s="173">
        <f>IF(Q125&lt;&gt;"",(Q125*(1-($N$3369))*(1-($O125+$N$3373))),0)</f>
        <v>0</v>
      </c>
      <c r="V125" s="173">
        <f>IF(R125&lt;&gt;"",(R125*(1-($N$3370))*(1-($O125+$N$3373))),0)</f>
        <v>0</v>
      </c>
      <c r="W125" s="173">
        <f>IF(S125&lt;&gt;"",(S125*(1-($N$3371))*(1-($O125+$N$3373))),0)</f>
        <v>0</v>
      </c>
      <c r="X125" s="173">
        <f t="shared" ref="X125:X129" si="42">+SUM(T125:W125)</f>
        <v>0</v>
      </c>
    </row>
    <row r="126" spans="1:24" ht="14.1" customHeight="1" x14ac:dyDescent="0.3">
      <c r="A126" s="90" t="s">
        <v>139</v>
      </c>
      <c r="B126" s="91" t="s">
        <v>51</v>
      </c>
      <c r="C126" s="92">
        <v>16</v>
      </c>
      <c r="D126" s="92">
        <v>8</v>
      </c>
      <c r="E126" s="166"/>
      <c r="F126" s="92" t="s">
        <v>5805</v>
      </c>
      <c r="G126" s="92" t="s">
        <v>1999</v>
      </c>
      <c r="H126" s="92" t="s">
        <v>2479</v>
      </c>
      <c r="I126" s="92">
        <v>7</v>
      </c>
      <c r="J126" s="93">
        <v>17.05</v>
      </c>
      <c r="K126" s="94"/>
      <c r="L126" s="92" t="s">
        <v>4085</v>
      </c>
      <c r="M126" s="92" t="s">
        <v>417</v>
      </c>
      <c r="N126" s="172" t="str">
        <f>IF(OR(J126="TBA",E126=0),"",E126*J126)</f>
        <v/>
      </c>
      <c r="O126" s="172"/>
      <c r="P126" s="173">
        <f t="shared" si="38"/>
        <v>0</v>
      </c>
      <c r="Q126" s="173">
        <f t="shared" si="39"/>
        <v>0</v>
      </c>
      <c r="R126" s="173">
        <f t="shared" si="40"/>
        <v>0</v>
      </c>
      <c r="S126" s="173" t="str">
        <f t="shared" si="41"/>
        <v/>
      </c>
      <c r="T126" s="173">
        <f>IF(P126&lt;&gt;"",(P126*(1-($N$3368))*(1-($O126+$N$3373))),0)</f>
        <v>0</v>
      </c>
      <c r="U126" s="173">
        <f>IF(Q126&lt;&gt;"",(Q126*(1-($N$3369))*(1-($O126+$N$3373))),0)</f>
        <v>0</v>
      </c>
      <c r="V126" s="173">
        <f>IF(R126&lt;&gt;"",(R126*(1-($N$3370))*(1-($O126+$N$3373))),0)</f>
        <v>0</v>
      </c>
      <c r="W126" s="173">
        <f>IF(S126&lt;&gt;"",(S126*(1-($N$3371))*(1-($O126+$N$3373))),0)</f>
        <v>0</v>
      </c>
      <c r="X126" s="173">
        <f t="shared" si="42"/>
        <v>0</v>
      </c>
    </row>
    <row r="127" spans="1:24" ht="14.1" customHeight="1" x14ac:dyDescent="0.3">
      <c r="A127" s="90" t="s">
        <v>140</v>
      </c>
      <c r="B127" s="91" t="s">
        <v>51</v>
      </c>
      <c r="C127" s="92">
        <v>16</v>
      </c>
      <c r="D127" s="92">
        <v>8</v>
      </c>
      <c r="E127" s="166"/>
      <c r="F127" s="92" t="s">
        <v>5805</v>
      </c>
      <c r="G127" s="92" t="s">
        <v>2000</v>
      </c>
      <c r="H127" s="92" t="s">
        <v>2479</v>
      </c>
      <c r="I127" s="92">
        <v>7</v>
      </c>
      <c r="J127" s="93">
        <v>17.05</v>
      </c>
      <c r="K127" s="94"/>
      <c r="L127" s="92" t="s">
        <v>4086</v>
      </c>
      <c r="M127" s="92" t="s">
        <v>417</v>
      </c>
      <c r="N127" s="172" t="str">
        <f>IF(OR(J127="TBA",E127=0),"",E127*J127)</f>
        <v/>
      </c>
      <c r="O127" s="172"/>
      <c r="P127" s="173">
        <f t="shared" si="38"/>
        <v>0</v>
      </c>
      <c r="Q127" s="173">
        <f t="shared" si="39"/>
        <v>0</v>
      </c>
      <c r="R127" s="173">
        <f t="shared" si="40"/>
        <v>0</v>
      </c>
      <c r="S127" s="173" t="str">
        <f t="shared" si="41"/>
        <v/>
      </c>
      <c r="T127" s="173">
        <f>IF(P127&lt;&gt;"",(P127*(1-($N$3368))*(1-($O127+$N$3373))),0)</f>
        <v>0</v>
      </c>
      <c r="U127" s="173">
        <f>IF(Q127&lt;&gt;"",(Q127*(1-($N$3369))*(1-($O127+$N$3373))),0)</f>
        <v>0</v>
      </c>
      <c r="V127" s="173">
        <f>IF(R127&lt;&gt;"",(R127*(1-($N$3370))*(1-($O127+$N$3373))),0)</f>
        <v>0</v>
      </c>
      <c r="W127" s="173">
        <f>IF(S127&lt;&gt;"",(S127*(1-($N$3371))*(1-($O127+$N$3373))),0)</f>
        <v>0</v>
      </c>
      <c r="X127" s="173">
        <f t="shared" si="42"/>
        <v>0</v>
      </c>
    </row>
    <row r="128" spans="1:24" ht="14.1" customHeight="1" x14ac:dyDescent="0.3">
      <c r="A128" s="187" t="s">
        <v>141</v>
      </c>
      <c r="B128" s="246" t="s">
        <v>51</v>
      </c>
      <c r="C128" s="188">
        <v>14</v>
      </c>
      <c r="D128" s="188">
        <v>7</v>
      </c>
      <c r="E128" s="247"/>
      <c r="F128" s="188" t="s">
        <v>5805</v>
      </c>
      <c r="G128" s="188" t="s">
        <v>1999</v>
      </c>
      <c r="H128" s="188" t="s">
        <v>2525</v>
      </c>
      <c r="I128" s="188">
        <v>7</v>
      </c>
      <c r="J128" s="248">
        <v>27.45</v>
      </c>
      <c r="K128" s="249"/>
      <c r="L128" s="188" t="s">
        <v>4216</v>
      </c>
      <c r="M128" s="188" t="s">
        <v>417</v>
      </c>
      <c r="N128" s="250" t="str">
        <f>IF(OR(J128="TBA",E128=0),"",E128*J128)</f>
        <v/>
      </c>
      <c r="O128" s="172"/>
      <c r="P128" s="173">
        <f t="shared" si="38"/>
        <v>0</v>
      </c>
      <c r="Q128" s="173">
        <f t="shared" si="39"/>
        <v>0</v>
      </c>
      <c r="R128" s="173">
        <f t="shared" si="40"/>
        <v>0</v>
      </c>
      <c r="S128" s="173" t="str">
        <f t="shared" si="41"/>
        <v/>
      </c>
      <c r="T128" s="173">
        <f>IF(P128&lt;&gt;"",(P128*(1-($N$3368))*(1-($O128+$N$3373))),0)</f>
        <v>0</v>
      </c>
      <c r="U128" s="173">
        <f>IF(Q128&lt;&gt;"",(Q128*(1-($N$3369))*(1-($O128+$N$3373))),0)</f>
        <v>0</v>
      </c>
      <c r="V128" s="173">
        <f>IF(R128&lt;&gt;"",(R128*(1-($N$3370))*(1-($O128+$N$3373))),0)</f>
        <v>0</v>
      </c>
      <c r="W128" s="173">
        <f>IF(S128&lt;&gt;"",(S128*(1-($N$3371))*(1-($O128+$N$3373))),0)</f>
        <v>0</v>
      </c>
      <c r="X128" s="251">
        <f t="shared" si="42"/>
        <v>0</v>
      </c>
    </row>
    <row r="129" spans="1:24" ht="14.1" customHeight="1" x14ac:dyDescent="0.3">
      <c r="A129" s="187" t="s">
        <v>142</v>
      </c>
      <c r="B129" s="246" t="s">
        <v>51</v>
      </c>
      <c r="C129" s="188">
        <v>14</v>
      </c>
      <c r="D129" s="188">
        <v>7</v>
      </c>
      <c r="E129" s="247"/>
      <c r="F129" s="188" t="s">
        <v>5805</v>
      </c>
      <c r="G129" s="188" t="s">
        <v>2000</v>
      </c>
      <c r="H129" s="188" t="s">
        <v>2525</v>
      </c>
      <c r="I129" s="188">
        <v>7</v>
      </c>
      <c r="J129" s="248">
        <v>27.45</v>
      </c>
      <c r="K129" s="249"/>
      <c r="L129" s="188" t="s">
        <v>4217</v>
      </c>
      <c r="M129" s="188" t="s">
        <v>417</v>
      </c>
      <c r="N129" s="250" t="str">
        <f t="shared" ref="N129" si="43">IF(OR(J129="TBA",E129=0),"",E129*J129)</f>
        <v/>
      </c>
      <c r="O129" s="172"/>
      <c r="P129" s="173">
        <f t="shared" si="38"/>
        <v>0</v>
      </c>
      <c r="Q129" s="173">
        <f t="shared" si="39"/>
        <v>0</v>
      </c>
      <c r="R129" s="173">
        <f t="shared" si="40"/>
        <v>0</v>
      </c>
      <c r="S129" s="173" t="str">
        <f t="shared" si="41"/>
        <v/>
      </c>
      <c r="T129" s="173">
        <f>IF(P129&lt;&gt;"",(P129*(1-($N$3368))*(1-($O129+$N$3373))),0)</f>
        <v>0</v>
      </c>
      <c r="U129" s="173">
        <f>IF(Q129&lt;&gt;"",(Q129*(1-($N$3369))*(1-($O129+$N$3373))),0)</f>
        <v>0</v>
      </c>
      <c r="V129" s="173">
        <f>IF(R129&lt;&gt;"",(R129*(1-($N$3370))*(1-($O129+$N$3373))),0)</f>
        <v>0</v>
      </c>
      <c r="W129" s="173">
        <f>IF(S129&lt;&gt;"",(S129*(1-($N$3371))*(1-($O129+$N$3373))),0)</f>
        <v>0</v>
      </c>
      <c r="X129" s="251">
        <f t="shared" si="42"/>
        <v>0</v>
      </c>
    </row>
    <row r="130" spans="1:24" ht="14.1" customHeight="1" x14ac:dyDescent="0.3">
      <c r="A130" s="90"/>
      <c r="B130" s="91"/>
      <c r="C130" s="92"/>
      <c r="D130" s="92"/>
      <c r="E130" s="168"/>
      <c r="F130" s="92"/>
      <c r="G130" s="92"/>
      <c r="H130" s="147" t="s">
        <v>5639</v>
      </c>
      <c r="I130" s="92"/>
      <c r="J130" s="93"/>
      <c r="K130" s="94"/>
      <c r="L130" s="94"/>
      <c r="M130" s="95"/>
      <c r="N130" s="172"/>
      <c r="O130" s="172"/>
      <c r="P130" s="173">
        <f t="shared" si="22"/>
        <v>0</v>
      </c>
      <c r="Q130" s="173">
        <f t="shared" si="23"/>
        <v>0</v>
      </c>
      <c r="R130" s="173">
        <f t="shared" si="24"/>
        <v>0</v>
      </c>
      <c r="S130" s="173">
        <f t="shared" si="25"/>
        <v>0</v>
      </c>
      <c r="T130" s="173">
        <f>IF(P130&lt;&gt;"",(P130*(1-($N$3368))*(1-($O130+$N$3373))),0)</f>
        <v>0</v>
      </c>
      <c r="U130" s="173">
        <f>IF(Q130&lt;&gt;"",(Q130*(1-($N$3369))*(1-($O130+$N$3373))),0)</f>
        <v>0</v>
      </c>
      <c r="V130" s="173">
        <f>IF(R130&lt;&gt;"",(R130*(1-($N$3370))*(1-($O130+$N$3373))),0)</f>
        <v>0</v>
      </c>
      <c r="W130" s="173">
        <f>IF(S130&lt;&gt;"",(S130*(1-($N$3371))*(1-($O130+$N$3373))),0)</f>
        <v>0</v>
      </c>
      <c r="X130" s="173"/>
    </row>
    <row r="131" spans="1:24" ht="14.1" customHeight="1" x14ac:dyDescent="0.3">
      <c r="A131" s="90" t="s">
        <v>1340</v>
      </c>
      <c r="B131" s="91" t="s">
        <v>51</v>
      </c>
      <c r="C131" s="92">
        <v>26</v>
      </c>
      <c r="D131" s="92">
        <v>13</v>
      </c>
      <c r="E131" s="166"/>
      <c r="F131" s="92" t="s">
        <v>2011</v>
      </c>
      <c r="G131" s="92" t="s">
        <v>2012</v>
      </c>
      <c r="H131" s="92" t="s">
        <v>2248</v>
      </c>
      <c r="I131" s="92">
        <v>7</v>
      </c>
      <c r="J131" s="93">
        <v>18.5</v>
      </c>
      <c r="K131" s="94"/>
      <c r="L131" s="92" t="s">
        <v>3557</v>
      </c>
      <c r="M131" s="92" t="s">
        <v>417</v>
      </c>
      <c r="N131" s="172" t="str">
        <f t="shared" si="26"/>
        <v/>
      </c>
      <c r="O131" s="172"/>
      <c r="P131" s="173">
        <f t="shared" si="22"/>
        <v>0</v>
      </c>
      <c r="Q131" s="173">
        <f t="shared" si="23"/>
        <v>0</v>
      </c>
      <c r="R131" s="173">
        <f t="shared" si="24"/>
        <v>0</v>
      </c>
      <c r="S131" s="173" t="str">
        <f t="shared" si="25"/>
        <v/>
      </c>
      <c r="T131" s="173">
        <f>IF(P131&lt;&gt;"",(P131*(1-($N$3368))*(1-($O131+$N$3373))),0)</f>
        <v>0</v>
      </c>
      <c r="U131" s="173">
        <f>IF(Q131&lt;&gt;"",(Q131*(1-($N$3369))*(1-($O131+$N$3373))),0)</f>
        <v>0</v>
      </c>
      <c r="V131" s="173">
        <f>IF(R131&lt;&gt;"",(R131*(1-($N$3370))*(1-($O131+$N$3373))),0)</f>
        <v>0</v>
      </c>
      <c r="W131" s="173">
        <f>IF(S131&lt;&gt;"",(S131*(1-($N$3371))*(1-($O131+$N$3373))),0)</f>
        <v>0</v>
      </c>
      <c r="X131" s="173">
        <f t="shared" ref="X131:X135" si="44">+SUM(T131:W131)</f>
        <v>0</v>
      </c>
    </row>
    <row r="132" spans="1:24" ht="14.1" customHeight="1" x14ac:dyDescent="0.3">
      <c r="A132" s="90" t="s">
        <v>1341</v>
      </c>
      <c r="B132" s="91" t="s">
        <v>51</v>
      </c>
      <c r="C132" s="92">
        <v>26</v>
      </c>
      <c r="D132" s="92">
        <v>13</v>
      </c>
      <c r="E132" s="166"/>
      <c r="F132" s="92" t="s">
        <v>2011</v>
      </c>
      <c r="G132" s="92" t="s">
        <v>2014</v>
      </c>
      <c r="H132" s="92" t="s">
        <v>2248</v>
      </c>
      <c r="I132" s="92">
        <v>7</v>
      </c>
      <c r="J132" s="93">
        <v>18.5</v>
      </c>
      <c r="K132" s="94"/>
      <c r="L132" s="92" t="s">
        <v>3558</v>
      </c>
      <c r="M132" s="92" t="s">
        <v>417</v>
      </c>
      <c r="N132" s="172" t="str">
        <f t="shared" si="26"/>
        <v/>
      </c>
      <c r="O132" s="172"/>
      <c r="P132" s="173">
        <f t="shared" si="22"/>
        <v>0</v>
      </c>
      <c r="Q132" s="173">
        <f t="shared" si="23"/>
        <v>0</v>
      </c>
      <c r="R132" s="173">
        <f t="shared" si="24"/>
        <v>0</v>
      </c>
      <c r="S132" s="173" t="str">
        <f t="shared" si="25"/>
        <v/>
      </c>
      <c r="T132" s="173">
        <f>IF(P132&lt;&gt;"",(P132*(1-($N$3368))*(1-($O132+$N$3373))),0)</f>
        <v>0</v>
      </c>
      <c r="U132" s="173">
        <f>IF(Q132&lt;&gt;"",(Q132*(1-($N$3369))*(1-($O132+$N$3373))),0)</f>
        <v>0</v>
      </c>
      <c r="V132" s="173">
        <f>IF(R132&lt;&gt;"",(R132*(1-($N$3370))*(1-($O132+$N$3373))),0)</f>
        <v>0</v>
      </c>
      <c r="W132" s="173">
        <f>IF(S132&lt;&gt;"",(S132*(1-($N$3371))*(1-($O132+$N$3373))),0)</f>
        <v>0</v>
      </c>
      <c r="X132" s="173">
        <f t="shared" si="44"/>
        <v>0</v>
      </c>
    </row>
    <row r="133" spans="1:24" ht="14.1" customHeight="1" x14ac:dyDescent="0.3">
      <c r="A133" s="90" t="s">
        <v>1342</v>
      </c>
      <c r="B133" s="91" t="s">
        <v>51</v>
      </c>
      <c r="C133" s="92">
        <v>26</v>
      </c>
      <c r="D133" s="92">
        <v>13</v>
      </c>
      <c r="E133" s="166"/>
      <c r="F133" s="92" t="s">
        <v>5805</v>
      </c>
      <c r="G133" s="92" t="s">
        <v>2000</v>
      </c>
      <c r="H133" s="92" t="s">
        <v>2247</v>
      </c>
      <c r="I133" s="92">
        <v>7</v>
      </c>
      <c r="J133" s="93">
        <v>18.5</v>
      </c>
      <c r="K133" s="94"/>
      <c r="L133" s="92" t="s">
        <v>3556</v>
      </c>
      <c r="M133" s="92" t="s">
        <v>417</v>
      </c>
      <c r="N133" s="172" t="str">
        <f t="shared" si="26"/>
        <v/>
      </c>
      <c r="O133" s="172"/>
      <c r="P133" s="173">
        <f t="shared" si="22"/>
        <v>0</v>
      </c>
      <c r="Q133" s="173">
        <f t="shared" si="23"/>
        <v>0</v>
      </c>
      <c r="R133" s="173">
        <f t="shared" si="24"/>
        <v>0</v>
      </c>
      <c r="S133" s="173" t="str">
        <f t="shared" si="25"/>
        <v/>
      </c>
      <c r="T133" s="173">
        <f>IF(P133&lt;&gt;"",(P133*(1-($N$3368))*(1-($O133+$N$3373))),0)</f>
        <v>0</v>
      </c>
      <c r="U133" s="173">
        <f>IF(Q133&lt;&gt;"",(Q133*(1-($N$3369))*(1-($O133+$N$3373))),0)</f>
        <v>0</v>
      </c>
      <c r="V133" s="173">
        <f>IF(R133&lt;&gt;"",(R133*(1-($N$3370))*(1-($O133+$N$3373))),0)</f>
        <v>0</v>
      </c>
      <c r="W133" s="173">
        <f>IF(S133&lt;&gt;"",(S133*(1-($N$3371))*(1-($O133+$N$3373))),0)</f>
        <v>0</v>
      </c>
      <c r="X133" s="173">
        <f t="shared" si="44"/>
        <v>0</v>
      </c>
    </row>
    <row r="134" spans="1:24" ht="14.1" customHeight="1" x14ac:dyDescent="0.3">
      <c r="A134" s="90" t="s">
        <v>1343</v>
      </c>
      <c r="B134" s="91" t="s">
        <v>51</v>
      </c>
      <c r="C134" s="92">
        <v>18</v>
      </c>
      <c r="D134" s="92">
        <v>9</v>
      </c>
      <c r="E134" s="166"/>
      <c r="F134" s="92" t="s">
        <v>111</v>
      </c>
      <c r="G134" s="92" t="s">
        <v>2195</v>
      </c>
      <c r="H134" s="92" t="s">
        <v>2249</v>
      </c>
      <c r="I134" s="92">
        <v>7</v>
      </c>
      <c r="J134" s="93">
        <v>34.65</v>
      </c>
      <c r="K134" s="94"/>
      <c r="L134" s="92" t="s">
        <v>3559</v>
      </c>
      <c r="M134" s="92" t="s">
        <v>417</v>
      </c>
      <c r="N134" s="172" t="str">
        <f t="shared" si="26"/>
        <v/>
      </c>
      <c r="O134" s="172"/>
      <c r="P134" s="173">
        <f t="shared" si="22"/>
        <v>0</v>
      </c>
      <c r="Q134" s="173">
        <f t="shared" si="23"/>
        <v>0</v>
      </c>
      <c r="R134" s="173">
        <f t="shared" si="24"/>
        <v>0</v>
      </c>
      <c r="S134" s="173" t="str">
        <f t="shared" si="25"/>
        <v/>
      </c>
      <c r="T134" s="173">
        <f>IF(P134&lt;&gt;"",(P134*(1-($N$3368))*(1-($O134+$N$3373))),0)</f>
        <v>0</v>
      </c>
      <c r="U134" s="173">
        <f>IF(Q134&lt;&gt;"",(Q134*(1-($N$3369))*(1-($O134+$N$3373))),0)</f>
        <v>0</v>
      </c>
      <c r="V134" s="173">
        <f>IF(R134&lt;&gt;"",(R134*(1-($N$3370))*(1-($O134+$N$3373))),0)</f>
        <v>0</v>
      </c>
      <c r="W134" s="173">
        <f>IF(S134&lt;&gt;"",(S134*(1-($N$3371))*(1-($O134+$N$3373))),0)</f>
        <v>0</v>
      </c>
      <c r="X134" s="173">
        <f t="shared" si="44"/>
        <v>0</v>
      </c>
    </row>
    <row r="135" spans="1:24" ht="14.1" customHeight="1" x14ac:dyDescent="0.3">
      <c r="A135" s="90" t="s">
        <v>1344</v>
      </c>
      <c r="B135" s="91" t="s">
        <v>51</v>
      </c>
      <c r="C135" s="92">
        <v>18</v>
      </c>
      <c r="D135" s="92">
        <v>9</v>
      </c>
      <c r="E135" s="166"/>
      <c r="F135" s="92" t="s">
        <v>111</v>
      </c>
      <c r="G135" s="92" t="s">
        <v>2197</v>
      </c>
      <c r="H135" s="92" t="s">
        <v>2249</v>
      </c>
      <c r="I135" s="92">
        <v>7</v>
      </c>
      <c r="J135" s="93">
        <v>34.65</v>
      </c>
      <c r="K135" s="94"/>
      <c r="L135" s="92" t="s">
        <v>3560</v>
      </c>
      <c r="M135" s="92" t="s">
        <v>417</v>
      </c>
      <c r="N135" s="172" t="str">
        <f t="shared" si="26"/>
        <v/>
      </c>
      <c r="O135" s="172"/>
      <c r="P135" s="173">
        <f t="shared" si="22"/>
        <v>0</v>
      </c>
      <c r="Q135" s="173">
        <f t="shared" si="23"/>
        <v>0</v>
      </c>
      <c r="R135" s="173">
        <f t="shared" si="24"/>
        <v>0</v>
      </c>
      <c r="S135" s="173" t="str">
        <f t="shared" si="25"/>
        <v/>
      </c>
      <c r="T135" s="173">
        <f>IF(P135&lt;&gt;"",(P135*(1-($N$3368))*(1-($O135+$N$3373))),0)</f>
        <v>0</v>
      </c>
      <c r="U135" s="173">
        <f>IF(Q135&lt;&gt;"",(Q135*(1-($N$3369))*(1-($O135+$N$3373))),0)</f>
        <v>0</v>
      </c>
      <c r="V135" s="173">
        <f>IF(R135&lt;&gt;"",(R135*(1-($N$3370))*(1-($O135+$N$3373))),0)</f>
        <v>0</v>
      </c>
      <c r="W135" s="173">
        <f>IF(S135&lt;&gt;"",(S135*(1-($N$3371))*(1-($O135+$N$3373))),0)</f>
        <v>0</v>
      </c>
      <c r="X135" s="173">
        <f t="shared" si="44"/>
        <v>0</v>
      </c>
    </row>
    <row r="136" spans="1:24" ht="14.1" customHeight="1" x14ac:dyDescent="0.3">
      <c r="A136" s="90"/>
      <c r="B136" s="91"/>
      <c r="C136" s="92"/>
      <c r="D136" s="92"/>
      <c r="E136" s="168"/>
      <c r="F136" s="92"/>
      <c r="G136" s="92"/>
      <c r="H136" s="147" t="s">
        <v>405</v>
      </c>
      <c r="I136" s="92"/>
      <c r="J136" s="93"/>
      <c r="K136" s="94"/>
      <c r="L136" s="94"/>
      <c r="M136" s="95"/>
      <c r="N136" s="172"/>
      <c r="O136" s="172"/>
      <c r="P136" s="173">
        <f t="shared" ref="P136:P180" si="45">IF($B136="PA",$N136,0)</f>
        <v>0</v>
      </c>
      <c r="Q136" s="173">
        <f t="shared" ref="Q136:Q180" si="46">IF($B136="PC",$N136,0)</f>
        <v>0</v>
      </c>
      <c r="R136" s="173">
        <f t="shared" ref="R136:R180" si="47">IF($B136="LA",$N136,0)</f>
        <v>0</v>
      </c>
      <c r="S136" s="173">
        <f t="shared" ref="S136:S180" si="48">IF($B136="LC",$N136,0)</f>
        <v>0</v>
      </c>
      <c r="T136" s="173">
        <f>IF(P136&lt;&gt;"",(P136*(1-($N$3368))*(1-($O136+$N$3373))),0)</f>
        <v>0</v>
      </c>
      <c r="U136" s="173">
        <f>IF(Q136&lt;&gt;"",(Q136*(1-($N$3369))*(1-($O136+$N$3373))),0)</f>
        <v>0</v>
      </c>
      <c r="V136" s="173">
        <f>IF(R136&lt;&gt;"",(R136*(1-($N$3370))*(1-($O136+$N$3373))),0)</f>
        <v>0</v>
      </c>
      <c r="W136" s="173">
        <f>IF(S136&lt;&gt;"",(S136*(1-($N$3371))*(1-($O136+$N$3373))),0)</f>
        <v>0</v>
      </c>
      <c r="X136" s="173"/>
    </row>
    <row r="137" spans="1:24" ht="14.1" customHeight="1" x14ac:dyDescent="0.3">
      <c r="A137" s="187" t="s">
        <v>232</v>
      </c>
      <c r="B137" s="246" t="s">
        <v>51</v>
      </c>
      <c r="C137" s="188">
        <v>20</v>
      </c>
      <c r="D137" s="188">
        <v>10</v>
      </c>
      <c r="E137" s="247"/>
      <c r="F137" s="188" t="s">
        <v>5805</v>
      </c>
      <c r="G137" s="188" t="s">
        <v>2000</v>
      </c>
      <c r="H137" s="188" t="s">
        <v>2402</v>
      </c>
      <c r="I137" s="188">
        <v>8</v>
      </c>
      <c r="J137" s="248">
        <v>19</v>
      </c>
      <c r="K137" s="249"/>
      <c r="L137" s="188" t="s">
        <v>3914</v>
      </c>
      <c r="M137" s="188" t="s">
        <v>417</v>
      </c>
      <c r="N137" s="250" t="str">
        <f>IF(OR(J137="TBA",E137=0),"",E137*J137)</f>
        <v/>
      </c>
      <c r="O137" s="172"/>
      <c r="P137" s="173">
        <f t="shared" si="45"/>
        <v>0</v>
      </c>
      <c r="Q137" s="173">
        <f t="shared" si="46"/>
        <v>0</v>
      </c>
      <c r="R137" s="173">
        <f t="shared" si="47"/>
        <v>0</v>
      </c>
      <c r="S137" s="173" t="str">
        <f t="shared" si="48"/>
        <v/>
      </c>
      <c r="T137" s="173">
        <f>IF(P137&lt;&gt;"",(P137*(1-($N$3368))*(1-($O137+$N$3373))),0)</f>
        <v>0</v>
      </c>
      <c r="U137" s="173">
        <f>IF(Q137&lt;&gt;"",(Q137*(1-($N$3369))*(1-($O137+$N$3373))),0)</f>
        <v>0</v>
      </c>
      <c r="V137" s="173">
        <f>IF(R137&lt;&gt;"",(R137*(1-($N$3370))*(1-($O137+$N$3373))),0)</f>
        <v>0</v>
      </c>
      <c r="W137" s="173">
        <f>IF(S137&lt;&gt;"",(S137*(1-($N$3371))*(1-($O137+$N$3373))),0)</f>
        <v>0</v>
      </c>
      <c r="X137" s="251">
        <f>+SUM(T137:W137)</f>
        <v>0</v>
      </c>
    </row>
    <row r="138" spans="1:24" ht="14.1" customHeight="1" x14ac:dyDescent="0.3">
      <c r="A138" s="90" t="s">
        <v>1360</v>
      </c>
      <c r="B138" s="91" t="s">
        <v>51</v>
      </c>
      <c r="C138" s="92">
        <v>24</v>
      </c>
      <c r="D138" s="92">
        <v>6</v>
      </c>
      <c r="E138" s="166"/>
      <c r="F138" s="92" t="s">
        <v>127</v>
      </c>
      <c r="G138" s="92" t="s">
        <v>2004</v>
      </c>
      <c r="H138" s="92" t="s">
        <v>2258</v>
      </c>
      <c r="I138" s="92">
        <v>8</v>
      </c>
      <c r="J138" s="93">
        <v>23.1</v>
      </c>
      <c r="K138" s="94"/>
      <c r="L138" s="92" t="s">
        <v>3577</v>
      </c>
      <c r="M138" s="92" t="s">
        <v>417</v>
      </c>
      <c r="N138" s="172" t="str">
        <f t="shared" ref="N138:N180" si="49">IF(OR(J138="TBA",E138=0),"",E138*J138)</f>
        <v/>
      </c>
      <c r="O138" s="172"/>
      <c r="P138" s="173">
        <f t="shared" si="45"/>
        <v>0</v>
      </c>
      <c r="Q138" s="173">
        <f t="shared" si="46"/>
        <v>0</v>
      </c>
      <c r="R138" s="173">
        <f t="shared" si="47"/>
        <v>0</v>
      </c>
      <c r="S138" s="173" t="str">
        <f t="shared" si="48"/>
        <v/>
      </c>
      <c r="T138" s="173">
        <f>IF(P138&lt;&gt;"",(P138*(1-($N$3368))*(1-($O138+$N$3373))),0)</f>
        <v>0</v>
      </c>
      <c r="U138" s="173">
        <f>IF(Q138&lt;&gt;"",(Q138*(1-($N$3369))*(1-($O138+$N$3373))),0)</f>
        <v>0</v>
      </c>
      <c r="V138" s="173">
        <f>IF(R138&lt;&gt;"",(R138*(1-($N$3370))*(1-($O138+$N$3373))),0)</f>
        <v>0</v>
      </c>
      <c r="W138" s="173">
        <f>IF(S138&lt;&gt;"",(S138*(1-($N$3371))*(1-($O138+$N$3373))),0)</f>
        <v>0</v>
      </c>
      <c r="X138" s="173">
        <f t="shared" ref="X138:X180" si="50">+SUM(T138:W138)</f>
        <v>0</v>
      </c>
    </row>
    <row r="139" spans="1:24" ht="14.1" customHeight="1" x14ac:dyDescent="0.3">
      <c r="A139" s="90" t="s">
        <v>1359</v>
      </c>
      <c r="B139" s="91" t="s">
        <v>51</v>
      </c>
      <c r="C139" s="92">
        <v>24</v>
      </c>
      <c r="D139" s="92">
        <v>6</v>
      </c>
      <c r="E139" s="166"/>
      <c r="F139" s="92" t="s">
        <v>127</v>
      </c>
      <c r="G139" s="92" t="s">
        <v>2005</v>
      </c>
      <c r="H139" s="92" t="s">
        <v>2258</v>
      </c>
      <c r="I139" s="92">
        <v>8</v>
      </c>
      <c r="J139" s="93">
        <v>23.1</v>
      </c>
      <c r="K139" s="94"/>
      <c r="L139" s="92" t="s">
        <v>3578</v>
      </c>
      <c r="M139" s="92" t="s">
        <v>417</v>
      </c>
      <c r="N139" s="172" t="str">
        <f t="shared" si="49"/>
        <v/>
      </c>
      <c r="O139" s="172"/>
      <c r="P139" s="173">
        <f t="shared" si="45"/>
        <v>0</v>
      </c>
      <c r="Q139" s="173">
        <f t="shared" si="46"/>
        <v>0</v>
      </c>
      <c r="R139" s="173">
        <f t="shared" si="47"/>
        <v>0</v>
      </c>
      <c r="S139" s="173" t="str">
        <f t="shared" si="48"/>
        <v/>
      </c>
      <c r="T139" s="173">
        <f>IF(P139&lt;&gt;"",(P139*(1-($N$3368))*(1-($O139+$N$3373))),0)</f>
        <v>0</v>
      </c>
      <c r="U139" s="173">
        <f>IF(Q139&lt;&gt;"",(Q139*(1-($N$3369))*(1-($O139+$N$3373))),0)</f>
        <v>0</v>
      </c>
      <c r="V139" s="173">
        <f>IF(R139&lt;&gt;"",(R139*(1-($N$3370))*(1-($O139+$N$3373))),0)</f>
        <v>0</v>
      </c>
      <c r="W139" s="173">
        <f>IF(S139&lt;&gt;"",(S139*(1-($N$3371))*(1-($O139+$N$3373))),0)</f>
        <v>0</v>
      </c>
      <c r="X139" s="173">
        <f t="shared" si="50"/>
        <v>0</v>
      </c>
    </row>
    <row r="140" spans="1:24" ht="14.1" customHeight="1" x14ac:dyDescent="0.3">
      <c r="A140" s="90" t="s">
        <v>1358</v>
      </c>
      <c r="B140" s="91" t="s">
        <v>51</v>
      </c>
      <c r="C140" s="92">
        <v>24</v>
      </c>
      <c r="D140" s="92">
        <v>6</v>
      </c>
      <c r="E140" s="166"/>
      <c r="F140" s="92" t="s">
        <v>127</v>
      </c>
      <c r="G140" s="92" t="s">
        <v>2026</v>
      </c>
      <c r="H140" s="92" t="s">
        <v>2258</v>
      </c>
      <c r="I140" s="92">
        <v>8</v>
      </c>
      <c r="J140" s="93">
        <v>23.1</v>
      </c>
      <c r="K140" s="94"/>
      <c r="L140" s="92" t="s">
        <v>3579</v>
      </c>
      <c r="M140" s="92" t="s">
        <v>417</v>
      </c>
      <c r="N140" s="172" t="str">
        <f t="shared" si="49"/>
        <v/>
      </c>
      <c r="O140" s="172"/>
      <c r="P140" s="173">
        <f t="shared" si="45"/>
        <v>0</v>
      </c>
      <c r="Q140" s="173">
        <f t="shared" si="46"/>
        <v>0</v>
      </c>
      <c r="R140" s="173">
        <f t="shared" si="47"/>
        <v>0</v>
      </c>
      <c r="S140" s="173" t="str">
        <f t="shared" si="48"/>
        <v/>
      </c>
      <c r="T140" s="173">
        <f>IF(P140&lt;&gt;"",(P140*(1-($N$3368))*(1-($O140+$N$3373))),0)</f>
        <v>0</v>
      </c>
      <c r="U140" s="173">
        <f>IF(Q140&lt;&gt;"",(Q140*(1-($N$3369))*(1-($O140+$N$3373))),0)</f>
        <v>0</v>
      </c>
      <c r="V140" s="173">
        <f>IF(R140&lt;&gt;"",(R140*(1-($N$3370))*(1-($O140+$N$3373))),0)</f>
        <v>0</v>
      </c>
      <c r="W140" s="173">
        <f>IF(S140&lt;&gt;"",(S140*(1-($N$3371))*(1-($O140+$N$3373))),0)</f>
        <v>0</v>
      </c>
      <c r="X140" s="173">
        <f t="shared" si="50"/>
        <v>0</v>
      </c>
    </row>
    <row r="141" spans="1:24" ht="14.1" customHeight="1" x14ac:dyDescent="0.3">
      <c r="A141" s="90" t="s">
        <v>239</v>
      </c>
      <c r="B141" s="91" t="s">
        <v>51</v>
      </c>
      <c r="C141" s="92">
        <v>20</v>
      </c>
      <c r="D141" s="92">
        <v>10</v>
      </c>
      <c r="E141" s="166"/>
      <c r="F141" s="92" t="s">
        <v>5805</v>
      </c>
      <c r="G141" s="92" t="s">
        <v>1999</v>
      </c>
      <c r="H141" s="92" t="s">
        <v>2436</v>
      </c>
      <c r="I141" s="92">
        <v>8</v>
      </c>
      <c r="J141" s="93">
        <v>24.3</v>
      </c>
      <c r="K141" s="94"/>
      <c r="L141" s="92" t="s">
        <v>3975</v>
      </c>
      <c r="M141" s="92" t="s">
        <v>417</v>
      </c>
      <c r="N141" s="172" t="str">
        <f>IF(OR(J141="TBA",E141=0),"",E141*J141)</f>
        <v/>
      </c>
      <c r="O141" s="172"/>
      <c r="P141" s="173">
        <f t="shared" si="45"/>
        <v>0</v>
      </c>
      <c r="Q141" s="173">
        <f t="shared" si="46"/>
        <v>0</v>
      </c>
      <c r="R141" s="173">
        <f t="shared" si="47"/>
        <v>0</v>
      </c>
      <c r="S141" s="173" t="str">
        <f t="shared" si="48"/>
        <v/>
      </c>
      <c r="T141" s="173">
        <f>IF(P141&lt;&gt;"",(P141*(1-($N$3368))*(1-($O141+$N$3373))),0)</f>
        <v>0</v>
      </c>
      <c r="U141" s="173">
        <f>IF(Q141&lt;&gt;"",(Q141*(1-($N$3369))*(1-($O141+$N$3373))),0)</f>
        <v>0</v>
      </c>
      <c r="V141" s="173">
        <f>IF(R141&lt;&gt;"",(R141*(1-($N$3370))*(1-($O141+$N$3373))),0)</f>
        <v>0</v>
      </c>
      <c r="W141" s="173">
        <f>IF(S141&lt;&gt;"",(S141*(1-($N$3371))*(1-($O141+$N$3373))),0)</f>
        <v>0</v>
      </c>
      <c r="X141" s="173">
        <f>+SUM(T141:W141)</f>
        <v>0</v>
      </c>
    </row>
    <row r="142" spans="1:24" ht="14.1" customHeight="1" x14ac:dyDescent="0.3">
      <c r="A142" s="90" t="s">
        <v>240</v>
      </c>
      <c r="B142" s="91" t="s">
        <v>51</v>
      </c>
      <c r="C142" s="92">
        <v>20</v>
      </c>
      <c r="D142" s="92">
        <v>10</v>
      </c>
      <c r="E142" s="166"/>
      <c r="F142" s="92" t="s">
        <v>5805</v>
      </c>
      <c r="G142" s="92" t="s">
        <v>2000</v>
      </c>
      <c r="H142" s="92" t="s">
        <v>2436</v>
      </c>
      <c r="I142" s="92">
        <v>8</v>
      </c>
      <c r="J142" s="93">
        <v>24.3</v>
      </c>
      <c r="K142" s="94"/>
      <c r="L142" s="92" t="s">
        <v>3976</v>
      </c>
      <c r="M142" s="92" t="s">
        <v>417</v>
      </c>
      <c r="N142" s="172" t="str">
        <f>IF(OR(J142="TBA",E142=0),"",E142*J142)</f>
        <v/>
      </c>
      <c r="O142" s="172"/>
      <c r="P142" s="173">
        <f t="shared" si="45"/>
        <v>0</v>
      </c>
      <c r="Q142" s="173">
        <f t="shared" si="46"/>
        <v>0</v>
      </c>
      <c r="R142" s="173">
        <f t="shared" si="47"/>
        <v>0</v>
      </c>
      <c r="S142" s="173" t="str">
        <f t="shared" si="48"/>
        <v/>
      </c>
      <c r="T142" s="173">
        <f>IF(P142&lt;&gt;"",(P142*(1-($N$3368))*(1-($O142+$N$3373))),0)</f>
        <v>0</v>
      </c>
      <c r="U142" s="173">
        <f>IF(Q142&lt;&gt;"",(Q142*(1-($N$3369))*(1-($O142+$N$3373))),0)</f>
        <v>0</v>
      </c>
      <c r="V142" s="173">
        <f>IF(R142&lt;&gt;"",(R142*(1-($N$3370))*(1-($O142+$N$3373))),0)</f>
        <v>0</v>
      </c>
      <c r="W142" s="173">
        <f>IF(S142&lt;&gt;"",(S142*(1-($N$3371))*(1-($O142+$N$3373))),0)</f>
        <v>0</v>
      </c>
      <c r="X142" s="173">
        <f>+SUM(T142:W142)</f>
        <v>0</v>
      </c>
    </row>
    <row r="143" spans="1:24" ht="14.1" customHeight="1" x14ac:dyDescent="0.3">
      <c r="A143" s="252" t="s">
        <v>6493</v>
      </c>
      <c r="B143" s="253" t="s">
        <v>51</v>
      </c>
      <c r="C143" s="254">
        <v>12</v>
      </c>
      <c r="D143" s="254">
        <v>0</v>
      </c>
      <c r="E143" s="255"/>
      <c r="F143" s="254" t="s">
        <v>5805</v>
      </c>
      <c r="G143" s="254" t="s">
        <v>1997</v>
      </c>
      <c r="H143" s="254" t="s">
        <v>6494</v>
      </c>
      <c r="I143" s="254">
        <v>8</v>
      </c>
      <c r="J143" s="256">
        <v>16.75</v>
      </c>
      <c r="K143" s="257"/>
      <c r="L143" s="254" t="s">
        <v>6495</v>
      </c>
      <c r="M143" s="254" t="s">
        <v>417</v>
      </c>
      <c r="N143" s="172" t="str">
        <f t="shared" si="49"/>
        <v/>
      </c>
      <c r="O143" s="172"/>
      <c r="P143" s="173">
        <f t="shared" si="45"/>
        <v>0</v>
      </c>
      <c r="Q143" s="173">
        <f t="shared" si="46"/>
        <v>0</v>
      </c>
      <c r="R143" s="173">
        <f t="shared" si="47"/>
        <v>0</v>
      </c>
      <c r="S143" s="173" t="str">
        <f t="shared" si="48"/>
        <v/>
      </c>
      <c r="T143" s="173">
        <f>IF(P143&lt;&gt;"",(P143*(1-($N$3368))*(1-($O143+$N$3373))),0)</f>
        <v>0</v>
      </c>
      <c r="U143" s="173">
        <f>IF(Q143&lt;&gt;"",(Q143*(1-($N$3369))*(1-($O143+$N$3373))),0)</f>
        <v>0</v>
      </c>
      <c r="V143" s="173">
        <f>IF(R143&lt;&gt;"",(R143*(1-($N$3370))*(1-($O143+$N$3373))),0)</f>
        <v>0</v>
      </c>
      <c r="W143" s="173">
        <f>IF(S143&lt;&gt;"",(S143*(1-($N$3371))*(1-($O143+$N$3373))),0)</f>
        <v>0</v>
      </c>
      <c r="X143" s="173">
        <f t="shared" si="50"/>
        <v>0</v>
      </c>
    </row>
    <row r="144" spans="1:24" ht="14.1" customHeight="1" x14ac:dyDescent="0.3">
      <c r="A144" s="252" t="s">
        <v>6496</v>
      </c>
      <c r="B144" s="253" t="s">
        <v>51</v>
      </c>
      <c r="C144" s="254">
        <v>12</v>
      </c>
      <c r="D144" s="254">
        <v>0</v>
      </c>
      <c r="E144" s="255"/>
      <c r="F144" s="254" t="s">
        <v>5805</v>
      </c>
      <c r="G144" s="254" t="s">
        <v>1999</v>
      </c>
      <c r="H144" s="254" t="s">
        <v>6494</v>
      </c>
      <c r="I144" s="254">
        <v>8</v>
      </c>
      <c r="J144" s="256">
        <v>16.75</v>
      </c>
      <c r="K144" s="257"/>
      <c r="L144" s="254" t="s">
        <v>6497</v>
      </c>
      <c r="M144" s="254" t="s">
        <v>417</v>
      </c>
      <c r="N144" s="172" t="str">
        <f t="shared" si="49"/>
        <v/>
      </c>
      <c r="O144" s="172"/>
      <c r="P144" s="173">
        <f t="shared" si="45"/>
        <v>0</v>
      </c>
      <c r="Q144" s="173">
        <f t="shared" si="46"/>
        <v>0</v>
      </c>
      <c r="R144" s="173">
        <f t="shared" si="47"/>
        <v>0</v>
      </c>
      <c r="S144" s="173" t="str">
        <f t="shared" si="48"/>
        <v/>
      </c>
      <c r="T144" s="173">
        <f>IF(P144&lt;&gt;"",(P144*(1-($N$3368))*(1-($O144+$N$3373))),0)</f>
        <v>0</v>
      </c>
      <c r="U144" s="173">
        <f>IF(Q144&lt;&gt;"",(Q144*(1-($N$3369))*(1-($O144+$N$3373))),0)</f>
        <v>0</v>
      </c>
      <c r="V144" s="173">
        <f>IF(R144&lt;&gt;"",(R144*(1-($N$3370))*(1-($O144+$N$3373))),0)</f>
        <v>0</v>
      </c>
      <c r="W144" s="173">
        <f>IF(S144&lt;&gt;"",(S144*(1-($N$3371))*(1-($O144+$N$3373))),0)</f>
        <v>0</v>
      </c>
      <c r="X144" s="173">
        <f t="shared" si="50"/>
        <v>0</v>
      </c>
    </row>
    <row r="145" spans="1:24" ht="14.1" customHeight="1" x14ac:dyDescent="0.3">
      <c r="A145" s="252" t="s">
        <v>6498</v>
      </c>
      <c r="B145" s="253" t="s">
        <v>51</v>
      </c>
      <c r="C145" s="254">
        <v>12</v>
      </c>
      <c r="D145" s="254">
        <v>0</v>
      </c>
      <c r="E145" s="255"/>
      <c r="F145" s="254" t="s">
        <v>5805</v>
      </c>
      <c r="G145" s="254" t="s">
        <v>2000</v>
      </c>
      <c r="H145" s="254" t="s">
        <v>6494</v>
      </c>
      <c r="I145" s="254">
        <v>8</v>
      </c>
      <c r="J145" s="256">
        <v>16.75</v>
      </c>
      <c r="K145" s="257"/>
      <c r="L145" s="254" t="s">
        <v>6499</v>
      </c>
      <c r="M145" s="254" t="s">
        <v>417</v>
      </c>
      <c r="N145" s="172" t="str">
        <f t="shared" si="49"/>
        <v/>
      </c>
      <c r="O145" s="172"/>
      <c r="P145" s="173">
        <f t="shared" si="45"/>
        <v>0</v>
      </c>
      <c r="Q145" s="173">
        <f t="shared" si="46"/>
        <v>0</v>
      </c>
      <c r="R145" s="173">
        <f t="shared" si="47"/>
        <v>0</v>
      </c>
      <c r="S145" s="173" t="str">
        <f t="shared" si="48"/>
        <v/>
      </c>
      <c r="T145" s="173">
        <f>IF(P145&lt;&gt;"",(P145*(1-($N$3368))*(1-($O145+$N$3373))),0)</f>
        <v>0</v>
      </c>
      <c r="U145" s="173">
        <f>IF(Q145&lt;&gt;"",(Q145*(1-($N$3369))*(1-($O145+$N$3373))),0)</f>
        <v>0</v>
      </c>
      <c r="V145" s="173">
        <f>IF(R145&lt;&gt;"",(R145*(1-($N$3370))*(1-($O145+$N$3373))),0)</f>
        <v>0</v>
      </c>
      <c r="W145" s="173">
        <f>IF(S145&lt;&gt;"",(S145*(1-($N$3371))*(1-($O145+$N$3373))),0)</f>
        <v>0</v>
      </c>
      <c r="X145" s="173">
        <f t="shared" si="50"/>
        <v>0</v>
      </c>
    </row>
    <row r="146" spans="1:24" ht="14.1" customHeight="1" x14ac:dyDescent="0.3">
      <c r="A146" s="252" t="s">
        <v>6500</v>
      </c>
      <c r="B146" s="253" t="s">
        <v>51</v>
      </c>
      <c r="C146" s="254">
        <v>12</v>
      </c>
      <c r="D146" s="254">
        <v>0</v>
      </c>
      <c r="E146" s="255"/>
      <c r="F146" s="254" t="s">
        <v>5805</v>
      </c>
      <c r="G146" s="254" t="s">
        <v>2014</v>
      </c>
      <c r="H146" s="254" t="s">
        <v>6494</v>
      </c>
      <c r="I146" s="254">
        <v>8</v>
      </c>
      <c r="J146" s="256">
        <v>16.75</v>
      </c>
      <c r="K146" s="257"/>
      <c r="L146" s="254" t="s">
        <v>6501</v>
      </c>
      <c r="M146" s="254" t="s">
        <v>417</v>
      </c>
      <c r="N146" s="172" t="str">
        <f t="shared" si="49"/>
        <v/>
      </c>
      <c r="O146" s="172"/>
      <c r="P146" s="173">
        <f t="shared" si="45"/>
        <v>0</v>
      </c>
      <c r="Q146" s="173">
        <f t="shared" si="46"/>
        <v>0</v>
      </c>
      <c r="R146" s="173">
        <f t="shared" si="47"/>
        <v>0</v>
      </c>
      <c r="S146" s="173" t="str">
        <f t="shared" si="48"/>
        <v/>
      </c>
      <c r="T146" s="173">
        <f>IF(P146&lt;&gt;"",(P146*(1-($N$3368))*(1-($O146+$N$3373))),0)</f>
        <v>0</v>
      </c>
      <c r="U146" s="173">
        <f>IF(Q146&lt;&gt;"",(Q146*(1-($N$3369))*(1-($O146+$N$3373))),0)</f>
        <v>0</v>
      </c>
      <c r="V146" s="173">
        <f>IF(R146&lt;&gt;"",(R146*(1-($N$3370))*(1-($O146+$N$3373))),0)</f>
        <v>0</v>
      </c>
      <c r="W146" s="173">
        <f>IF(S146&lt;&gt;"",(S146*(1-($N$3371))*(1-($O146+$N$3373))),0)</f>
        <v>0</v>
      </c>
      <c r="X146" s="173">
        <f t="shared" si="50"/>
        <v>0</v>
      </c>
    </row>
    <row r="147" spans="1:24" ht="14.1" customHeight="1" x14ac:dyDescent="0.3">
      <c r="A147" s="90" t="s">
        <v>272</v>
      </c>
      <c r="B147" s="91" t="s">
        <v>51</v>
      </c>
      <c r="C147" s="92">
        <v>12</v>
      </c>
      <c r="D147" s="92">
        <v>0</v>
      </c>
      <c r="E147" s="166"/>
      <c r="F147" s="92" t="s">
        <v>5805</v>
      </c>
      <c r="G147" s="92" t="s">
        <v>1999</v>
      </c>
      <c r="H147" s="92" t="s">
        <v>2534</v>
      </c>
      <c r="I147" s="92">
        <v>8</v>
      </c>
      <c r="J147" s="93">
        <v>27.95</v>
      </c>
      <c r="K147" s="94"/>
      <c r="L147" s="92" t="s">
        <v>4241</v>
      </c>
      <c r="M147" s="92" t="s">
        <v>417</v>
      </c>
      <c r="N147" s="172" t="str">
        <f t="shared" ref="N147:N165" si="51">IF(OR(J147="TBA",E147=0),"",E147*J147)</f>
        <v/>
      </c>
      <c r="O147" s="172"/>
      <c r="P147" s="173">
        <f t="shared" si="45"/>
        <v>0</v>
      </c>
      <c r="Q147" s="173">
        <f t="shared" si="46"/>
        <v>0</v>
      </c>
      <c r="R147" s="173">
        <f t="shared" si="47"/>
        <v>0</v>
      </c>
      <c r="S147" s="173" t="str">
        <f t="shared" si="48"/>
        <v/>
      </c>
      <c r="T147" s="173">
        <f>IF(P147&lt;&gt;"",(P147*(1-($N$3368))*(1-($O147+$N$3373))),0)</f>
        <v>0</v>
      </c>
      <c r="U147" s="173">
        <f>IF(Q147&lt;&gt;"",(Q147*(1-($N$3369))*(1-($O147+$N$3373))),0)</f>
        <v>0</v>
      </c>
      <c r="V147" s="173">
        <f>IF(R147&lt;&gt;"",(R147*(1-($N$3370))*(1-($O147+$N$3373))),0)</f>
        <v>0</v>
      </c>
      <c r="W147" s="173">
        <f>IF(S147&lt;&gt;"",(S147*(1-($N$3371))*(1-($O147+$N$3373))),0)</f>
        <v>0</v>
      </c>
      <c r="X147" s="173">
        <f t="shared" ref="X147:X165" si="52">+SUM(T147:W147)</f>
        <v>0</v>
      </c>
    </row>
    <row r="148" spans="1:24" ht="14.1" customHeight="1" x14ac:dyDescent="0.3">
      <c r="A148" s="90" t="s">
        <v>273</v>
      </c>
      <c r="B148" s="91" t="s">
        <v>51</v>
      </c>
      <c r="C148" s="92">
        <v>12</v>
      </c>
      <c r="D148" s="92">
        <v>0</v>
      </c>
      <c r="E148" s="166"/>
      <c r="F148" s="92" t="s">
        <v>5805</v>
      </c>
      <c r="G148" s="92" t="s">
        <v>2000</v>
      </c>
      <c r="H148" s="92" t="s">
        <v>2534</v>
      </c>
      <c r="I148" s="92">
        <v>8</v>
      </c>
      <c r="J148" s="93">
        <v>27.95</v>
      </c>
      <c r="K148" s="94"/>
      <c r="L148" s="92" t="s">
        <v>4242</v>
      </c>
      <c r="M148" s="92" t="s">
        <v>417</v>
      </c>
      <c r="N148" s="172" t="str">
        <f t="shared" si="51"/>
        <v/>
      </c>
      <c r="O148" s="172"/>
      <c r="P148" s="173">
        <f t="shared" si="45"/>
        <v>0</v>
      </c>
      <c r="Q148" s="173">
        <f t="shared" si="46"/>
        <v>0</v>
      </c>
      <c r="R148" s="173">
        <f t="shared" si="47"/>
        <v>0</v>
      </c>
      <c r="S148" s="173" t="str">
        <f t="shared" si="48"/>
        <v/>
      </c>
      <c r="T148" s="173">
        <f>IF(P148&lt;&gt;"",(P148*(1-($N$3368))*(1-($O148+$N$3373))),0)</f>
        <v>0</v>
      </c>
      <c r="U148" s="173">
        <f>IF(Q148&lt;&gt;"",(Q148*(1-($N$3369))*(1-($O148+$N$3373))),0)</f>
        <v>0</v>
      </c>
      <c r="V148" s="173">
        <f>IF(R148&lt;&gt;"",(R148*(1-($N$3370))*(1-($O148+$N$3373))),0)</f>
        <v>0</v>
      </c>
      <c r="W148" s="173">
        <f>IF(S148&lt;&gt;"",(S148*(1-($N$3371))*(1-($O148+$N$3373))),0)</f>
        <v>0</v>
      </c>
      <c r="X148" s="173">
        <f t="shared" si="52"/>
        <v>0</v>
      </c>
    </row>
    <row r="149" spans="1:24" ht="14.1" customHeight="1" x14ac:dyDescent="0.3">
      <c r="A149" s="90" t="s">
        <v>274</v>
      </c>
      <c r="B149" s="91" t="s">
        <v>51</v>
      </c>
      <c r="C149" s="92">
        <v>12</v>
      </c>
      <c r="D149" s="92">
        <v>0</v>
      </c>
      <c r="E149" s="166"/>
      <c r="F149" s="92" t="s">
        <v>5805</v>
      </c>
      <c r="G149" s="92" t="s">
        <v>2014</v>
      </c>
      <c r="H149" s="92" t="s">
        <v>2534</v>
      </c>
      <c r="I149" s="92">
        <v>8</v>
      </c>
      <c r="J149" s="93">
        <v>27.95</v>
      </c>
      <c r="K149" s="94"/>
      <c r="L149" s="92" t="s">
        <v>4243</v>
      </c>
      <c r="M149" s="92" t="s">
        <v>417</v>
      </c>
      <c r="N149" s="172" t="str">
        <f t="shared" si="51"/>
        <v/>
      </c>
      <c r="O149" s="172"/>
      <c r="P149" s="173">
        <f t="shared" si="45"/>
        <v>0</v>
      </c>
      <c r="Q149" s="173">
        <f t="shared" si="46"/>
        <v>0</v>
      </c>
      <c r="R149" s="173">
        <f t="shared" si="47"/>
        <v>0</v>
      </c>
      <c r="S149" s="173" t="str">
        <f t="shared" si="48"/>
        <v/>
      </c>
      <c r="T149" s="173">
        <f>IF(P149&lt;&gt;"",(P149*(1-($N$3368))*(1-($O149+$N$3373))),0)</f>
        <v>0</v>
      </c>
      <c r="U149" s="173">
        <f>IF(Q149&lt;&gt;"",(Q149*(1-($N$3369))*(1-($O149+$N$3373))),0)</f>
        <v>0</v>
      </c>
      <c r="V149" s="173">
        <f>IF(R149&lt;&gt;"",(R149*(1-($N$3370))*(1-($O149+$N$3373))),0)</f>
        <v>0</v>
      </c>
      <c r="W149" s="173">
        <f>IF(S149&lt;&gt;"",(S149*(1-($N$3371))*(1-($O149+$N$3373))),0)</f>
        <v>0</v>
      </c>
      <c r="X149" s="173">
        <f t="shared" si="52"/>
        <v>0</v>
      </c>
    </row>
    <row r="150" spans="1:24" ht="14.1" customHeight="1" x14ac:dyDescent="0.3">
      <c r="A150" s="90" t="s">
        <v>233</v>
      </c>
      <c r="B150" s="91" t="s">
        <v>51</v>
      </c>
      <c r="C150" s="92">
        <v>20</v>
      </c>
      <c r="D150" s="92">
        <v>10</v>
      </c>
      <c r="E150" s="166"/>
      <c r="F150" s="92" t="s">
        <v>5805</v>
      </c>
      <c r="G150" s="92" t="s">
        <v>1999</v>
      </c>
      <c r="H150" s="92" t="s">
        <v>2404</v>
      </c>
      <c r="I150" s="92">
        <v>8</v>
      </c>
      <c r="J150" s="93">
        <v>15.25</v>
      </c>
      <c r="K150" s="94"/>
      <c r="L150" s="92" t="s">
        <v>3916</v>
      </c>
      <c r="M150" s="92" t="s">
        <v>417</v>
      </c>
      <c r="N150" s="172" t="str">
        <f t="shared" si="51"/>
        <v/>
      </c>
      <c r="O150" s="172"/>
      <c r="P150" s="173">
        <f t="shared" si="45"/>
        <v>0</v>
      </c>
      <c r="Q150" s="173">
        <f t="shared" si="46"/>
        <v>0</v>
      </c>
      <c r="R150" s="173">
        <f t="shared" si="47"/>
        <v>0</v>
      </c>
      <c r="S150" s="173" t="str">
        <f t="shared" si="48"/>
        <v/>
      </c>
      <c r="T150" s="173">
        <f>IF(P150&lt;&gt;"",(P150*(1-($N$3368))*(1-($O150+$N$3373))),0)</f>
        <v>0</v>
      </c>
      <c r="U150" s="173">
        <f>IF(Q150&lt;&gt;"",(Q150*(1-($N$3369))*(1-($O150+$N$3373))),0)</f>
        <v>0</v>
      </c>
      <c r="V150" s="173">
        <f>IF(R150&lt;&gt;"",(R150*(1-($N$3370))*(1-($O150+$N$3373))),0)</f>
        <v>0</v>
      </c>
      <c r="W150" s="173">
        <f>IF(S150&lt;&gt;"",(S150*(1-($N$3371))*(1-($O150+$N$3373))),0)</f>
        <v>0</v>
      </c>
      <c r="X150" s="173">
        <f t="shared" si="52"/>
        <v>0</v>
      </c>
    </row>
    <row r="151" spans="1:24" ht="14.1" customHeight="1" x14ac:dyDescent="0.3">
      <c r="A151" s="90" t="s">
        <v>234</v>
      </c>
      <c r="B151" s="91" t="s">
        <v>51</v>
      </c>
      <c r="C151" s="92">
        <v>20</v>
      </c>
      <c r="D151" s="92">
        <v>10</v>
      </c>
      <c r="E151" s="166"/>
      <c r="F151" s="92" t="s">
        <v>5805</v>
      </c>
      <c r="G151" s="92" t="s">
        <v>2000</v>
      </c>
      <c r="H151" s="92" t="s">
        <v>2404</v>
      </c>
      <c r="I151" s="92">
        <v>8</v>
      </c>
      <c r="J151" s="93">
        <v>15.25</v>
      </c>
      <c r="K151" s="94"/>
      <c r="L151" s="92" t="s">
        <v>3917</v>
      </c>
      <c r="M151" s="92" t="s">
        <v>417</v>
      </c>
      <c r="N151" s="172" t="str">
        <f t="shared" si="51"/>
        <v/>
      </c>
      <c r="O151" s="172"/>
      <c r="P151" s="173">
        <f t="shared" si="45"/>
        <v>0</v>
      </c>
      <c r="Q151" s="173">
        <f t="shared" si="46"/>
        <v>0</v>
      </c>
      <c r="R151" s="173">
        <f t="shared" si="47"/>
        <v>0</v>
      </c>
      <c r="S151" s="173" t="str">
        <f t="shared" si="48"/>
        <v/>
      </c>
      <c r="T151" s="173">
        <f>IF(P151&lt;&gt;"",(P151*(1-($N$3368))*(1-($O151+$N$3373))),0)</f>
        <v>0</v>
      </c>
      <c r="U151" s="173">
        <f>IF(Q151&lt;&gt;"",(Q151*(1-($N$3369))*(1-($O151+$N$3373))),0)</f>
        <v>0</v>
      </c>
      <c r="V151" s="173">
        <f>IF(R151&lt;&gt;"",(R151*(1-($N$3370))*(1-($O151+$N$3373))),0)</f>
        <v>0</v>
      </c>
      <c r="W151" s="173">
        <f>IF(S151&lt;&gt;"",(S151*(1-($N$3371))*(1-($O151+$N$3373))),0)</f>
        <v>0</v>
      </c>
      <c r="X151" s="173">
        <f t="shared" si="52"/>
        <v>0</v>
      </c>
    </row>
    <row r="152" spans="1:24" ht="14.1" customHeight="1" x14ac:dyDescent="0.3">
      <c r="A152" s="90" t="s">
        <v>235</v>
      </c>
      <c r="B152" s="91" t="s">
        <v>51</v>
      </c>
      <c r="C152" s="92">
        <v>20</v>
      </c>
      <c r="D152" s="92">
        <v>10</v>
      </c>
      <c r="E152" s="166"/>
      <c r="F152" s="92" t="s">
        <v>2011</v>
      </c>
      <c r="G152" s="92" t="s">
        <v>2014</v>
      </c>
      <c r="H152" s="92" t="s">
        <v>2404</v>
      </c>
      <c r="I152" s="92">
        <v>8</v>
      </c>
      <c r="J152" s="93">
        <v>15.25</v>
      </c>
      <c r="K152" s="94"/>
      <c r="L152" s="92" t="s">
        <v>3918</v>
      </c>
      <c r="M152" s="92" t="s">
        <v>417</v>
      </c>
      <c r="N152" s="172" t="str">
        <f t="shared" si="51"/>
        <v/>
      </c>
      <c r="O152" s="172"/>
      <c r="P152" s="173">
        <f t="shared" si="45"/>
        <v>0</v>
      </c>
      <c r="Q152" s="173">
        <f t="shared" si="46"/>
        <v>0</v>
      </c>
      <c r="R152" s="173">
        <f t="shared" si="47"/>
        <v>0</v>
      </c>
      <c r="S152" s="173" t="str">
        <f t="shared" si="48"/>
        <v/>
      </c>
      <c r="T152" s="173">
        <f>IF(P152&lt;&gt;"",(P152*(1-($N$3368))*(1-($O152+$N$3373))),0)</f>
        <v>0</v>
      </c>
      <c r="U152" s="173">
        <f>IF(Q152&lt;&gt;"",(Q152*(1-($N$3369))*(1-($O152+$N$3373))),0)</f>
        <v>0</v>
      </c>
      <c r="V152" s="173">
        <f>IF(R152&lt;&gt;"",(R152*(1-($N$3370))*(1-($O152+$N$3373))),0)</f>
        <v>0</v>
      </c>
      <c r="W152" s="173">
        <f>IF(S152&lt;&gt;"",(S152*(1-($N$3371))*(1-($O152+$N$3373))),0)</f>
        <v>0</v>
      </c>
      <c r="X152" s="173">
        <f t="shared" si="52"/>
        <v>0</v>
      </c>
    </row>
    <row r="153" spans="1:24" ht="14.1" customHeight="1" x14ac:dyDescent="0.3">
      <c r="A153" s="90" t="s">
        <v>278</v>
      </c>
      <c r="B153" s="91" t="s">
        <v>51</v>
      </c>
      <c r="C153" s="92">
        <v>3</v>
      </c>
      <c r="D153" s="92">
        <v>0</v>
      </c>
      <c r="E153" s="166"/>
      <c r="F153" s="92" t="s">
        <v>111</v>
      </c>
      <c r="G153" s="92" t="s">
        <v>2041</v>
      </c>
      <c r="H153" s="92" t="s">
        <v>2601</v>
      </c>
      <c r="I153" s="92">
        <v>8</v>
      </c>
      <c r="J153" s="93">
        <v>65.099999999999994</v>
      </c>
      <c r="K153" s="94"/>
      <c r="L153" s="92" t="s">
        <v>4378</v>
      </c>
      <c r="M153" s="92" t="s">
        <v>417</v>
      </c>
      <c r="N153" s="172" t="str">
        <f t="shared" si="51"/>
        <v/>
      </c>
      <c r="O153" s="172"/>
      <c r="P153" s="173">
        <f t="shared" si="45"/>
        <v>0</v>
      </c>
      <c r="Q153" s="173">
        <f t="shared" si="46"/>
        <v>0</v>
      </c>
      <c r="R153" s="173">
        <f t="shared" si="47"/>
        <v>0</v>
      </c>
      <c r="S153" s="173" t="str">
        <f t="shared" si="48"/>
        <v/>
      </c>
      <c r="T153" s="173">
        <f>IF(P153&lt;&gt;"",(P153*(1-($N$3368))*(1-($O153+$N$3373))),0)</f>
        <v>0</v>
      </c>
      <c r="U153" s="173">
        <f>IF(Q153&lt;&gt;"",(Q153*(1-($N$3369))*(1-($O153+$N$3373))),0)</f>
        <v>0</v>
      </c>
      <c r="V153" s="173">
        <f>IF(R153&lt;&gt;"",(R153*(1-($N$3370))*(1-($O153+$N$3373))),0)</f>
        <v>0</v>
      </c>
      <c r="W153" s="173">
        <f>IF(S153&lt;&gt;"",(S153*(1-($N$3371))*(1-($O153+$N$3373))),0)</f>
        <v>0</v>
      </c>
      <c r="X153" s="173">
        <f t="shared" si="52"/>
        <v>0</v>
      </c>
    </row>
    <row r="154" spans="1:24" ht="14.1" customHeight="1" x14ac:dyDescent="0.3">
      <c r="A154" s="90" t="s">
        <v>241</v>
      </c>
      <c r="B154" s="91" t="s">
        <v>51</v>
      </c>
      <c r="C154" s="92">
        <v>20</v>
      </c>
      <c r="D154" s="92">
        <v>10</v>
      </c>
      <c r="E154" s="166"/>
      <c r="F154" s="92" t="s">
        <v>5805</v>
      </c>
      <c r="G154" s="92" t="s">
        <v>1999</v>
      </c>
      <c r="H154" s="92" t="s">
        <v>2438</v>
      </c>
      <c r="I154" s="92">
        <v>8</v>
      </c>
      <c r="J154" s="93">
        <v>24.3</v>
      </c>
      <c r="K154" s="94"/>
      <c r="L154" s="92" t="s">
        <v>3980</v>
      </c>
      <c r="M154" s="92" t="s">
        <v>417</v>
      </c>
      <c r="N154" s="172" t="str">
        <f t="shared" si="51"/>
        <v/>
      </c>
      <c r="O154" s="172"/>
      <c r="P154" s="173">
        <f t="shared" si="45"/>
        <v>0</v>
      </c>
      <c r="Q154" s="173">
        <f t="shared" si="46"/>
        <v>0</v>
      </c>
      <c r="R154" s="173">
        <f t="shared" si="47"/>
        <v>0</v>
      </c>
      <c r="S154" s="173" t="str">
        <f t="shared" si="48"/>
        <v/>
      </c>
      <c r="T154" s="173">
        <f>IF(P154&lt;&gt;"",(P154*(1-($N$3368))*(1-($O154+$N$3373))),0)</f>
        <v>0</v>
      </c>
      <c r="U154" s="173">
        <f>IF(Q154&lt;&gt;"",(Q154*(1-($N$3369))*(1-($O154+$N$3373))),0)</f>
        <v>0</v>
      </c>
      <c r="V154" s="173">
        <f>IF(R154&lt;&gt;"",(R154*(1-($N$3370))*(1-($O154+$N$3373))),0)</f>
        <v>0</v>
      </c>
      <c r="W154" s="173">
        <f>IF(S154&lt;&gt;"",(S154*(1-($N$3371))*(1-($O154+$N$3373))),0)</f>
        <v>0</v>
      </c>
      <c r="X154" s="173">
        <f t="shared" si="52"/>
        <v>0</v>
      </c>
    </row>
    <row r="155" spans="1:24" ht="14.1" customHeight="1" x14ac:dyDescent="0.3">
      <c r="A155" s="90" t="s">
        <v>242</v>
      </c>
      <c r="B155" s="91" t="s">
        <v>51</v>
      </c>
      <c r="C155" s="92">
        <v>20</v>
      </c>
      <c r="D155" s="92">
        <v>10</v>
      </c>
      <c r="E155" s="166"/>
      <c r="F155" s="92" t="s">
        <v>5805</v>
      </c>
      <c r="G155" s="92" t="s">
        <v>2000</v>
      </c>
      <c r="H155" s="92" t="s">
        <v>2438</v>
      </c>
      <c r="I155" s="92">
        <v>8</v>
      </c>
      <c r="J155" s="93">
        <v>24.3</v>
      </c>
      <c r="K155" s="94"/>
      <c r="L155" s="92" t="s">
        <v>3981</v>
      </c>
      <c r="M155" s="92" t="s">
        <v>417</v>
      </c>
      <c r="N155" s="172" t="str">
        <f t="shared" si="51"/>
        <v/>
      </c>
      <c r="O155" s="172"/>
      <c r="P155" s="173">
        <f t="shared" si="45"/>
        <v>0</v>
      </c>
      <c r="Q155" s="173">
        <f t="shared" si="46"/>
        <v>0</v>
      </c>
      <c r="R155" s="173">
        <f t="shared" si="47"/>
        <v>0</v>
      </c>
      <c r="S155" s="173" t="str">
        <f t="shared" si="48"/>
        <v/>
      </c>
      <c r="T155" s="173">
        <f>IF(P155&lt;&gt;"",(P155*(1-($N$3368))*(1-($O155+$N$3373))),0)</f>
        <v>0</v>
      </c>
      <c r="U155" s="173">
        <f>IF(Q155&lt;&gt;"",(Q155*(1-($N$3369))*(1-($O155+$N$3373))),0)</f>
        <v>0</v>
      </c>
      <c r="V155" s="173">
        <f>IF(R155&lt;&gt;"",(R155*(1-($N$3370))*(1-($O155+$N$3373))),0)</f>
        <v>0</v>
      </c>
      <c r="W155" s="173">
        <f>IF(S155&lt;&gt;"",(S155*(1-($N$3371))*(1-($O155+$N$3373))),0)</f>
        <v>0</v>
      </c>
      <c r="X155" s="173">
        <f t="shared" si="52"/>
        <v>0</v>
      </c>
    </row>
    <row r="156" spans="1:24" ht="14.1" customHeight="1" x14ac:dyDescent="0.3">
      <c r="A156" s="90" t="s">
        <v>243</v>
      </c>
      <c r="B156" s="91" t="s">
        <v>51</v>
      </c>
      <c r="C156" s="92">
        <v>3</v>
      </c>
      <c r="D156" s="92">
        <v>0</v>
      </c>
      <c r="E156" s="166"/>
      <c r="F156" s="92" t="s">
        <v>5805</v>
      </c>
      <c r="G156" s="92" t="s">
        <v>1997</v>
      </c>
      <c r="H156" s="92" t="s">
        <v>2474</v>
      </c>
      <c r="I156" s="92">
        <v>8</v>
      </c>
      <c r="J156" s="93">
        <v>26.75</v>
      </c>
      <c r="K156" s="94"/>
      <c r="L156" s="92" t="s">
        <v>4069</v>
      </c>
      <c r="M156" s="92" t="s">
        <v>417</v>
      </c>
      <c r="N156" s="172" t="str">
        <f t="shared" si="51"/>
        <v/>
      </c>
      <c r="O156" s="172"/>
      <c r="P156" s="173">
        <f t="shared" si="45"/>
        <v>0</v>
      </c>
      <c r="Q156" s="173">
        <f t="shared" si="46"/>
        <v>0</v>
      </c>
      <c r="R156" s="173">
        <f t="shared" si="47"/>
        <v>0</v>
      </c>
      <c r="S156" s="173" t="str">
        <f t="shared" si="48"/>
        <v/>
      </c>
      <c r="T156" s="173">
        <f>IF(P156&lt;&gt;"",(P156*(1-($N$3368))*(1-($O156+$N$3373))),0)</f>
        <v>0</v>
      </c>
      <c r="U156" s="173">
        <f>IF(Q156&lt;&gt;"",(Q156*(1-($N$3369))*(1-($O156+$N$3373))),0)</f>
        <v>0</v>
      </c>
      <c r="V156" s="173">
        <f>IF(R156&lt;&gt;"",(R156*(1-($N$3370))*(1-($O156+$N$3373))),0)</f>
        <v>0</v>
      </c>
      <c r="W156" s="173">
        <f>IF(S156&lt;&gt;"",(S156*(1-($N$3371))*(1-($O156+$N$3373))),0)</f>
        <v>0</v>
      </c>
      <c r="X156" s="173">
        <f t="shared" si="52"/>
        <v>0</v>
      </c>
    </row>
    <row r="157" spans="1:24" ht="14.1" customHeight="1" x14ac:dyDescent="0.3">
      <c r="A157" s="90" t="s">
        <v>244</v>
      </c>
      <c r="B157" s="91" t="s">
        <v>51</v>
      </c>
      <c r="C157" s="92">
        <v>3</v>
      </c>
      <c r="D157" s="92">
        <v>0</v>
      </c>
      <c r="E157" s="166"/>
      <c r="F157" s="92" t="s">
        <v>5805</v>
      </c>
      <c r="G157" s="92" t="s">
        <v>1999</v>
      </c>
      <c r="H157" s="92" t="s">
        <v>2474</v>
      </c>
      <c r="I157" s="92">
        <v>8</v>
      </c>
      <c r="J157" s="93">
        <v>26.75</v>
      </c>
      <c r="K157" s="94"/>
      <c r="L157" s="92" t="s">
        <v>4070</v>
      </c>
      <c r="M157" s="92" t="s">
        <v>417</v>
      </c>
      <c r="N157" s="172" t="str">
        <f t="shared" si="51"/>
        <v/>
      </c>
      <c r="O157" s="172"/>
      <c r="P157" s="173">
        <f t="shared" si="45"/>
        <v>0</v>
      </c>
      <c r="Q157" s="173">
        <f t="shared" si="46"/>
        <v>0</v>
      </c>
      <c r="R157" s="173">
        <f t="shared" si="47"/>
        <v>0</v>
      </c>
      <c r="S157" s="173" t="str">
        <f t="shared" si="48"/>
        <v/>
      </c>
      <c r="T157" s="173">
        <f>IF(P157&lt;&gt;"",(P157*(1-($N$3368))*(1-($O157+$N$3373))),0)</f>
        <v>0</v>
      </c>
      <c r="U157" s="173">
        <f>IF(Q157&lt;&gt;"",(Q157*(1-($N$3369))*(1-($O157+$N$3373))),0)</f>
        <v>0</v>
      </c>
      <c r="V157" s="173">
        <f>IF(R157&lt;&gt;"",(R157*(1-($N$3370))*(1-($O157+$N$3373))),0)</f>
        <v>0</v>
      </c>
      <c r="W157" s="173">
        <f>IF(S157&lt;&gt;"",(S157*(1-($N$3371))*(1-($O157+$N$3373))),0)</f>
        <v>0</v>
      </c>
      <c r="X157" s="173">
        <f t="shared" si="52"/>
        <v>0</v>
      </c>
    </row>
    <row r="158" spans="1:24" ht="14.1" customHeight="1" x14ac:dyDescent="0.3">
      <c r="A158" s="90" t="s">
        <v>245</v>
      </c>
      <c r="B158" s="91" t="s">
        <v>51</v>
      </c>
      <c r="C158" s="92">
        <v>3</v>
      </c>
      <c r="D158" s="92">
        <v>0</v>
      </c>
      <c r="E158" s="166"/>
      <c r="F158" s="92" t="s">
        <v>5805</v>
      </c>
      <c r="G158" s="92" t="s">
        <v>2000</v>
      </c>
      <c r="H158" s="92" t="s">
        <v>2474</v>
      </c>
      <c r="I158" s="92">
        <v>8</v>
      </c>
      <c r="J158" s="93">
        <v>26.75</v>
      </c>
      <c r="K158" s="94"/>
      <c r="L158" s="92" t="s">
        <v>4071</v>
      </c>
      <c r="M158" s="92" t="s">
        <v>417</v>
      </c>
      <c r="N158" s="172" t="str">
        <f t="shared" si="51"/>
        <v/>
      </c>
      <c r="O158" s="172"/>
      <c r="P158" s="173">
        <f t="shared" si="45"/>
        <v>0</v>
      </c>
      <c r="Q158" s="173">
        <f t="shared" si="46"/>
        <v>0</v>
      </c>
      <c r="R158" s="173">
        <f t="shared" si="47"/>
        <v>0</v>
      </c>
      <c r="S158" s="173" t="str">
        <f t="shared" si="48"/>
        <v/>
      </c>
      <c r="T158" s="173">
        <f>IF(P158&lt;&gt;"",(P158*(1-($N$3368))*(1-($O158+$N$3373))),0)</f>
        <v>0</v>
      </c>
      <c r="U158" s="173">
        <f>IF(Q158&lt;&gt;"",(Q158*(1-($N$3369))*(1-($O158+$N$3373))),0)</f>
        <v>0</v>
      </c>
      <c r="V158" s="173">
        <f>IF(R158&lt;&gt;"",(R158*(1-($N$3370))*(1-($O158+$N$3373))),0)</f>
        <v>0</v>
      </c>
      <c r="W158" s="173">
        <f>IF(S158&lt;&gt;"",(S158*(1-($N$3371))*(1-($O158+$N$3373))),0)</f>
        <v>0</v>
      </c>
      <c r="X158" s="173">
        <f t="shared" si="52"/>
        <v>0</v>
      </c>
    </row>
    <row r="159" spans="1:24" ht="14.1" customHeight="1" x14ac:dyDescent="0.3">
      <c r="A159" s="90" t="s">
        <v>246</v>
      </c>
      <c r="B159" s="91" t="s">
        <v>51</v>
      </c>
      <c r="C159" s="92">
        <v>3</v>
      </c>
      <c r="D159" s="92">
        <v>0</v>
      </c>
      <c r="E159" s="166"/>
      <c r="F159" s="92" t="s">
        <v>2011</v>
      </c>
      <c r="G159" s="92" t="s">
        <v>2014</v>
      </c>
      <c r="H159" s="92" t="s">
        <v>2474</v>
      </c>
      <c r="I159" s="92">
        <v>8</v>
      </c>
      <c r="J159" s="93">
        <v>26.75</v>
      </c>
      <c r="K159" s="94"/>
      <c r="L159" s="92" t="s">
        <v>4072</v>
      </c>
      <c r="M159" s="92" t="s">
        <v>417</v>
      </c>
      <c r="N159" s="172" t="str">
        <f t="shared" si="51"/>
        <v/>
      </c>
      <c r="O159" s="172"/>
      <c r="P159" s="173">
        <f t="shared" si="45"/>
        <v>0</v>
      </c>
      <c r="Q159" s="173">
        <f t="shared" si="46"/>
        <v>0</v>
      </c>
      <c r="R159" s="173">
        <f t="shared" si="47"/>
        <v>0</v>
      </c>
      <c r="S159" s="173" t="str">
        <f t="shared" si="48"/>
        <v/>
      </c>
      <c r="T159" s="173">
        <f>IF(P159&lt;&gt;"",(P159*(1-($N$3368))*(1-($O159+$N$3373))),0)</f>
        <v>0</v>
      </c>
      <c r="U159" s="173">
        <f>IF(Q159&lt;&gt;"",(Q159*(1-($N$3369))*(1-($O159+$N$3373))),0)</f>
        <v>0</v>
      </c>
      <c r="V159" s="173">
        <f>IF(R159&lt;&gt;"",(R159*(1-($N$3370))*(1-($O159+$N$3373))),0)</f>
        <v>0</v>
      </c>
      <c r="W159" s="173">
        <f>IF(S159&lt;&gt;"",(S159*(1-($N$3371))*(1-($O159+$N$3373))),0)</f>
        <v>0</v>
      </c>
      <c r="X159" s="173">
        <f t="shared" si="52"/>
        <v>0</v>
      </c>
    </row>
    <row r="160" spans="1:24" ht="14.1" customHeight="1" x14ac:dyDescent="0.3">
      <c r="A160" s="90" t="s">
        <v>268</v>
      </c>
      <c r="B160" s="91" t="s">
        <v>51</v>
      </c>
      <c r="C160" s="92">
        <v>14</v>
      </c>
      <c r="D160" s="92">
        <v>7</v>
      </c>
      <c r="E160" s="166"/>
      <c r="F160" s="92" t="s">
        <v>5805</v>
      </c>
      <c r="G160" s="92" t="s">
        <v>1999</v>
      </c>
      <c r="H160" s="92" t="s">
        <v>2533</v>
      </c>
      <c r="I160" s="92">
        <v>8</v>
      </c>
      <c r="J160" s="93">
        <v>28.35</v>
      </c>
      <c r="K160" s="94"/>
      <c r="L160" s="92" t="s">
        <v>4237</v>
      </c>
      <c r="M160" s="92" t="s">
        <v>417</v>
      </c>
      <c r="N160" s="172" t="str">
        <f t="shared" si="51"/>
        <v/>
      </c>
      <c r="O160" s="172"/>
      <c r="P160" s="173">
        <f t="shared" si="45"/>
        <v>0</v>
      </c>
      <c r="Q160" s="173">
        <f t="shared" si="46"/>
        <v>0</v>
      </c>
      <c r="R160" s="173">
        <f t="shared" si="47"/>
        <v>0</v>
      </c>
      <c r="S160" s="173" t="str">
        <f t="shared" si="48"/>
        <v/>
      </c>
      <c r="T160" s="173">
        <f>IF(P160&lt;&gt;"",(P160*(1-($N$3368))*(1-($O160+$N$3373))),0)</f>
        <v>0</v>
      </c>
      <c r="U160" s="173">
        <f>IF(Q160&lt;&gt;"",(Q160*(1-($N$3369))*(1-($O160+$N$3373))),0)</f>
        <v>0</v>
      </c>
      <c r="V160" s="173">
        <f>IF(R160&lt;&gt;"",(R160*(1-($N$3370))*(1-($O160+$N$3373))),0)</f>
        <v>0</v>
      </c>
      <c r="W160" s="173">
        <f>IF(S160&lt;&gt;"",(S160*(1-($N$3371))*(1-($O160+$N$3373))),0)</f>
        <v>0</v>
      </c>
      <c r="X160" s="173">
        <f t="shared" si="52"/>
        <v>0</v>
      </c>
    </row>
    <row r="161" spans="1:24" ht="14.1" customHeight="1" x14ac:dyDescent="0.3">
      <c r="A161" s="90" t="s">
        <v>269</v>
      </c>
      <c r="B161" s="91" t="s">
        <v>51</v>
      </c>
      <c r="C161" s="92">
        <v>12</v>
      </c>
      <c r="D161" s="92">
        <v>0</v>
      </c>
      <c r="E161" s="166"/>
      <c r="F161" s="92" t="s">
        <v>5805</v>
      </c>
      <c r="G161" s="92" t="s">
        <v>2000</v>
      </c>
      <c r="H161" s="92" t="s">
        <v>2533</v>
      </c>
      <c r="I161" s="92">
        <v>8</v>
      </c>
      <c r="J161" s="93">
        <v>28.35</v>
      </c>
      <c r="K161" s="94"/>
      <c r="L161" s="92" t="s">
        <v>4238</v>
      </c>
      <c r="M161" s="92" t="s">
        <v>417</v>
      </c>
      <c r="N161" s="172" t="str">
        <f t="shared" si="51"/>
        <v/>
      </c>
      <c r="O161" s="172"/>
      <c r="P161" s="173">
        <f t="shared" si="45"/>
        <v>0</v>
      </c>
      <c r="Q161" s="173">
        <f t="shared" si="46"/>
        <v>0</v>
      </c>
      <c r="R161" s="173">
        <f t="shared" si="47"/>
        <v>0</v>
      </c>
      <c r="S161" s="173" t="str">
        <f t="shared" si="48"/>
        <v/>
      </c>
      <c r="T161" s="173">
        <f>IF(P161&lt;&gt;"",(P161*(1-($N$3368))*(1-($O161+$N$3373))),0)</f>
        <v>0</v>
      </c>
      <c r="U161" s="173">
        <f>IF(Q161&lt;&gt;"",(Q161*(1-($N$3369))*(1-($O161+$N$3373))),0)</f>
        <v>0</v>
      </c>
      <c r="V161" s="173">
        <f>IF(R161&lt;&gt;"",(R161*(1-($N$3370))*(1-($O161+$N$3373))),0)</f>
        <v>0</v>
      </c>
      <c r="W161" s="173">
        <f>IF(S161&lt;&gt;"",(S161*(1-($N$3371))*(1-($O161+$N$3373))),0)</f>
        <v>0</v>
      </c>
      <c r="X161" s="173">
        <f t="shared" si="52"/>
        <v>0</v>
      </c>
    </row>
    <row r="162" spans="1:24" ht="14.1" customHeight="1" x14ac:dyDescent="0.3">
      <c r="A162" s="90" t="s">
        <v>270</v>
      </c>
      <c r="B162" s="91" t="s">
        <v>51</v>
      </c>
      <c r="C162" s="92">
        <v>14</v>
      </c>
      <c r="D162" s="92">
        <v>7</v>
      </c>
      <c r="E162" s="166"/>
      <c r="F162" s="92" t="s">
        <v>2011</v>
      </c>
      <c r="G162" s="92" t="s">
        <v>2012</v>
      </c>
      <c r="H162" s="92" t="s">
        <v>2533</v>
      </c>
      <c r="I162" s="92">
        <v>8</v>
      </c>
      <c r="J162" s="93">
        <v>28.35</v>
      </c>
      <c r="K162" s="94"/>
      <c r="L162" s="92" t="s">
        <v>4239</v>
      </c>
      <c r="M162" s="92" t="s">
        <v>417</v>
      </c>
      <c r="N162" s="172" t="str">
        <f t="shared" si="51"/>
        <v/>
      </c>
      <c r="O162" s="172"/>
      <c r="P162" s="173">
        <f t="shared" si="45"/>
        <v>0</v>
      </c>
      <c r="Q162" s="173">
        <f t="shared" si="46"/>
        <v>0</v>
      </c>
      <c r="R162" s="173">
        <f t="shared" si="47"/>
        <v>0</v>
      </c>
      <c r="S162" s="173" t="str">
        <f t="shared" si="48"/>
        <v/>
      </c>
      <c r="T162" s="173">
        <f>IF(P162&lt;&gt;"",(P162*(1-($N$3368))*(1-($O162+$N$3373))),0)</f>
        <v>0</v>
      </c>
      <c r="U162" s="173">
        <f>IF(Q162&lt;&gt;"",(Q162*(1-($N$3369))*(1-($O162+$N$3373))),0)</f>
        <v>0</v>
      </c>
      <c r="V162" s="173">
        <f>IF(R162&lt;&gt;"",(R162*(1-($N$3370))*(1-($O162+$N$3373))),0)</f>
        <v>0</v>
      </c>
      <c r="W162" s="173">
        <f>IF(S162&lt;&gt;"",(S162*(1-($N$3371))*(1-($O162+$N$3373))),0)</f>
        <v>0</v>
      </c>
      <c r="X162" s="173">
        <f t="shared" si="52"/>
        <v>0</v>
      </c>
    </row>
    <row r="163" spans="1:24" ht="14.1" customHeight="1" x14ac:dyDescent="0.3">
      <c r="A163" s="90" t="s">
        <v>271</v>
      </c>
      <c r="B163" s="91" t="s">
        <v>51</v>
      </c>
      <c r="C163" s="92">
        <v>14</v>
      </c>
      <c r="D163" s="92">
        <v>7</v>
      </c>
      <c r="E163" s="166"/>
      <c r="F163" s="92" t="s">
        <v>5805</v>
      </c>
      <c r="G163" s="92" t="s">
        <v>2014</v>
      </c>
      <c r="H163" s="92" t="s">
        <v>2533</v>
      </c>
      <c r="I163" s="92">
        <v>8</v>
      </c>
      <c r="J163" s="93">
        <v>28.35</v>
      </c>
      <c r="K163" s="94"/>
      <c r="L163" s="92" t="s">
        <v>4240</v>
      </c>
      <c r="M163" s="92" t="s">
        <v>417</v>
      </c>
      <c r="N163" s="172" t="str">
        <f t="shared" si="51"/>
        <v/>
      </c>
      <c r="O163" s="172"/>
      <c r="P163" s="173">
        <f t="shared" si="45"/>
        <v>0</v>
      </c>
      <c r="Q163" s="173">
        <f t="shared" si="46"/>
        <v>0</v>
      </c>
      <c r="R163" s="173">
        <f t="shared" si="47"/>
        <v>0</v>
      </c>
      <c r="S163" s="173" t="str">
        <f t="shared" si="48"/>
        <v/>
      </c>
      <c r="T163" s="173">
        <f>IF(P163&lt;&gt;"",(P163*(1-($N$3368))*(1-($O163+$N$3373))),0)</f>
        <v>0</v>
      </c>
      <c r="U163" s="173">
        <f>IF(Q163&lt;&gt;"",(Q163*(1-($N$3369))*(1-($O163+$N$3373))),0)</f>
        <v>0</v>
      </c>
      <c r="V163" s="173">
        <f>IF(R163&lt;&gt;"",(R163*(1-($N$3370))*(1-($O163+$N$3373))),0)</f>
        <v>0</v>
      </c>
      <c r="W163" s="173">
        <f>IF(S163&lt;&gt;"",(S163*(1-($N$3371))*(1-($O163+$N$3373))),0)</f>
        <v>0</v>
      </c>
      <c r="X163" s="173">
        <f t="shared" si="52"/>
        <v>0</v>
      </c>
    </row>
    <row r="164" spans="1:24" ht="14.1" customHeight="1" x14ac:dyDescent="0.3">
      <c r="A164" s="90" t="s">
        <v>279</v>
      </c>
      <c r="B164" s="91" t="s">
        <v>51</v>
      </c>
      <c r="C164" s="92">
        <v>3</v>
      </c>
      <c r="D164" s="92">
        <v>0</v>
      </c>
      <c r="E164" s="166"/>
      <c r="F164" s="92" t="s">
        <v>111</v>
      </c>
      <c r="G164" s="92" t="s">
        <v>2047</v>
      </c>
      <c r="H164" s="92" t="s">
        <v>2602</v>
      </c>
      <c r="I164" s="92">
        <v>8</v>
      </c>
      <c r="J164" s="93">
        <v>65.099999999999994</v>
      </c>
      <c r="K164" s="94"/>
      <c r="L164" s="92" t="s">
        <v>4379</v>
      </c>
      <c r="M164" s="92" t="s">
        <v>417</v>
      </c>
      <c r="N164" s="172" t="str">
        <f t="shared" si="51"/>
        <v/>
      </c>
      <c r="O164" s="172"/>
      <c r="P164" s="173">
        <f t="shared" si="45"/>
        <v>0</v>
      </c>
      <c r="Q164" s="173">
        <f t="shared" si="46"/>
        <v>0</v>
      </c>
      <c r="R164" s="173">
        <f t="shared" si="47"/>
        <v>0</v>
      </c>
      <c r="S164" s="173" t="str">
        <f t="shared" si="48"/>
        <v/>
      </c>
      <c r="T164" s="173">
        <f>IF(P164&lt;&gt;"",(P164*(1-($N$3368))*(1-($O164+$N$3373))),0)</f>
        <v>0</v>
      </c>
      <c r="U164" s="173">
        <f>IF(Q164&lt;&gt;"",(Q164*(1-($N$3369))*(1-($O164+$N$3373))),0)</f>
        <v>0</v>
      </c>
      <c r="V164" s="173">
        <f>IF(R164&lt;&gt;"",(R164*(1-($N$3370))*(1-($O164+$N$3373))),0)</f>
        <v>0</v>
      </c>
      <c r="W164" s="173">
        <f>IF(S164&lt;&gt;"",(S164*(1-($N$3371))*(1-($O164+$N$3373))),0)</f>
        <v>0</v>
      </c>
      <c r="X164" s="173">
        <f t="shared" si="52"/>
        <v>0</v>
      </c>
    </row>
    <row r="165" spans="1:24" ht="14.1" customHeight="1" x14ac:dyDescent="0.3">
      <c r="A165" s="155" t="s">
        <v>280</v>
      </c>
      <c r="B165" s="91" t="s">
        <v>51</v>
      </c>
      <c r="C165" s="92">
        <v>3</v>
      </c>
      <c r="D165" s="92">
        <v>0</v>
      </c>
      <c r="E165" s="166"/>
      <c r="F165" s="92" t="s">
        <v>111</v>
      </c>
      <c r="G165" s="92" t="s">
        <v>2041</v>
      </c>
      <c r="H165" s="92" t="s">
        <v>2602</v>
      </c>
      <c r="I165" s="92">
        <v>8</v>
      </c>
      <c r="J165" s="93">
        <v>65.099999999999994</v>
      </c>
      <c r="K165" s="94"/>
      <c r="L165" s="92" t="s">
        <v>4380</v>
      </c>
      <c r="M165" s="92" t="s">
        <v>417</v>
      </c>
      <c r="N165" s="172" t="str">
        <f t="shared" si="51"/>
        <v/>
      </c>
      <c r="O165" s="172"/>
      <c r="P165" s="173">
        <f t="shared" si="45"/>
        <v>0</v>
      </c>
      <c r="Q165" s="173">
        <f t="shared" si="46"/>
        <v>0</v>
      </c>
      <c r="R165" s="173">
        <f t="shared" si="47"/>
        <v>0</v>
      </c>
      <c r="S165" s="173" t="str">
        <f t="shared" si="48"/>
        <v/>
      </c>
      <c r="T165" s="173">
        <f>IF(P165&lt;&gt;"",(P165*(1-($N$3368))*(1-($O165+$N$3373))),0)</f>
        <v>0</v>
      </c>
      <c r="U165" s="173">
        <f>IF(Q165&lt;&gt;"",(Q165*(1-($N$3369))*(1-($O165+$N$3373))),0)</f>
        <v>0</v>
      </c>
      <c r="V165" s="173">
        <f>IF(R165&lt;&gt;"",(R165*(1-($N$3370))*(1-($O165+$N$3373))),0)</f>
        <v>0</v>
      </c>
      <c r="W165" s="173">
        <f>IF(S165&lt;&gt;"",(S165*(1-($N$3371))*(1-($O165+$N$3373))),0)</f>
        <v>0</v>
      </c>
      <c r="X165" s="173">
        <f t="shared" si="52"/>
        <v>0</v>
      </c>
    </row>
    <row r="166" spans="1:24" ht="14.1" customHeight="1" x14ac:dyDescent="0.3">
      <c r="A166" s="90" t="s">
        <v>247</v>
      </c>
      <c r="B166" s="91" t="s">
        <v>51</v>
      </c>
      <c r="C166" s="92">
        <v>20</v>
      </c>
      <c r="D166" s="92">
        <v>10</v>
      </c>
      <c r="E166" s="166"/>
      <c r="F166" s="92" t="s">
        <v>5805</v>
      </c>
      <c r="G166" s="92" t="s">
        <v>2001</v>
      </c>
      <c r="H166" s="92" t="s">
        <v>2519</v>
      </c>
      <c r="I166" s="92">
        <v>9</v>
      </c>
      <c r="J166" s="93">
        <v>21.3</v>
      </c>
      <c r="K166" s="94"/>
      <c r="L166" s="92" t="s">
        <v>4201</v>
      </c>
      <c r="M166" s="92" t="s">
        <v>417</v>
      </c>
      <c r="N166" s="172" t="str">
        <f t="shared" si="49"/>
        <v/>
      </c>
      <c r="O166" s="172"/>
      <c r="P166" s="173">
        <f t="shared" si="45"/>
        <v>0</v>
      </c>
      <c r="Q166" s="173">
        <f t="shared" si="46"/>
        <v>0</v>
      </c>
      <c r="R166" s="173">
        <f t="shared" si="47"/>
        <v>0</v>
      </c>
      <c r="S166" s="173" t="str">
        <f t="shared" si="48"/>
        <v/>
      </c>
      <c r="T166" s="173">
        <f>IF(P166&lt;&gt;"",(P166*(1-($N$3368))*(1-($O166+$N$3373))),0)</f>
        <v>0</v>
      </c>
      <c r="U166" s="173">
        <f>IF(Q166&lt;&gt;"",(Q166*(1-($N$3369))*(1-($O166+$N$3373))),0)</f>
        <v>0</v>
      </c>
      <c r="V166" s="173">
        <f>IF(R166&lt;&gt;"",(R166*(1-($N$3370))*(1-($O166+$N$3373))),0)</f>
        <v>0</v>
      </c>
      <c r="W166" s="173">
        <f>IF(S166&lt;&gt;"",(S166*(1-($N$3371))*(1-($O166+$N$3373))),0)</f>
        <v>0</v>
      </c>
      <c r="X166" s="173">
        <f t="shared" si="50"/>
        <v>0</v>
      </c>
    </row>
    <row r="167" spans="1:24" ht="14.1" customHeight="1" x14ac:dyDescent="0.3">
      <c r="A167" s="90" t="s">
        <v>248</v>
      </c>
      <c r="B167" s="91" t="s">
        <v>51</v>
      </c>
      <c r="C167" s="92">
        <v>20</v>
      </c>
      <c r="D167" s="92">
        <v>10</v>
      </c>
      <c r="E167" s="166"/>
      <c r="F167" s="92" t="s">
        <v>5805</v>
      </c>
      <c r="G167" s="92" t="s">
        <v>1999</v>
      </c>
      <c r="H167" s="92" t="s">
        <v>2519</v>
      </c>
      <c r="I167" s="92">
        <v>9</v>
      </c>
      <c r="J167" s="93">
        <v>21.3</v>
      </c>
      <c r="K167" s="94"/>
      <c r="L167" s="92" t="s">
        <v>4202</v>
      </c>
      <c r="M167" s="92" t="s">
        <v>417</v>
      </c>
      <c r="N167" s="172" t="str">
        <f t="shared" si="49"/>
        <v/>
      </c>
      <c r="O167" s="172"/>
      <c r="P167" s="173">
        <f t="shared" si="45"/>
        <v>0</v>
      </c>
      <c r="Q167" s="173">
        <f t="shared" si="46"/>
        <v>0</v>
      </c>
      <c r="R167" s="173">
        <f t="shared" si="47"/>
        <v>0</v>
      </c>
      <c r="S167" s="173" t="str">
        <f t="shared" si="48"/>
        <v/>
      </c>
      <c r="T167" s="173">
        <f>IF(P167&lt;&gt;"",(P167*(1-($N$3368))*(1-($O167+$N$3373))),0)</f>
        <v>0</v>
      </c>
      <c r="U167" s="173">
        <f>IF(Q167&lt;&gt;"",(Q167*(1-($N$3369))*(1-($O167+$N$3373))),0)</f>
        <v>0</v>
      </c>
      <c r="V167" s="173">
        <f>IF(R167&lt;&gt;"",(R167*(1-($N$3370))*(1-($O167+$N$3373))),0)</f>
        <v>0</v>
      </c>
      <c r="W167" s="173">
        <f>IF(S167&lt;&gt;"",(S167*(1-($N$3371))*(1-($O167+$N$3373))),0)</f>
        <v>0</v>
      </c>
      <c r="X167" s="173">
        <f t="shared" si="50"/>
        <v>0</v>
      </c>
    </row>
    <row r="168" spans="1:24" ht="14.1" customHeight="1" x14ac:dyDescent="0.3">
      <c r="A168" s="90" t="s">
        <v>249</v>
      </c>
      <c r="B168" s="91" t="s">
        <v>51</v>
      </c>
      <c r="C168" s="92">
        <v>20</v>
      </c>
      <c r="D168" s="92">
        <v>10</v>
      </c>
      <c r="E168" s="166"/>
      <c r="F168" s="92" t="s">
        <v>5805</v>
      </c>
      <c r="G168" s="92" t="s">
        <v>2000</v>
      </c>
      <c r="H168" s="92" t="s">
        <v>2519</v>
      </c>
      <c r="I168" s="92">
        <v>9</v>
      </c>
      <c r="J168" s="93">
        <v>21.3</v>
      </c>
      <c r="K168" s="94"/>
      <c r="L168" s="92" t="s">
        <v>4203</v>
      </c>
      <c r="M168" s="92" t="s">
        <v>417</v>
      </c>
      <c r="N168" s="172" t="str">
        <f t="shared" si="49"/>
        <v/>
      </c>
      <c r="O168" s="172"/>
      <c r="P168" s="173">
        <f t="shared" si="45"/>
        <v>0</v>
      </c>
      <c r="Q168" s="173">
        <f t="shared" si="46"/>
        <v>0</v>
      </c>
      <c r="R168" s="173">
        <f t="shared" si="47"/>
        <v>0</v>
      </c>
      <c r="S168" s="173" t="str">
        <f t="shared" si="48"/>
        <v/>
      </c>
      <c r="T168" s="173">
        <f>IF(P168&lt;&gt;"",(P168*(1-($N$3368))*(1-($O168+$N$3373))),0)</f>
        <v>0</v>
      </c>
      <c r="U168" s="173">
        <f>IF(Q168&lt;&gt;"",(Q168*(1-($N$3369))*(1-($O168+$N$3373))),0)</f>
        <v>0</v>
      </c>
      <c r="V168" s="173">
        <f>IF(R168&lt;&gt;"",(R168*(1-($N$3370))*(1-($O168+$N$3373))),0)</f>
        <v>0</v>
      </c>
      <c r="W168" s="173">
        <f>IF(S168&lt;&gt;"",(S168*(1-($N$3371))*(1-($O168+$N$3373))),0)</f>
        <v>0</v>
      </c>
      <c r="X168" s="173">
        <f t="shared" si="50"/>
        <v>0</v>
      </c>
    </row>
    <row r="169" spans="1:24" ht="14.1" customHeight="1" x14ac:dyDescent="0.3">
      <c r="A169" s="90" t="s">
        <v>250</v>
      </c>
      <c r="B169" s="91" t="s">
        <v>51</v>
      </c>
      <c r="C169" s="92">
        <v>20</v>
      </c>
      <c r="D169" s="92">
        <v>10</v>
      </c>
      <c r="E169" s="166"/>
      <c r="F169" s="92" t="s">
        <v>2011</v>
      </c>
      <c r="G169" s="92" t="s">
        <v>2014</v>
      </c>
      <c r="H169" s="92" t="s">
        <v>2519</v>
      </c>
      <c r="I169" s="92">
        <v>9</v>
      </c>
      <c r="J169" s="93">
        <v>21.3</v>
      </c>
      <c r="K169" s="94"/>
      <c r="L169" s="92" t="s">
        <v>4204</v>
      </c>
      <c r="M169" s="92" t="s">
        <v>417</v>
      </c>
      <c r="N169" s="172" t="str">
        <f t="shared" si="49"/>
        <v/>
      </c>
      <c r="O169" s="172"/>
      <c r="P169" s="173">
        <f t="shared" si="45"/>
        <v>0</v>
      </c>
      <c r="Q169" s="173">
        <f t="shared" si="46"/>
        <v>0</v>
      </c>
      <c r="R169" s="173">
        <f t="shared" si="47"/>
        <v>0</v>
      </c>
      <c r="S169" s="173" t="str">
        <f t="shared" si="48"/>
        <v/>
      </c>
      <c r="T169" s="173">
        <f>IF(P169&lt;&gt;"",(P169*(1-($N$3368))*(1-($O169+$N$3373))),0)</f>
        <v>0</v>
      </c>
      <c r="U169" s="173">
        <f>IF(Q169&lt;&gt;"",(Q169*(1-($N$3369))*(1-($O169+$N$3373))),0)</f>
        <v>0</v>
      </c>
      <c r="V169" s="173">
        <f>IF(R169&lt;&gt;"",(R169*(1-($N$3370))*(1-($O169+$N$3373))),0)</f>
        <v>0</v>
      </c>
      <c r="W169" s="173">
        <f>IF(S169&lt;&gt;"",(S169*(1-($N$3371))*(1-($O169+$N$3373))),0)</f>
        <v>0</v>
      </c>
      <c r="X169" s="173">
        <f t="shared" si="50"/>
        <v>0</v>
      </c>
    </row>
    <row r="170" spans="1:24" ht="14.1" customHeight="1" x14ac:dyDescent="0.3">
      <c r="A170" s="90" t="s">
        <v>275</v>
      </c>
      <c r="B170" s="91" t="s">
        <v>51</v>
      </c>
      <c r="C170" s="92">
        <v>16</v>
      </c>
      <c r="D170" s="92">
        <v>8</v>
      </c>
      <c r="E170" s="166"/>
      <c r="F170" s="92" t="s">
        <v>5805</v>
      </c>
      <c r="G170" s="92" t="s">
        <v>1999</v>
      </c>
      <c r="H170" s="92" t="s">
        <v>2599</v>
      </c>
      <c r="I170" s="92">
        <v>9</v>
      </c>
      <c r="J170" s="93">
        <v>20.25</v>
      </c>
      <c r="K170" s="94"/>
      <c r="L170" s="92" t="s">
        <v>4375</v>
      </c>
      <c r="M170" s="92" t="s">
        <v>417</v>
      </c>
      <c r="N170" s="172" t="str">
        <f>IF(OR(J170="TBA",E170=0),"",E170*J170)</f>
        <v/>
      </c>
      <c r="O170" s="172"/>
      <c r="P170" s="173">
        <f t="shared" si="45"/>
        <v>0</v>
      </c>
      <c r="Q170" s="173">
        <f t="shared" si="46"/>
        <v>0</v>
      </c>
      <c r="R170" s="173">
        <f t="shared" si="47"/>
        <v>0</v>
      </c>
      <c r="S170" s="173" t="str">
        <f t="shared" si="48"/>
        <v/>
      </c>
      <c r="T170" s="173">
        <f>IF(P170&lt;&gt;"",(P170*(1-($N$3368))*(1-($O170+$N$3373))),0)</f>
        <v>0</v>
      </c>
      <c r="U170" s="173">
        <f>IF(Q170&lt;&gt;"",(Q170*(1-($N$3369))*(1-($O170+$N$3373))),0)</f>
        <v>0</v>
      </c>
      <c r="V170" s="173">
        <f>IF(R170&lt;&gt;"",(R170*(1-($N$3370))*(1-($O170+$N$3373))),0)</f>
        <v>0</v>
      </c>
      <c r="W170" s="173">
        <f>IF(S170&lt;&gt;"",(S170*(1-($N$3371))*(1-($O170+$N$3373))),0)</f>
        <v>0</v>
      </c>
      <c r="X170" s="173">
        <f>+SUM(T170:W170)</f>
        <v>0</v>
      </c>
    </row>
    <row r="171" spans="1:24" ht="14.1" customHeight="1" x14ac:dyDescent="0.3">
      <c r="A171" s="90" t="s">
        <v>276</v>
      </c>
      <c r="B171" s="91" t="s">
        <v>51</v>
      </c>
      <c r="C171" s="92">
        <v>18</v>
      </c>
      <c r="D171" s="92">
        <v>9</v>
      </c>
      <c r="E171" s="166"/>
      <c r="F171" s="92" t="s">
        <v>5805</v>
      </c>
      <c r="G171" s="92" t="s">
        <v>2000</v>
      </c>
      <c r="H171" s="92" t="s">
        <v>2599</v>
      </c>
      <c r="I171" s="92">
        <v>9</v>
      </c>
      <c r="J171" s="93">
        <v>20.25</v>
      </c>
      <c r="K171" s="94"/>
      <c r="L171" s="92" t="s">
        <v>4376</v>
      </c>
      <c r="M171" s="92" t="s">
        <v>417</v>
      </c>
      <c r="N171" s="172" t="str">
        <f>IF(OR(J171="TBA",E171=0),"",E171*J171)</f>
        <v/>
      </c>
      <c r="O171" s="172"/>
      <c r="P171" s="173">
        <f t="shared" si="45"/>
        <v>0</v>
      </c>
      <c r="Q171" s="173">
        <f t="shared" si="46"/>
        <v>0</v>
      </c>
      <c r="R171" s="173">
        <f t="shared" si="47"/>
        <v>0</v>
      </c>
      <c r="S171" s="173" t="str">
        <f t="shared" si="48"/>
        <v/>
      </c>
      <c r="T171" s="173">
        <f>IF(P171&lt;&gt;"",(P171*(1-($N$3368))*(1-($O171+$N$3373))),0)</f>
        <v>0</v>
      </c>
      <c r="U171" s="173">
        <f>IF(Q171&lt;&gt;"",(Q171*(1-($N$3369))*(1-($O171+$N$3373))),0)</f>
        <v>0</v>
      </c>
      <c r="V171" s="173">
        <f>IF(R171&lt;&gt;"",(R171*(1-($N$3370))*(1-($O171+$N$3373))),0)</f>
        <v>0</v>
      </c>
      <c r="W171" s="173">
        <f>IF(S171&lt;&gt;"",(S171*(1-($N$3371))*(1-($O171+$N$3373))),0)</f>
        <v>0</v>
      </c>
      <c r="X171" s="173">
        <f>+SUM(T171:W171)</f>
        <v>0</v>
      </c>
    </row>
    <row r="172" spans="1:24" ht="14.1" customHeight="1" x14ac:dyDescent="0.3">
      <c r="A172" s="90" t="s">
        <v>277</v>
      </c>
      <c r="B172" s="91" t="s">
        <v>51</v>
      </c>
      <c r="C172" s="92">
        <v>20</v>
      </c>
      <c r="D172" s="92">
        <v>10</v>
      </c>
      <c r="E172" s="166"/>
      <c r="F172" s="92" t="s">
        <v>2011</v>
      </c>
      <c r="G172" s="92" t="s">
        <v>2014</v>
      </c>
      <c r="H172" s="92" t="s">
        <v>2600</v>
      </c>
      <c r="I172" s="92">
        <v>9</v>
      </c>
      <c r="J172" s="93">
        <v>20.25</v>
      </c>
      <c r="K172" s="94"/>
      <c r="L172" s="92" t="s">
        <v>4377</v>
      </c>
      <c r="M172" s="92" t="s">
        <v>417</v>
      </c>
      <c r="N172" s="172" t="str">
        <f>IF(OR(J172="TBA",E172=0),"",E172*J172)</f>
        <v/>
      </c>
      <c r="O172" s="172"/>
      <c r="P172" s="173">
        <f t="shared" si="45"/>
        <v>0</v>
      </c>
      <c r="Q172" s="173">
        <f t="shared" si="46"/>
        <v>0</v>
      </c>
      <c r="R172" s="173">
        <f t="shared" si="47"/>
        <v>0</v>
      </c>
      <c r="S172" s="173" t="str">
        <f t="shared" si="48"/>
        <v/>
      </c>
      <c r="T172" s="173">
        <f>IF(P172&lt;&gt;"",(P172*(1-($N$3368))*(1-($O172+$N$3373))),0)</f>
        <v>0</v>
      </c>
      <c r="U172" s="173">
        <f>IF(Q172&lt;&gt;"",(Q172*(1-($N$3369))*(1-($O172+$N$3373))),0)</f>
        <v>0</v>
      </c>
      <c r="V172" s="173">
        <f>IF(R172&lt;&gt;"",(R172*(1-($N$3370))*(1-($O172+$N$3373))),0)</f>
        <v>0</v>
      </c>
      <c r="W172" s="173">
        <f>IF(S172&lt;&gt;"",(S172*(1-($N$3371))*(1-($O172+$N$3373))),0)</f>
        <v>0</v>
      </c>
      <c r="X172" s="173">
        <f>+SUM(T172:W172)</f>
        <v>0</v>
      </c>
    </row>
    <row r="173" spans="1:24" ht="14.1" customHeight="1" x14ac:dyDescent="0.3">
      <c r="A173" s="90" t="s">
        <v>237</v>
      </c>
      <c r="B173" s="91" t="s">
        <v>51</v>
      </c>
      <c r="C173" s="92">
        <v>4</v>
      </c>
      <c r="D173" s="92">
        <v>0</v>
      </c>
      <c r="E173" s="166"/>
      <c r="F173" s="92" t="s">
        <v>111</v>
      </c>
      <c r="G173" s="92" t="s">
        <v>2041</v>
      </c>
      <c r="H173" s="92" t="s">
        <v>2432</v>
      </c>
      <c r="I173" s="92">
        <v>9</v>
      </c>
      <c r="J173" s="93">
        <v>38.85</v>
      </c>
      <c r="K173" s="94"/>
      <c r="L173" s="92" t="s">
        <v>3971</v>
      </c>
      <c r="M173" s="92" t="s">
        <v>417</v>
      </c>
      <c r="N173" s="172" t="str">
        <f>IF(OR(J173="TBA",E173=0),"",E173*J173)</f>
        <v/>
      </c>
      <c r="O173" s="172"/>
      <c r="P173" s="173">
        <f t="shared" si="45"/>
        <v>0</v>
      </c>
      <c r="Q173" s="173">
        <f t="shared" si="46"/>
        <v>0</v>
      </c>
      <c r="R173" s="173">
        <f t="shared" si="47"/>
        <v>0</v>
      </c>
      <c r="S173" s="173" t="str">
        <f t="shared" si="48"/>
        <v/>
      </c>
      <c r="T173" s="173">
        <f>IF(P173&lt;&gt;"",(P173*(1-($N$3368))*(1-($O173+$N$3373))),0)</f>
        <v>0</v>
      </c>
      <c r="U173" s="173">
        <f>IF(Q173&lt;&gt;"",(Q173*(1-($N$3369))*(1-($O173+$N$3373))),0)</f>
        <v>0</v>
      </c>
      <c r="V173" s="173">
        <f>IF(R173&lt;&gt;"",(R173*(1-($N$3370))*(1-($O173+$N$3373))),0)</f>
        <v>0</v>
      </c>
      <c r="W173" s="173">
        <f>IF(S173&lt;&gt;"",(S173*(1-($N$3371))*(1-($O173+$N$3373))),0)</f>
        <v>0</v>
      </c>
      <c r="X173" s="173">
        <f>+SUM(T173:W173)</f>
        <v>0</v>
      </c>
    </row>
    <row r="174" spans="1:24" ht="14.1" customHeight="1" x14ac:dyDescent="0.3">
      <c r="A174" s="90" t="s">
        <v>236</v>
      </c>
      <c r="B174" s="91" t="s">
        <v>51</v>
      </c>
      <c r="C174" s="92">
        <v>3</v>
      </c>
      <c r="D174" s="92">
        <v>0</v>
      </c>
      <c r="E174" s="166"/>
      <c r="F174" s="92" t="s">
        <v>111</v>
      </c>
      <c r="G174" s="92" t="s">
        <v>2041</v>
      </c>
      <c r="H174" s="92" t="s">
        <v>2421</v>
      </c>
      <c r="I174" s="92">
        <v>9</v>
      </c>
      <c r="J174" s="93">
        <v>58.25</v>
      </c>
      <c r="K174" s="94"/>
      <c r="L174" s="92" t="s">
        <v>3950</v>
      </c>
      <c r="M174" s="92" t="s">
        <v>417</v>
      </c>
      <c r="N174" s="172" t="str">
        <f t="shared" si="49"/>
        <v/>
      </c>
      <c r="O174" s="172"/>
      <c r="P174" s="173">
        <f t="shared" si="45"/>
        <v>0</v>
      </c>
      <c r="Q174" s="173">
        <f t="shared" si="46"/>
        <v>0</v>
      </c>
      <c r="R174" s="173">
        <f t="shared" si="47"/>
        <v>0</v>
      </c>
      <c r="S174" s="173" t="str">
        <f t="shared" si="48"/>
        <v/>
      </c>
      <c r="T174" s="173">
        <f>IF(P174&lt;&gt;"",(P174*(1-($N$3368))*(1-($O174+$N$3373))),0)</f>
        <v>0</v>
      </c>
      <c r="U174" s="173">
        <f>IF(Q174&lt;&gt;"",(Q174*(1-($N$3369))*(1-($O174+$N$3373))),0)</f>
        <v>0</v>
      </c>
      <c r="V174" s="173">
        <f>IF(R174&lt;&gt;"",(R174*(1-($N$3370))*(1-($O174+$N$3373))),0)</f>
        <v>0</v>
      </c>
      <c r="W174" s="173">
        <f>IF(S174&lt;&gt;"",(S174*(1-($N$3371))*(1-($O174+$N$3373))),0)</f>
        <v>0</v>
      </c>
      <c r="X174" s="173">
        <f t="shared" si="50"/>
        <v>0</v>
      </c>
    </row>
    <row r="175" spans="1:24" ht="14.1" customHeight="1" x14ac:dyDescent="0.3">
      <c r="A175" s="90" t="s">
        <v>238</v>
      </c>
      <c r="B175" s="91" t="s">
        <v>51</v>
      </c>
      <c r="C175" s="92">
        <v>3</v>
      </c>
      <c r="D175" s="92">
        <v>0</v>
      </c>
      <c r="E175" s="166"/>
      <c r="F175" s="92" t="s">
        <v>111</v>
      </c>
      <c r="G175" s="92" t="s">
        <v>2041</v>
      </c>
      <c r="H175" s="92" t="s">
        <v>2433</v>
      </c>
      <c r="I175" s="92">
        <v>9</v>
      </c>
      <c r="J175" s="93">
        <v>36.4</v>
      </c>
      <c r="K175" s="94"/>
      <c r="L175" s="92" t="s">
        <v>3972</v>
      </c>
      <c r="M175" s="92" t="s">
        <v>417</v>
      </c>
      <c r="N175" s="172" t="str">
        <f t="shared" si="49"/>
        <v/>
      </c>
      <c r="O175" s="172"/>
      <c r="P175" s="173">
        <f t="shared" si="45"/>
        <v>0</v>
      </c>
      <c r="Q175" s="173">
        <f t="shared" si="46"/>
        <v>0</v>
      </c>
      <c r="R175" s="173">
        <f t="shared" si="47"/>
        <v>0</v>
      </c>
      <c r="S175" s="173" t="str">
        <f t="shared" si="48"/>
        <v/>
      </c>
      <c r="T175" s="173">
        <f>IF(P175&lt;&gt;"",(P175*(1-($N$3368))*(1-($O175+$N$3373))),0)</f>
        <v>0</v>
      </c>
      <c r="U175" s="173">
        <f>IF(Q175&lt;&gt;"",(Q175*(1-($N$3369))*(1-($O175+$N$3373))),0)</f>
        <v>0</v>
      </c>
      <c r="V175" s="173">
        <f>IF(R175&lt;&gt;"",(R175*(1-($N$3370))*(1-($O175+$N$3373))),0)</f>
        <v>0</v>
      </c>
      <c r="W175" s="173">
        <f>IF(S175&lt;&gt;"",(S175*(1-($N$3371))*(1-($O175+$N$3373))),0)</f>
        <v>0</v>
      </c>
      <c r="X175" s="173">
        <f t="shared" si="50"/>
        <v>0</v>
      </c>
    </row>
    <row r="176" spans="1:24" ht="14.1" customHeight="1" x14ac:dyDescent="0.3">
      <c r="A176" s="90" t="s">
        <v>231</v>
      </c>
      <c r="B176" s="91" t="s">
        <v>50</v>
      </c>
      <c r="C176" s="92">
        <v>72</v>
      </c>
      <c r="D176" s="92">
        <v>24</v>
      </c>
      <c r="E176" s="166"/>
      <c r="F176" s="92" t="s">
        <v>5805</v>
      </c>
      <c r="G176" s="92" t="s">
        <v>1716</v>
      </c>
      <c r="H176" s="92" t="s">
        <v>2349</v>
      </c>
      <c r="I176" s="92">
        <v>9</v>
      </c>
      <c r="J176" s="93">
        <v>5.95</v>
      </c>
      <c r="K176" s="94"/>
      <c r="L176" s="92" t="s">
        <v>3787</v>
      </c>
      <c r="M176" s="92" t="s">
        <v>417</v>
      </c>
      <c r="N176" s="172" t="str">
        <f t="shared" si="49"/>
        <v/>
      </c>
      <c r="O176" s="172"/>
      <c r="P176" s="173">
        <f t="shared" si="45"/>
        <v>0</v>
      </c>
      <c r="Q176" s="173">
        <f t="shared" si="46"/>
        <v>0</v>
      </c>
      <c r="R176" s="173" t="str">
        <f t="shared" si="47"/>
        <v/>
      </c>
      <c r="S176" s="173">
        <f t="shared" si="48"/>
        <v>0</v>
      </c>
      <c r="T176" s="173">
        <f>IF(P176&lt;&gt;"",(P176*(1-($N$3368))*(1-($O176+$N$3373))),0)</f>
        <v>0</v>
      </c>
      <c r="U176" s="173">
        <f>IF(Q176&lt;&gt;"",(Q176*(1-($N$3369))*(1-($O176+$N$3373))),0)</f>
        <v>0</v>
      </c>
      <c r="V176" s="173">
        <f>IF(R176&lt;&gt;"",(R176*(1-($N$3370))*(1-($O176+$N$3373))),0)</f>
        <v>0</v>
      </c>
      <c r="W176" s="173">
        <f>IF(S176&lt;&gt;"",(S176*(1-($N$3371))*(1-($O176+$N$3373))),0)</f>
        <v>0</v>
      </c>
      <c r="X176" s="173">
        <f t="shared" si="50"/>
        <v>0</v>
      </c>
    </row>
    <row r="177" spans="1:24" ht="14.1" customHeight="1" x14ac:dyDescent="0.3">
      <c r="A177" s="90">
        <v>16743</v>
      </c>
      <c r="B177" s="91" t="s">
        <v>50</v>
      </c>
      <c r="C177" s="92">
        <v>48</v>
      </c>
      <c r="D177" s="92">
        <v>12</v>
      </c>
      <c r="E177" s="166"/>
      <c r="F177" s="92" t="s">
        <v>111</v>
      </c>
      <c r="G177" s="92" t="s">
        <v>1712</v>
      </c>
      <c r="H177" s="92" t="s">
        <v>1725</v>
      </c>
      <c r="I177" s="92">
        <v>9</v>
      </c>
      <c r="J177" s="93">
        <v>6.8500000000000005</v>
      </c>
      <c r="K177" s="94"/>
      <c r="L177" s="92" t="s">
        <v>2666</v>
      </c>
      <c r="M177" s="92" t="s">
        <v>417</v>
      </c>
      <c r="N177" s="172" t="str">
        <f>IF(OR(J177="TBA",E177=0),"",E177*J177)</f>
        <v/>
      </c>
      <c r="O177" s="172"/>
      <c r="P177" s="173">
        <f t="shared" si="45"/>
        <v>0</v>
      </c>
      <c r="Q177" s="173">
        <f t="shared" si="46"/>
        <v>0</v>
      </c>
      <c r="R177" s="173" t="str">
        <f t="shared" si="47"/>
        <v/>
      </c>
      <c r="S177" s="173">
        <f t="shared" si="48"/>
        <v>0</v>
      </c>
      <c r="T177" s="173">
        <f>IF(P177&lt;&gt;"",(P177*(1-($N$3368))*(1-($O177+$N$3373))),0)</f>
        <v>0</v>
      </c>
      <c r="U177" s="173">
        <f>IF(Q177&lt;&gt;"",(Q177*(1-($N$3369))*(1-($O177+$N$3373))),0)</f>
        <v>0</v>
      </c>
      <c r="V177" s="173">
        <f>IF(R177&lt;&gt;"",(R177*(1-($N$3370))*(1-($O177+$N$3373))),0)</f>
        <v>0</v>
      </c>
      <c r="W177" s="173">
        <f>IF(S177&lt;&gt;"",(S177*(1-($N$3371))*(1-($O177+$N$3373))),0)</f>
        <v>0</v>
      </c>
      <c r="X177" s="173">
        <f>+SUM(T177:W177)</f>
        <v>0</v>
      </c>
    </row>
    <row r="178" spans="1:24" ht="14.1" customHeight="1" x14ac:dyDescent="0.3">
      <c r="A178" s="90">
        <v>16744</v>
      </c>
      <c r="B178" s="91" t="s">
        <v>50</v>
      </c>
      <c r="C178" s="92">
        <v>48</v>
      </c>
      <c r="D178" s="92">
        <v>12</v>
      </c>
      <c r="E178" s="166"/>
      <c r="F178" s="92" t="s">
        <v>111</v>
      </c>
      <c r="G178" s="92" t="s">
        <v>1712</v>
      </c>
      <c r="H178" s="92" t="s">
        <v>1726</v>
      </c>
      <c r="I178" s="92">
        <v>9</v>
      </c>
      <c r="J178" s="93">
        <v>6.8500000000000005</v>
      </c>
      <c r="K178" s="94"/>
      <c r="L178" s="92" t="s">
        <v>2667</v>
      </c>
      <c r="M178" s="92" t="s">
        <v>417</v>
      </c>
      <c r="N178" s="172" t="str">
        <f>IF(OR(J178="TBA",E178=0),"",E178*J178)</f>
        <v/>
      </c>
      <c r="O178" s="172"/>
      <c r="P178" s="173">
        <f t="shared" si="45"/>
        <v>0</v>
      </c>
      <c r="Q178" s="173">
        <f t="shared" si="46"/>
        <v>0</v>
      </c>
      <c r="R178" s="173" t="str">
        <f t="shared" si="47"/>
        <v/>
      </c>
      <c r="S178" s="173">
        <f t="shared" si="48"/>
        <v>0</v>
      </c>
      <c r="T178" s="173">
        <f>IF(P178&lt;&gt;"",(P178*(1-($N$3368))*(1-($O178+$N$3373))),0)</f>
        <v>0</v>
      </c>
      <c r="U178" s="173">
        <f>IF(Q178&lt;&gt;"",(Q178*(1-($N$3369))*(1-($O178+$N$3373))),0)</f>
        <v>0</v>
      </c>
      <c r="V178" s="173">
        <f>IF(R178&lt;&gt;"",(R178*(1-($N$3370))*(1-($O178+$N$3373))),0)</f>
        <v>0</v>
      </c>
      <c r="W178" s="173">
        <f>IF(S178&lt;&gt;"",(S178*(1-($N$3371))*(1-($O178+$N$3373))),0)</f>
        <v>0</v>
      </c>
      <c r="X178" s="173">
        <f>+SUM(T178:W178)</f>
        <v>0</v>
      </c>
    </row>
    <row r="179" spans="1:24" ht="14.1" customHeight="1" x14ac:dyDescent="0.3">
      <c r="A179" s="90">
        <v>16746</v>
      </c>
      <c r="B179" s="91" t="s">
        <v>50</v>
      </c>
      <c r="C179" s="92">
        <v>48</v>
      </c>
      <c r="D179" s="92">
        <v>12</v>
      </c>
      <c r="E179" s="166"/>
      <c r="F179" s="92" t="s">
        <v>111</v>
      </c>
      <c r="G179" s="92" t="s">
        <v>1712</v>
      </c>
      <c r="H179" s="92" t="s">
        <v>1727</v>
      </c>
      <c r="I179" s="92">
        <v>9</v>
      </c>
      <c r="J179" s="93">
        <v>7.9</v>
      </c>
      <c r="K179" s="94"/>
      <c r="L179" s="92" t="s">
        <v>2668</v>
      </c>
      <c r="M179" s="92" t="s">
        <v>417</v>
      </c>
      <c r="N179" s="172" t="str">
        <f>IF(OR(J179="TBA",E179=0),"",E179*J179)</f>
        <v/>
      </c>
      <c r="O179" s="172"/>
      <c r="P179" s="173">
        <f t="shared" si="45"/>
        <v>0</v>
      </c>
      <c r="Q179" s="173">
        <f t="shared" si="46"/>
        <v>0</v>
      </c>
      <c r="R179" s="173" t="str">
        <f t="shared" si="47"/>
        <v/>
      </c>
      <c r="S179" s="173">
        <f t="shared" si="48"/>
        <v>0</v>
      </c>
      <c r="T179" s="173">
        <f>IF(P179&lt;&gt;"",(P179*(1-($N$3368))*(1-($O179+$N$3373))),0)</f>
        <v>0</v>
      </c>
      <c r="U179" s="173">
        <f>IF(Q179&lt;&gt;"",(Q179*(1-($N$3369))*(1-($O179+$N$3373))),0)</f>
        <v>0</v>
      </c>
      <c r="V179" s="173">
        <f>IF(R179&lt;&gt;"",(R179*(1-($N$3370))*(1-($O179+$N$3373))),0)</f>
        <v>0</v>
      </c>
      <c r="W179" s="173">
        <f>IF(S179&lt;&gt;"",(S179*(1-($N$3371))*(1-($O179+$N$3373))),0)</f>
        <v>0</v>
      </c>
      <c r="X179" s="173">
        <f>+SUM(T179:W179)</f>
        <v>0</v>
      </c>
    </row>
    <row r="180" spans="1:24" ht="14.1" customHeight="1" x14ac:dyDescent="0.3">
      <c r="A180" s="90">
        <v>119969</v>
      </c>
      <c r="B180" s="91" t="s">
        <v>50</v>
      </c>
      <c r="C180" s="92">
        <v>10</v>
      </c>
      <c r="D180" s="92">
        <v>0</v>
      </c>
      <c r="E180" s="166"/>
      <c r="F180" s="92" t="s">
        <v>5805</v>
      </c>
      <c r="G180" s="92" t="s">
        <v>1716</v>
      </c>
      <c r="H180" s="92" t="s">
        <v>1949</v>
      </c>
      <c r="I180" s="92">
        <v>9</v>
      </c>
      <c r="J180" s="93">
        <v>8.5500000000000007</v>
      </c>
      <c r="K180" s="94"/>
      <c r="L180" s="92" t="s">
        <v>2889</v>
      </c>
      <c r="M180" s="92" t="s">
        <v>417</v>
      </c>
      <c r="N180" s="172" t="str">
        <f t="shared" si="49"/>
        <v/>
      </c>
      <c r="O180" s="172"/>
      <c r="P180" s="173">
        <f t="shared" si="45"/>
        <v>0</v>
      </c>
      <c r="Q180" s="173">
        <f t="shared" si="46"/>
        <v>0</v>
      </c>
      <c r="R180" s="173" t="str">
        <f t="shared" si="47"/>
        <v/>
      </c>
      <c r="S180" s="173">
        <f t="shared" si="48"/>
        <v>0</v>
      </c>
      <c r="T180" s="173">
        <f>IF(P180&lt;&gt;"",(P180*(1-($N$3368))*(1-($O180+$N$3373))),0)</f>
        <v>0</v>
      </c>
      <c r="U180" s="173">
        <f>IF(Q180&lt;&gt;"",(Q180*(1-($N$3369))*(1-($O180+$N$3373))),0)</f>
        <v>0</v>
      </c>
      <c r="V180" s="173">
        <f>IF(R180&lt;&gt;"",(R180*(1-($N$3370))*(1-($O180+$N$3373))),0)</f>
        <v>0</v>
      </c>
      <c r="W180" s="173">
        <f>IF(S180&lt;&gt;"",(S180*(1-($N$3371))*(1-($O180+$N$3373))),0)</f>
        <v>0</v>
      </c>
      <c r="X180" s="173">
        <f t="shared" si="50"/>
        <v>0</v>
      </c>
    </row>
    <row r="181" spans="1:24" ht="14.1" customHeight="1" x14ac:dyDescent="0.3">
      <c r="A181" s="90"/>
      <c r="B181" s="91"/>
      <c r="C181" s="92"/>
      <c r="D181" s="92"/>
      <c r="E181" s="168"/>
      <c r="F181" s="92"/>
      <c r="G181" s="92"/>
      <c r="H181" s="147" t="s">
        <v>5638</v>
      </c>
      <c r="I181" s="92"/>
      <c r="J181" s="93"/>
      <c r="K181" s="94"/>
      <c r="L181" s="94"/>
      <c r="M181" s="95"/>
      <c r="N181" s="172"/>
      <c r="O181" s="172"/>
      <c r="P181" s="173">
        <f t="shared" si="22"/>
        <v>0</v>
      </c>
      <c r="Q181" s="173">
        <f t="shared" si="23"/>
        <v>0</v>
      </c>
      <c r="R181" s="173">
        <f t="shared" si="24"/>
        <v>0</v>
      </c>
      <c r="S181" s="173">
        <f t="shared" si="25"/>
        <v>0</v>
      </c>
      <c r="T181" s="173">
        <f>IF(P181&lt;&gt;"",(P181*(1-($N$3368))*(1-($O181+$N$3373))),0)</f>
        <v>0</v>
      </c>
      <c r="U181" s="173">
        <f>IF(Q181&lt;&gt;"",(Q181*(1-($N$3369))*(1-($O181+$N$3373))),0)</f>
        <v>0</v>
      </c>
      <c r="V181" s="173">
        <f>IF(R181&lt;&gt;"",(R181*(1-($N$3370))*(1-($O181+$N$3373))),0)</f>
        <v>0</v>
      </c>
      <c r="W181" s="173">
        <f>IF(S181&lt;&gt;"",(S181*(1-($N$3371))*(1-($O181+$N$3373))),0)</f>
        <v>0</v>
      </c>
      <c r="X181" s="173"/>
    </row>
    <row r="182" spans="1:24" ht="14.1" customHeight="1" x14ac:dyDescent="0.3">
      <c r="A182" s="90" t="s">
        <v>1543</v>
      </c>
      <c r="B182" s="91" t="s">
        <v>51</v>
      </c>
      <c r="C182" s="92">
        <v>8</v>
      </c>
      <c r="D182" s="92">
        <v>0</v>
      </c>
      <c r="E182" s="166"/>
      <c r="F182" s="92" t="s">
        <v>5805</v>
      </c>
      <c r="G182" s="92" t="s">
        <v>1997</v>
      </c>
      <c r="H182" s="92" t="s">
        <v>2313</v>
      </c>
      <c r="I182" s="92">
        <v>10</v>
      </c>
      <c r="J182" s="93">
        <v>18.900000000000002</v>
      </c>
      <c r="K182" s="94"/>
      <c r="L182" s="92" t="s">
        <v>3702</v>
      </c>
      <c r="M182" s="92" t="s">
        <v>417</v>
      </c>
      <c r="N182" s="172" t="str">
        <f t="shared" ref="N182:N191" si="53">IF(OR(J182="TBA",E182=0),"",E182*J182)</f>
        <v/>
      </c>
      <c r="O182" s="172"/>
      <c r="P182" s="173">
        <f t="shared" ref="P182:P191" si="54">IF($B182="PA",$N182,0)</f>
        <v>0</v>
      </c>
      <c r="Q182" s="173">
        <f t="shared" ref="Q182:Q191" si="55">IF($B182="PC",$N182,0)</f>
        <v>0</v>
      </c>
      <c r="R182" s="173">
        <f t="shared" ref="R182:R191" si="56">IF($B182="LA",$N182,0)</f>
        <v>0</v>
      </c>
      <c r="S182" s="173" t="str">
        <f t="shared" ref="S182:S191" si="57">IF($B182="LC",$N182,0)</f>
        <v/>
      </c>
      <c r="T182" s="173">
        <f>IF(P182&lt;&gt;"",(P182*(1-($N$3368))*(1-($O182+$N$3373))),0)</f>
        <v>0</v>
      </c>
      <c r="U182" s="173">
        <f>IF(Q182&lt;&gt;"",(Q182*(1-($N$3369))*(1-($O182+$N$3373))),0)</f>
        <v>0</v>
      </c>
      <c r="V182" s="173">
        <f>IF(R182&lt;&gt;"",(R182*(1-($N$3370))*(1-($O182+$N$3373))),0)</f>
        <v>0</v>
      </c>
      <c r="W182" s="173">
        <f>IF(S182&lt;&gt;"",(S182*(1-($N$3371))*(1-($O182+$N$3373))),0)</f>
        <v>0</v>
      </c>
      <c r="X182" s="173">
        <f t="shared" ref="X182:X191" si="58">+SUM(T182:W182)</f>
        <v>0</v>
      </c>
    </row>
    <row r="183" spans="1:24" ht="14.1" customHeight="1" x14ac:dyDescent="0.3">
      <c r="A183" s="90" t="s">
        <v>1544</v>
      </c>
      <c r="B183" s="91" t="s">
        <v>51</v>
      </c>
      <c r="C183" s="92">
        <v>8</v>
      </c>
      <c r="D183" s="92">
        <v>0</v>
      </c>
      <c r="E183" s="166"/>
      <c r="F183" s="92" t="s">
        <v>5805</v>
      </c>
      <c r="G183" s="92" t="s">
        <v>1999</v>
      </c>
      <c r="H183" s="92" t="s">
        <v>2313</v>
      </c>
      <c r="I183" s="92">
        <v>10</v>
      </c>
      <c r="J183" s="93">
        <v>18.900000000000002</v>
      </c>
      <c r="K183" s="94"/>
      <c r="L183" s="92" t="s">
        <v>3703</v>
      </c>
      <c r="M183" s="92" t="s">
        <v>417</v>
      </c>
      <c r="N183" s="172" t="str">
        <f t="shared" si="53"/>
        <v/>
      </c>
      <c r="O183" s="172"/>
      <c r="P183" s="173">
        <f t="shared" si="54"/>
        <v>0</v>
      </c>
      <c r="Q183" s="173">
        <f t="shared" si="55"/>
        <v>0</v>
      </c>
      <c r="R183" s="173">
        <f t="shared" si="56"/>
        <v>0</v>
      </c>
      <c r="S183" s="173" t="str">
        <f t="shared" si="57"/>
        <v/>
      </c>
      <c r="T183" s="173">
        <f>IF(P183&lt;&gt;"",(P183*(1-($N$3368))*(1-($O183+$N$3373))),0)</f>
        <v>0</v>
      </c>
      <c r="U183" s="173">
        <f>IF(Q183&lt;&gt;"",(Q183*(1-($N$3369))*(1-($O183+$N$3373))),0)</f>
        <v>0</v>
      </c>
      <c r="V183" s="173">
        <f>IF(R183&lt;&gt;"",(R183*(1-($N$3370))*(1-($O183+$N$3373))),0)</f>
        <v>0</v>
      </c>
      <c r="W183" s="173">
        <f>IF(S183&lt;&gt;"",(S183*(1-($N$3371))*(1-($O183+$N$3373))),0)</f>
        <v>0</v>
      </c>
      <c r="X183" s="173">
        <f t="shared" si="58"/>
        <v>0</v>
      </c>
    </row>
    <row r="184" spans="1:24" ht="14.1" customHeight="1" x14ac:dyDescent="0.3">
      <c r="A184" s="90" t="s">
        <v>1547</v>
      </c>
      <c r="B184" s="91" t="s">
        <v>51</v>
      </c>
      <c r="C184" s="92">
        <v>10</v>
      </c>
      <c r="D184" s="92">
        <v>0</v>
      </c>
      <c r="E184" s="166"/>
      <c r="F184" s="92" t="s">
        <v>5805</v>
      </c>
      <c r="G184" s="92" t="s">
        <v>2001</v>
      </c>
      <c r="H184" s="92" t="s">
        <v>2315</v>
      </c>
      <c r="I184" s="92">
        <v>10</v>
      </c>
      <c r="J184" s="93">
        <v>15.5</v>
      </c>
      <c r="K184" s="94"/>
      <c r="L184" s="92" t="s">
        <v>3706</v>
      </c>
      <c r="M184" s="92" t="s">
        <v>417</v>
      </c>
      <c r="N184" s="172" t="str">
        <f t="shared" si="53"/>
        <v/>
      </c>
      <c r="O184" s="172"/>
      <c r="P184" s="173">
        <f t="shared" si="54"/>
        <v>0</v>
      </c>
      <c r="Q184" s="173">
        <f t="shared" si="55"/>
        <v>0</v>
      </c>
      <c r="R184" s="173">
        <f t="shared" si="56"/>
        <v>0</v>
      </c>
      <c r="S184" s="173" t="str">
        <f t="shared" si="57"/>
        <v/>
      </c>
      <c r="T184" s="173">
        <f>IF(P184&lt;&gt;"",(P184*(1-($N$3368))*(1-($O184+$N$3373))),0)</f>
        <v>0</v>
      </c>
      <c r="U184" s="173">
        <f>IF(Q184&lt;&gt;"",(Q184*(1-($N$3369))*(1-($O184+$N$3373))),0)</f>
        <v>0</v>
      </c>
      <c r="V184" s="173">
        <f>IF(R184&lt;&gt;"",(R184*(1-($N$3370))*(1-($O184+$N$3373))),0)</f>
        <v>0</v>
      </c>
      <c r="W184" s="173">
        <f>IF(S184&lt;&gt;"",(S184*(1-($N$3371))*(1-($O184+$N$3373))),0)</f>
        <v>0</v>
      </c>
      <c r="X184" s="173">
        <f t="shared" si="58"/>
        <v>0</v>
      </c>
    </row>
    <row r="185" spans="1:24" ht="14.1" customHeight="1" x14ac:dyDescent="0.3">
      <c r="A185" s="90" t="s">
        <v>1548</v>
      </c>
      <c r="B185" s="91" t="s">
        <v>51</v>
      </c>
      <c r="C185" s="92">
        <v>10</v>
      </c>
      <c r="D185" s="92">
        <v>0</v>
      </c>
      <c r="E185" s="166"/>
      <c r="F185" s="92" t="s">
        <v>5805</v>
      </c>
      <c r="G185" s="92" t="s">
        <v>1999</v>
      </c>
      <c r="H185" s="92" t="s">
        <v>2315</v>
      </c>
      <c r="I185" s="92">
        <v>10</v>
      </c>
      <c r="J185" s="93">
        <v>15.5</v>
      </c>
      <c r="K185" s="94"/>
      <c r="L185" s="92" t="s">
        <v>3707</v>
      </c>
      <c r="M185" s="92" t="s">
        <v>417</v>
      </c>
      <c r="N185" s="172" t="str">
        <f t="shared" si="53"/>
        <v/>
      </c>
      <c r="O185" s="172"/>
      <c r="P185" s="173">
        <f t="shared" si="54"/>
        <v>0</v>
      </c>
      <c r="Q185" s="173">
        <f t="shared" si="55"/>
        <v>0</v>
      </c>
      <c r="R185" s="173">
        <f t="shared" si="56"/>
        <v>0</v>
      </c>
      <c r="S185" s="173" t="str">
        <f t="shared" si="57"/>
        <v/>
      </c>
      <c r="T185" s="173">
        <f>IF(P185&lt;&gt;"",(P185*(1-($N$3368))*(1-($O185+$N$3373))),0)</f>
        <v>0</v>
      </c>
      <c r="U185" s="173">
        <f>IF(Q185&lt;&gt;"",(Q185*(1-($N$3369))*(1-($O185+$N$3373))),0)</f>
        <v>0</v>
      </c>
      <c r="V185" s="173">
        <f>IF(R185&lt;&gt;"",(R185*(1-($N$3370))*(1-($O185+$N$3373))),0)</f>
        <v>0</v>
      </c>
      <c r="W185" s="173">
        <f>IF(S185&lt;&gt;"",(S185*(1-($N$3371))*(1-($O185+$N$3373))),0)</f>
        <v>0</v>
      </c>
      <c r="X185" s="173">
        <f t="shared" si="58"/>
        <v>0</v>
      </c>
    </row>
    <row r="186" spans="1:24" ht="14.1" customHeight="1" x14ac:dyDescent="0.3">
      <c r="A186" s="252" t="s">
        <v>4513</v>
      </c>
      <c r="B186" s="253" t="s">
        <v>51</v>
      </c>
      <c r="C186" s="254">
        <v>24</v>
      </c>
      <c r="D186" s="254">
        <v>6</v>
      </c>
      <c r="E186" s="255"/>
      <c r="F186" s="254" t="s">
        <v>5805</v>
      </c>
      <c r="G186" s="254" t="s">
        <v>2001</v>
      </c>
      <c r="H186" s="254" t="s">
        <v>5208</v>
      </c>
      <c r="I186" s="254">
        <v>10</v>
      </c>
      <c r="J186" s="256">
        <v>14.75</v>
      </c>
      <c r="K186" s="257"/>
      <c r="L186" s="254" t="s">
        <v>4514</v>
      </c>
      <c r="M186" s="254" t="s">
        <v>417</v>
      </c>
      <c r="N186" s="241" t="str">
        <f t="shared" si="53"/>
        <v/>
      </c>
      <c r="O186" s="172"/>
      <c r="P186" s="173">
        <f t="shared" si="54"/>
        <v>0</v>
      </c>
      <c r="Q186" s="173">
        <f t="shared" si="55"/>
        <v>0</v>
      </c>
      <c r="R186" s="173">
        <f t="shared" si="56"/>
        <v>0</v>
      </c>
      <c r="S186" s="173" t="str">
        <f t="shared" si="57"/>
        <v/>
      </c>
      <c r="T186" s="173">
        <f>IF(P186&lt;&gt;"",(P186*(1-($N$3368))*(1-($O186+$N$3373))),0)</f>
        <v>0</v>
      </c>
      <c r="U186" s="173">
        <f>IF(Q186&lt;&gt;"",(Q186*(1-($N$3369))*(1-($O186+$N$3373))),0)</f>
        <v>0</v>
      </c>
      <c r="V186" s="173">
        <f>IF(R186&lt;&gt;"",(R186*(1-($N$3370))*(1-($O186+$N$3373))),0)</f>
        <v>0</v>
      </c>
      <c r="W186" s="173">
        <f>IF(S186&lt;&gt;"",(S186*(1-($N$3371))*(1-($O186+$N$3373))),0)</f>
        <v>0</v>
      </c>
      <c r="X186" s="173">
        <f t="shared" si="58"/>
        <v>0</v>
      </c>
    </row>
    <row r="187" spans="1:24" ht="14.1" customHeight="1" x14ac:dyDescent="0.3">
      <c r="A187" s="252" t="s">
        <v>4515</v>
      </c>
      <c r="B187" s="253" t="s">
        <v>51</v>
      </c>
      <c r="C187" s="254">
        <v>24</v>
      </c>
      <c r="D187" s="254">
        <v>6</v>
      </c>
      <c r="E187" s="255"/>
      <c r="F187" s="254" t="s">
        <v>5805</v>
      </c>
      <c r="G187" s="254" t="s">
        <v>1999</v>
      </c>
      <c r="H187" s="254" t="s">
        <v>5208</v>
      </c>
      <c r="I187" s="254">
        <v>10</v>
      </c>
      <c r="J187" s="256">
        <v>14.75</v>
      </c>
      <c r="K187" s="257"/>
      <c r="L187" s="254" t="s">
        <v>4516</v>
      </c>
      <c r="M187" s="254" t="s">
        <v>417</v>
      </c>
      <c r="N187" s="172" t="str">
        <f t="shared" si="53"/>
        <v/>
      </c>
      <c r="O187" s="172"/>
      <c r="P187" s="173">
        <f t="shared" si="54"/>
        <v>0</v>
      </c>
      <c r="Q187" s="173">
        <f t="shared" si="55"/>
        <v>0</v>
      </c>
      <c r="R187" s="173">
        <f t="shared" si="56"/>
        <v>0</v>
      </c>
      <c r="S187" s="173" t="str">
        <f t="shared" si="57"/>
        <v/>
      </c>
      <c r="T187" s="173">
        <f>IF(P187&lt;&gt;"",(P187*(1-($N$3368))*(1-($O187+$N$3373))),0)</f>
        <v>0</v>
      </c>
      <c r="U187" s="173">
        <f>IF(Q187&lt;&gt;"",(Q187*(1-($N$3369))*(1-($O187+$N$3373))),0)</f>
        <v>0</v>
      </c>
      <c r="V187" s="173">
        <f>IF(R187&lt;&gt;"",(R187*(1-($N$3370))*(1-($O187+$N$3373))),0)</f>
        <v>0</v>
      </c>
      <c r="W187" s="173">
        <f>IF(S187&lt;&gt;"",(S187*(1-($N$3371))*(1-($O187+$N$3373))),0)</f>
        <v>0</v>
      </c>
      <c r="X187" s="173">
        <f t="shared" si="58"/>
        <v>0</v>
      </c>
    </row>
    <row r="188" spans="1:24" ht="14.1" customHeight="1" x14ac:dyDescent="0.3">
      <c r="A188" s="90" t="s">
        <v>1541</v>
      </c>
      <c r="B188" s="91" t="s">
        <v>51</v>
      </c>
      <c r="C188" s="92">
        <v>8</v>
      </c>
      <c r="D188" s="92">
        <v>0</v>
      </c>
      <c r="E188" s="166"/>
      <c r="F188" s="92" t="s">
        <v>5805</v>
      </c>
      <c r="G188" s="92" t="s">
        <v>1997</v>
      </c>
      <c r="H188" s="92" t="s">
        <v>2312</v>
      </c>
      <c r="I188" s="92">
        <v>10</v>
      </c>
      <c r="J188" s="93">
        <v>15.5</v>
      </c>
      <c r="K188" s="94"/>
      <c r="L188" s="92" t="s">
        <v>3700</v>
      </c>
      <c r="M188" s="92" t="s">
        <v>417</v>
      </c>
      <c r="N188" s="172" t="str">
        <f t="shared" si="53"/>
        <v/>
      </c>
      <c r="O188" s="172"/>
      <c r="P188" s="173">
        <f t="shared" si="54"/>
        <v>0</v>
      </c>
      <c r="Q188" s="173">
        <f t="shared" si="55"/>
        <v>0</v>
      </c>
      <c r="R188" s="173">
        <f t="shared" si="56"/>
        <v>0</v>
      </c>
      <c r="S188" s="173" t="str">
        <f t="shared" si="57"/>
        <v/>
      </c>
      <c r="T188" s="173">
        <f>IF(P188&lt;&gt;"",(P188*(1-($N$3368))*(1-($O188+$N$3373))),0)</f>
        <v>0</v>
      </c>
      <c r="U188" s="173">
        <f>IF(Q188&lt;&gt;"",(Q188*(1-($N$3369))*(1-($O188+$N$3373))),0)</f>
        <v>0</v>
      </c>
      <c r="V188" s="173">
        <f>IF(R188&lt;&gt;"",(R188*(1-($N$3370))*(1-($O188+$N$3373))),0)</f>
        <v>0</v>
      </c>
      <c r="W188" s="173">
        <f>IF(S188&lt;&gt;"",(S188*(1-($N$3371))*(1-($O188+$N$3373))),0)</f>
        <v>0</v>
      </c>
      <c r="X188" s="173">
        <f t="shared" si="58"/>
        <v>0</v>
      </c>
    </row>
    <row r="189" spans="1:24" ht="14.1" customHeight="1" x14ac:dyDescent="0.3">
      <c r="A189" s="90" t="s">
        <v>1542</v>
      </c>
      <c r="B189" s="91" t="s">
        <v>51</v>
      </c>
      <c r="C189" s="92">
        <v>8</v>
      </c>
      <c r="D189" s="92">
        <v>0</v>
      </c>
      <c r="E189" s="166"/>
      <c r="F189" s="92" t="s">
        <v>5805</v>
      </c>
      <c r="G189" s="92" t="s">
        <v>1999</v>
      </c>
      <c r="H189" s="92" t="s">
        <v>2312</v>
      </c>
      <c r="I189" s="92">
        <v>10</v>
      </c>
      <c r="J189" s="93">
        <v>15.5</v>
      </c>
      <c r="K189" s="94"/>
      <c r="L189" s="92" t="s">
        <v>3701</v>
      </c>
      <c r="M189" s="92" t="s">
        <v>417</v>
      </c>
      <c r="N189" s="172" t="str">
        <f t="shared" si="53"/>
        <v/>
      </c>
      <c r="O189" s="172"/>
      <c r="P189" s="173">
        <f t="shared" si="54"/>
        <v>0</v>
      </c>
      <c r="Q189" s="173">
        <f t="shared" si="55"/>
        <v>0</v>
      </c>
      <c r="R189" s="173">
        <f t="shared" si="56"/>
        <v>0</v>
      </c>
      <c r="S189" s="173" t="str">
        <f t="shared" si="57"/>
        <v/>
      </c>
      <c r="T189" s="173">
        <f>IF(P189&lt;&gt;"",(P189*(1-($N$3368))*(1-($O189+$N$3373))),0)</f>
        <v>0</v>
      </c>
      <c r="U189" s="173">
        <f>IF(Q189&lt;&gt;"",(Q189*(1-($N$3369))*(1-($O189+$N$3373))),0)</f>
        <v>0</v>
      </c>
      <c r="V189" s="173">
        <f>IF(R189&lt;&gt;"",(R189*(1-($N$3370))*(1-($O189+$N$3373))),0)</f>
        <v>0</v>
      </c>
      <c r="W189" s="173">
        <f>IF(S189&lt;&gt;"",(S189*(1-($N$3371))*(1-($O189+$N$3373))),0)</f>
        <v>0</v>
      </c>
      <c r="X189" s="173">
        <f t="shared" si="58"/>
        <v>0</v>
      </c>
    </row>
    <row r="190" spans="1:24" ht="14.1" customHeight="1" x14ac:dyDescent="0.3">
      <c r="A190" s="90" t="s">
        <v>1545</v>
      </c>
      <c r="B190" s="91" t="s">
        <v>51</v>
      </c>
      <c r="C190" s="92">
        <v>8</v>
      </c>
      <c r="D190" s="92">
        <v>0</v>
      </c>
      <c r="E190" s="166"/>
      <c r="F190" s="92" t="s">
        <v>5805</v>
      </c>
      <c r="G190" s="92" t="s">
        <v>1997</v>
      </c>
      <c r="H190" s="92" t="s">
        <v>2314</v>
      </c>
      <c r="I190" s="92">
        <v>10</v>
      </c>
      <c r="J190" s="93">
        <v>18.900000000000002</v>
      </c>
      <c r="K190" s="94"/>
      <c r="L190" s="92" t="s">
        <v>3704</v>
      </c>
      <c r="M190" s="92" t="s">
        <v>417</v>
      </c>
      <c r="N190" s="172" t="str">
        <f t="shared" si="53"/>
        <v/>
      </c>
      <c r="O190" s="172"/>
      <c r="P190" s="173">
        <f t="shared" si="54"/>
        <v>0</v>
      </c>
      <c r="Q190" s="173">
        <f t="shared" si="55"/>
        <v>0</v>
      </c>
      <c r="R190" s="173">
        <f t="shared" si="56"/>
        <v>0</v>
      </c>
      <c r="S190" s="173" t="str">
        <f t="shared" si="57"/>
        <v/>
      </c>
      <c r="T190" s="173">
        <f>IF(P190&lt;&gt;"",(P190*(1-($N$3368))*(1-($O190+$N$3373))),0)</f>
        <v>0</v>
      </c>
      <c r="U190" s="173">
        <f>IF(Q190&lt;&gt;"",(Q190*(1-($N$3369))*(1-($O190+$N$3373))),0)</f>
        <v>0</v>
      </c>
      <c r="V190" s="173">
        <f>IF(R190&lt;&gt;"",(R190*(1-($N$3370))*(1-($O190+$N$3373))),0)</f>
        <v>0</v>
      </c>
      <c r="W190" s="173">
        <f>IF(S190&lt;&gt;"",(S190*(1-($N$3371))*(1-($O190+$N$3373))),0)</f>
        <v>0</v>
      </c>
      <c r="X190" s="173">
        <f t="shared" si="58"/>
        <v>0</v>
      </c>
    </row>
    <row r="191" spans="1:24" ht="14.1" customHeight="1" x14ac:dyDescent="0.3">
      <c r="A191" s="90" t="s">
        <v>1546</v>
      </c>
      <c r="B191" s="91" t="s">
        <v>51</v>
      </c>
      <c r="C191" s="92">
        <v>8</v>
      </c>
      <c r="D191" s="92">
        <v>0</v>
      </c>
      <c r="E191" s="166"/>
      <c r="F191" s="92" t="s">
        <v>5805</v>
      </c>
      <c r="G191" s="92" t="s">
        <v>1999</v>
      </c>
      <c r="H191" s="92" t="s">
        <v>2314</v>
      </c>
      <c r="I191" s="92">
        <v>10</v>
      </c>
      <c r="J191" s="93">
        <v>18.900000000000002</v>
      </c>
      <c r="K191" s="94"/>
      <c r="L191" s="92" t="s">
        <v>3705</v>
      </c>
      <c r="M191" s="92" t="s">
        <v>417</v>
      </c>
      <c r="N191" s="172" t="str">
        <f t="shared" si="53"/>
        <v/>
      </c>
      <c r="O191" s="172"/>
      <c r="P191" s="173">
        <f t="shared" si="54"/>
        <v>0</v>
      </c>
      <c r="Q191" s="173">
        <f t="shared" si="55"/>
        <v>0</v>
      </c>
      <c r="R191" s="173">
        <f t="shared" si="56"/>
        <v>0</v>
      </c>
      <c r="S191" s="173" t="str">
        <f t="shared" si="57"/>
        <v/>
      </c>
      <c r="T191" s="173">
        <f>IF(P191&lt;&gt;"",(P191*(1-($N$3368))*(1-($O191+$N$3373))),0)</f>
        <v>0</v>
      </c>
      <c r="U191" s="173">
        <f>IF(Q191&lt;&gt;"",(Q191*(1-($N$3369))*(1-($O191+$N$3373))),0)</f>
        <v>0</v>
      </c>
      <c r="V191" s="173">
        <f>IF(R191&lt;&gt;"",(R191*(1-($N$3370))*(1-($O191+$N$3373))),0)</f>
        <v>0</v>
      </c>
      <c r="W191" s="173">
        <f>IF(S191&lt;&gt;"",(S191*(1-($N$3371))*(1-($O191+$N$3373))),0)</f>
        <v>0</v>
      </c>
      <c r="X191" s="173">
        <f t="shared" si="58"/>
        <v>0</v>
      </c>
    </row>
    <row r="192" spans="1:24" ht="14.1" customHeight="1" x14ac:dyDescent="0.3">
      <c r="A192" s="90">
        <v>149889</v>
      </c>
      <c r="B192" s="91" t="s">
        <v>51</v>
      </c>
      <c r="C192" s="92">
        <v>4</v>
      </c>
      <c r="D192" s="92">
        <v>0</v>
      </c>
      <c r="E192" s="166"/>
      <c r="F192" s="92" t="s">
        <v>5805</v>
      </c>
      <c r="G192" s="92" t="s">
        <v>1718</v>
      </c>
      <c r="H192" s="92" t="s">
        <v>1990</v>
      </c>
      <c r="I192" s="92">
        <v>10</v>
      </c>
      <c r="J192" s="93">
        <v>28.35</v>
      </c>
      <c r="K192" s="94"/>
      <c r="L192" s="92" t="s">
        <v>2931</v>
      </c>
      <c r="M192" s="92" t="s">
        <v>417</v>
      </c>
      <c r="N192" s="241" t="str">
        <f t="shared" ref="N192:N194" si="59">IF(OR(J192="TBA",E192=0),"",E192*J192)</f>
        <v/>
      </c>
      <c r="O192" s="172"/>
      <c r="P192" s="173">
        <f t="shared" ref="P192:P230" si="60">IF($B192="PA",$N192,0)</f>
        <v>0</v>
      </c>
      <c r="Q192" s="173">
        <f t="shared" ref="Q192:Q230" si="61">IF($B192="PC",$N192,0)</f>
        <v>0</v>
      </c>
      <c r="R192" s="173">
        <f t="shared" ref="R192:R230" si="62">IF($B192="LA",$N192,0)</f>
        <v>0</v>
      </c>
      <c r="S192" s="173" t="str">
        <f t="shared" ref="S192:S230" si="63">IF($B192="LC",$N192,0)</f>
        <v/>
      </c>
      <c r="T192" s="173">
        <f>IF(P192&lt;&gt;"",(P192*(1-($N$3368))*(1-($O192+$N$3373))),0)</f>
        <v>0</v>
      </c>
      <c r="U192" s="173">
        <f>IF(Q192&lt;&gt;"",(Q192*(1-($N$3369))*(1-($O192+$N$3373))),0)</f>
        <v>0</v>
      </c>
      <c r="V192" s="173">
        <f>IF(R192&lt;&gt;"",(R192*(1-($N$3370))*(1-($O192+$N$3373))),0)</f>
        <v>0</v>
      </c>
      <c r="W192" s="173">
        <f>IF(S192&lt;&gt;"",(S192*(1-($N$3371))*(1-($O192+$N$3373))),0)</f>
        <v>0</v>
      </c>
      <c r="X192" s="173">
        <f t="shared" ref="X192:X194" si="64">+SUM(T192:W192)</f>
        <v>0</v>
      </c>
    </row>
    <row r="193" spans="1:24" ht="14.1" customHeight="1" x14ac:dyDescent="0.3">
      <c r="A193" s="90">
        <v>165779</v>
      </c>
      <c r="B193" s="91" t="s">
        <v>51</v>
      </c>
      <c r="C193" s="92">
        <v>12</v>
      </c>
      <c r="D193" s="92">
        <v>0</v>
      </c>
      <c r="E193" s="166"/>
      <c r="F193" s="92" t="s">
        <v>5805</v>
      </c>
      <c r="G193" s="92" t="s">
        <v>1718</v>
      </c>
      <c r="H193" s="92" t="s">
        <v>4517</v>
      </c>
      <c r="I193" s="92">
        <v>10</v>
      </c>
      <c r="J193" s="93">
        <v>16.3</v>
      </c>
      <c r="K193" s="94"/>
      <c r="L193" s="92" t="s">
        <v>5392</v>
      </c>
      <c r="M193" s="92" t="s">
        <v>417</v>
      </c>
      <c r="N193" s="241" t="str">
        <f t="shared" si="59"/>
        <v/>
      </c>
      <c r="O193" s="172"/>
      <c r="P193" s="173">
        <f t="shared" si="60"/>
        <v>0</v>
      </c>
      <c r="Q193" s="173">
        <f t="shared" si="61"/>
        <v>0</v>
      </c>
      <c r="R193" s="173">
        <f t="shared" si="62"/>
        <v>0</v>
      </c>
      <c r="S193" s="173" t="str">
        <f t="shared" si="63"/>
        <v/>
      </c>
      <c r="T193" s="173">
        <f>IF(P193&lt;&gt;"",(P193*(1-($N$3368))*(1-($O193+$N$3373))),0)</f>
        <v>0</v>
      </c>
      <c r="U193" s="173">
        <f>IF(Q193&lt;&gt;"",(Q193*(1-($N$3369))*(1-($O193+$N$3373))),0)</f>
        <v>0</v>
      </c>
      <c r="V193" s="173">
        <f>IF(R193&lt;&gt;"",(R193*(1-($N$3370))*(1-($O193+$N$3373))),0)</f>
        <v>0</v>
      </c>
      <c r="W193" s="173">
        <f>IF(S193&lt;&gt;"",(S193*(1-($N$3371))*(1-($O193+$N$3373))),0)</f>
        <v>0</v>
      </c>
      <c r="X193" s="173">
        <f t="shared" si="64"/>
        <v>0</v>
      </c>
    </row>
    <row r="194" spans="1:24" ht="14.1" customHeight="1" x14ac:dyDescent="0.3">
      <c r="A194" s="252">
        <v>171959</v>
      </c>
      <c r="B194" s="253" t="s">
        <v>51</v>
      </c>
      <c r="C194" s="254">
        <v>24</v>
      </c>
      <c r="D194" s="254">
        <v>12</v>
      </c>
      <c r="E194" s="255"/>
      <c r="F194" s="254" t="s">
        <v>5805</v>
      </c>
      <c r="G194" s="254" t="s">
        <v>1718</v>
      </c>
      <c r="H194" s="254" t="s">
        <v>6036</v>
      </c>
      <c r="I194" s="254">
        <v>10</v>
      </c>
      <c r="J194" s="256">
        <v>16.3</v>
      </c>
      <c r="K194" s="257"/>
      <c r="L194" s="254" t="s">
        <v>6226</v>
      </c>
      <c r="M194" s="254" t="s">
        <v>417</v>
      </c>
      <c r="N194" s="241" t="str">
        <f t="shared" si="59"/>
        <v/>
      </c>
      <c r="O194" s="172"/>
      <c r="P194" s="173">
        <f t="shared" si="60"/>
        <v>0</v>
      </c>
      <c r="Q194" s="173">
        <f t="shared" si="61"/>
        <v>0</v>
      </c>
      <c r="R194" s="173">
        <f t="shared" si="62"/>
        <v>0</v>
      </c>
      <c r="S194" s="173" t="str">
        <f t="shared" si="63"/>
        <v/>
      </c>
      <c r="T194" s="173">
        <f>IF(P194&lt;&gt;"",(P194*(1-($N$3368))*(1-($O194+$N$3373))),0)</f>
        <v>0</v>
      </c>
      <c r="U194" s="173">
        <f>IF(Q194&lt;&gt;"",(Q194*(1-($N$3369))*(1-($O194+$N$3373))),0)</f>
        <v>0</v>
      </c>
      <c r="V194" s="173">
        <f>IF(R194&lt;&gt;"",(R194*(1-($N$3370))*(1-($O194+$N$3373))),0)</f>
        <v>0</v>
      </c>
      <c r="W194" s="173">
        <f>IF(S194&lt;&gt;"",(S194*(1-($N$3371))*(1-($O194+$N$3373))),0)</f>
        <v>0</v>
      </c>
      <c r="X194" s="173">
        <f t="shared" si="64"/>
        <v>0</v>
      </c>
    </row>
    <row r="195" spans="1:24" ht="14.1" customHeight="1" x14ac:dyDescent="0.3">
      <c r="A195" s="90"/>
      <c r="B195" s="91"/>
      <c r="C195" s="92"/>
      <c r="D195" s="92"/>
      <c r="E195" s="168"/>
      <c r="F195" s="92"/>
      <c r="G195" s="92"/>
      <c r="H195" s="147" t="s">
        <v>6579</v>
      </c>
      <c r="I195" s="92"/>
      <c r="J195" s="93"/>
      <c r="K195" s="94"/>
      <c r="L195" s="94"/>
      <c r="M195" s="95"/>
      <c r="N195" s="172"/>
      <c r="O195" s="172"/>
      <c r="P195" s="173">
        <f t="shared" si="60"/>
        <v>0</v>
      </c>
      <c r="Q195" s="173">
        <f t="shared" si="61"/>
        <v>0</v>
      </c>
      <c r="R195" s="173">
        <f t="shared" si="62"/>
        <v>0</v>
      </c>
      <c r="S195" s="173">
        <f t="shared" si="63"/>
        <v>0</v>
      </c>
      <c r="T195" s="173">
        <f>IF(P195&lt;&gt;"",(P195*(1-($N$3368))*(1-($O195+$N$3373))),0)</f>
        <v>0</v>
      </c>
      <c r="U195" s="173">
        <f>IF(Q195&lt;&gt;"",(Q195*(1-($N$3369))*(1-($O195+$N$3373))),0)</f>
        <v>0</v>
      </c>
      <c r="V195" s="173">
        <f>IF(R195&lt;&gt;"",(R195*(1-($N$3370))*(1-($O195+$N$3373))),0)</f>
        <v>0</v>
      </c>
      <c r="W195" s="173">
        <f>IF(S195&lt;&gt;"",(S195*(1-($N$3371))*(1-($O195+$N$3373))),0)</f>
        <v>0</v>
      </c>
      <c r="X195" s="173"/>
    </row>
    <row r="196" spans="1:24" ht="14.1" customHeight="1" x14ac:dyDescent="0.3">
      <c r="A196" s="252" t="s">
        <v>5893</v>
      </c>
      <c r="B196" s="253" t="s">
        <v>51</v>
      </c>
      <c r="C196" s="254">
        <v>24</v>
      </c>
      <c r="D196" s="254">
        <v>12</v>
      </c>
      <c r="E196" s="255"/>
      <c r="F196" s="254" t="s">
        <v>5805</v>
      </c>
      <c r="G196" s="254" t="s">
        <v>1997</v>
      </c>
      <c r="H196" s="254" t="s">
        <v>2188</v>
      </c>
      <c r="I196" s="254">
        <v>11</v>
      </c>
      <c r="J196" s="256">
        <v>15.75</v>
      </c>
      <c r="K196" s="257"/>
      <c r="L196" s="254" t="s">
        <v>5894</v>
      </c>
      <c r="M196" s="254" t="s">
        <v>417</v>
      </c>
      <c r="N196" s="172" t="str">
        <f t="shared" ref="N196:N218" si="65">IF(OR(J196="TBA",E196=0),"",E196*J196)</f>
        <v/>
      </c>
      <c r="O196" s="172"/>
      <c r="P196" s="173">
        <f t="shared" si="60"/>
        <v>0</v>
      </c>
      <c r="Q196" s="173">
        <f t="shared" si="61"/>
        <v>0</v>
      </c>
      <c r="R196" s="173">
        <f t="shared" si="62"/>
        <v>0</v>
      </c>
      <c r="S196" s="173" t="str">
        <f t="shared" si="63"/>
        <v/>
      </c>
      <c r="T196" s="173">
        <f>IF(P196&lt;&gt;"",(P196*(1-($N$3368))*(1-($O196+$N$3373))),0)</f>
        <v>0</v>
      </c>
      <c r="U196" s="173">
        <f>IF(Q196&lt;&gt;"",(Q196*(1-($N$3369))*(1-($O196+$N$3373))),0)</f>
        <v>0</v>
      </c>
      <c r="V196" s="173">
        <f>IF(R196&lt;&gt;"",(R196*(1-($N$3370))*(1-($O196+$N$3373))),0)</f>
        <v>0</v>
      </c>
      <c r="W196" s="173">
        <f>IF(S196&lt;&gt;"",(S196*(1-($N$3371))*(1-($O196+$N$3373))),0)</f>
        <v>0</v>
      </c>
      <c r="X196" s="173">
        <f t="shared" ref="X196:X218" si="66">+SUM(T196:W196)</f>
        <v>0</v>
      </c>
    </row>
    <row r="197" spans="1:24" ht="14.1" customHeight="1" x14ac:dyDescent="0.3">
      <c r="A197" s="252" t="s">
        <v>5895</v>
      </c>
      <c r="B197" s="253" t="s">
        <v>51</v>
      </c>
      <c r="C197" s="254">
        <v>24</v>
      </c>
      <c r="D197" s="254">
        <v>12</v>
      </c>
      <c r="E197" s="255"/>
      <c r="F197" s="254" t="s">
        <v>5805</v>
      </c>
      <c r="G197" s="254" t="s">
        <v>1999</v>
      </c>
      <c r="H197" s="254" t="s">
        <v>2188</v>
      </c>
      <c r="I197" s="254">
        <v>11</v>
      </c>
      <c r="J197" s="256">
        <v>15.75</v>
      </c>
      <c r="K197" s="257"/>
      <c r="L197" s="254" t="s">
        <v>6403</v>
      </c>
      <c r="M197" s="254" t="s">
        <v>417</v>
      </c>
      <c r="N197" s="172" t="str">
        <f t="shared" si="65"/>
        <v/>
      </c>
      <c r="O197" s="172"/>
      <c r="P197" s="173">
        <f t="shared" si="60"/>
        <v>0</v>
      </c>
      <c r="Q197" s="173">
        <f t="shared" si="61"/>
        <v>0</v>
      </c>
      <c r="R197" s="173">
        <f t="shared" si="62"/>
        <v>0</v>
      </c>
      <c r="S197" s="173" t="str">
        <f t="shared" si="63"/>
        <v/>
      </c>
      <c r="T197" s="173">
        <f>IF(P197&lt;&gt;"",(P197*(1-($N$3368))*(1-($O197+$N$3373))),0)</f>
        <v>0</v>
      </c>
      <c r="U197" s="173">
        <f>IF(Q197&lt;&gt;"",(Q197*(1-($N$3369))*(1-($O197+$N$3373))),0)</f>
        <v>0</v>
      </c>
      <c r="V197" s="173">
        <f>IF(R197&lt;&gt;"",(R197*(1-($N$3370))*(1-($O197+$N$3373))),0)</f>
        <v>0</v>
      </c>
      <c r="W197" s="173">
        <f>IF(S197&lt;&gt;"",(S197*(1-($N$3371))*(1-($O197+$N$3373))),0)</f>
        <v>0</v>
      </c>
      <c r="X197" s="173">
        <f t="shared" si="66"/>
        <v>0</v>
      </c>
    </row>
    <row r="198" spans="1:24" ht="14.1" customHeight="1" x14ac:dyDescent="0.3">
      <c r="A198" s="252" t="s">
        <v>5896</v>
      </c>
      <c r="B198" s="253" t="s">
        <v>51</v>
      </c>
      <c r="C198" s="254">
        <v>24</v>
      </c>
      <c r="D198" s="254">
        <v>12</v>
      </c>
      <c r="E198" s="255"/>
      <c r="F198" s="254" t="s">
        <v>5805</v>
      </c>
      <c r="G198" s="254" t="s">
        <v>2000</v>
      </c>
      <c r="H198" s="254" t="s">
        <v>2188</v>
      </c>
      <c r="I198" s="254">
        <v>11</v>
      </c>
      <c r="J198" s="256">
        <v>15.75</v>
      </c>
      <c r="K198" s="257"/>
      <c r="L198" s="254" t="s">
        <v>6404</v>
      </c>
      <c r="M198" s="254" t="s">
        <v>417</v>
      </c>
      <c r="N198" s="172" t="str">
        <f t="shared" si="65"/>
        <v/>
      </c>
      <c r="O198" s="172"/>
      <c r="P198" s="173">
        <f t="shared" si="60"/>
        <v>0</v>
      </c>
      <c r="Q198" s="173">
        <f t="shared" si="61"/>
        <v>0</v>
      </c>
      <c r="R198" s="173">
        <f t="shared" si="62"/>
        <v>0</v>
      </c>
      <c r="S198" s="173" t="str">
        <f t="shared" si="63"/>
        <v/>
      </c>
      <c r="T198" s="173">
        <f>IF(P198&lt;&gt;"",(P198*(1-($N$3368))*(1-($O198+$N$3373))),0)</f>
        <v>0</v>
      </c>
      <c r="U198" s="173">
        <f>IF(Q198&lt;&gt;"",(Q198*(1-($N$3369))*(1-($O198+$N$3373))),0)</f>
        <v>0</v>
      </c>
      <c r="V198" s="173">
        <f>IF(R198&lt;&gt;"",(R198*(1-($N$3370))*(1-($O198+$N$3373))),0)</f>
        <v>0</v>
      </c>
      <c r="W198" s="173">
        <f>IF(S198&lt;&gt;"",(S198*(1-($N$3371))*(1-($O198+$N$3373))),0)</f>
        <v>0</v>
      </c>
      <c r="X198" s="173">
        <f t="shared" si="66"/>
        <v>0</v>
      </c>
    </row>
    <row r="199" spans="1:24" ht="14.1" customHeight="1" x14ac:dyDescent="0.3">
      <c r="A199" s="252" t="s">
        <v>6405</v>
      </c>
      <c r="B199" s="253" t="s">
        <v>51</v>
      </c>
      <c r="C199" s="254">
        <v>24</v>
      </c>
      <c r="D199" s="254">
        <v>12</v>
      </c>
      <c r="E199" s="255"/>
      <c r="F199" s="254" t="s">
        <v>5805</v>
      </c>
      <c r="G199" s="254" t="s">
        <v>2014</v>
      </c>
      <c r="H199" s="254" t="s">
        <v>2188</v>
      </c>
      <c r="I199" s="254">
        <v>11</v>
      </c>
      <c r="J199" s="256">
        <v>15.75</v>
      </c>
      <c r="K199" s="257"/>
      <c r="L199" s="254" t="s">
        <v>5897</v>
      </c>
      <c r="M199" s="254" t="s">
        <v>417</v>
      </c>
      <c r="N199" s="172" t="str">
        <f t="shared" si="65"/>
        <v/>
      </c>
      <c r="O199" s="172"/>
      <c r="P199" s="173">
        <f t="shared" si="60"/>
        <v>0</v>
      </c>
      <c r="Q199" s="173">
        <f t="shared" si="61"/>
        <v>0</v>
      </c>
      <c r="R199" s="173">
        <f t="shared" si="62"/>
        <v>0</v>
      </c>
      <c r="S199" s="173" t="str">
        <f t="shared" si="63"/>
        <v/>
      </c>
      <c r="T199" s="173">
        <f>IF(P199&lt;&gt;"",(P199*(1-($N$3368))*(1-($O199+$N$3373))),0)</f>
        <v>0</v>
      </c>
      <c r="U199" s="173">
        <f>IF(Q199&lt;&gt;"",(Q199*(1-($N$3369))*(1-($O199+$N$3373))),0)</f>
        <v>0</v>
      </c>
      <c r="V199" s="173">
        <f>IF(R199&lt;&gt;"",(R199*(1-($N$3370))*(1-($O199+$N$3373))),0)</f>
        <v>0</v>
      </c>
      <c r="W199" s="173">
        <f>IF(S199&lt;&gt;"",(S199*(1-($N$3371))*(1-($O199+$N$3373))),0)</f>
        <v>0</v>
      </c>
      <c r="X199" s="173">
        <f t="shared" si="66"/>
        <v>0</v>
      </c>
    </row>
    <row r="200" spans="1:24" ht="14.1" customHeight="1" x14ac:dyDescent="0.3">
      <c r="A200" s="252">
        <v>172469</v>
      </c>
      <c r="B200" s="253" t="s">
        <v>51</v>
      </c>
      <c r="C200" s="254">
        <v>24</v>
      </c>
      <c r="D200" s="254">
        <v>12</v>
      </c>
      <c r="E200" s="255"/>
      <c r="F200" s="254" t="s">
        <v>5805</v>
      </c>
      <c r="G200" s="254" t="s">
        <v>1718</v>
      </c>
      <c r="H200" s="254" t="s">
        <v>6130</v>
      </c>
      <c r="I200" s="254">
        <v>11</v>
      </c>
      <c r="J200" s="256">
        <v>16.3</v>
      </c>
      <c r="K200" s="257"/>
      <c r="L200" s="254" t="s">
        <v>5948</v>
      </c>
      <c r="M200" s="254" t="s">
        <v>417</v>
      </c>
      <c r="N200" s="172" t="str">
        <f t="shared" si="65"/>
        <v/>
      </c>
      <c r="O200" s="172"/>
      <c r="P200" s="173">
        <f t="shared" si="60"/>
        <v>0</v>
      </c>
      <c r="Q200" s="173">
        <f t="shared" si="61"/>
        <v>0</v>
      </c>
      <c r="R200" s="173">
        <f t="shared" si="62"/>
        <v>0</v>
      </c>
      <c r="S200" s="173" t="str">
        <f t="shared" si="63"/>
        <v/>
      </c>
      <c r="T200" s="173">
        <f>IF(P200&lt;&gt;"",(P200*(1-($N$3368))*(1-($O200+$N$3373))),0)</f>
        <v>0</v>
      </c>
      <c r="U200" s="173">
        <f>IF(Q200&lt;&gt;"",(Q200*(1-($N$3369))*(1-($O200+$N$3373))),0)</f>
        <v>0</v>
      </c>
      <c r="V200" s="173">
        <f>IF(R200&lt;&gt;"",(R200*(1-($N$3370))*(1-($O200+$N$3373))),0)</f>
        <v>0</v>
      </c>
      <c r="W200" s="173">
        <f>IF(S200&lt;&gt;"",(S200*(1-($N$3371))*(1-($O200+$N$3373))),0)</f>
        <v>0</v>
      </c>
      <c r="X200" s="173">
        <f t="shared" si="66"/>
        <v>0</v>
      </c>
    </row>
    <row r="201" spans="1:24" ht="14.1" customHeight="1" x14ac:dyDescent="0.3">
      <c r="A201" s="252" t="s">
        <v>5898</v>
      </c>
      <c r="B201" s="253" t="s">
        <v>51</v>
      </c>
      <c r="C201" s="254">
        <v>24</v>
      </c>
      <c r="D201" s="254">
        <v>0</v>
      </c>
      <c r="E201" s="255"/>
      <c r="F201" s="254" t="s">
        <v>5805</v>
      </c>
      <c r="G201" s="254" t="s">
        <v>1997</v>
      </c>
      <c r="H201" s="254" t="s">
        <v>2191</v>
      </c>
      <c r="I201" s="254">
        <v>11</v>
      </c>
      <c r="J201" s="256">
        <v>20</v>
      </c>
      <c r="K201" s="257"/>
      <c r="L201" s="254" t="s">
        <v>5899</v>
      </c>
      <c r="M201" s="254" t="s">
        <v>417</v>
      </c>
      <c r="N201" s="172" t="str">
        <f t="shared" si="65"/>
        <v/>
      </c>
      <c r="O201" s="172"/>
      <c r="P201" s="173">
        <f t="shared" si="60"/>
        <v>0</v>
      </c>
      <c r="Q201" s="173">
        <f t="shared" si="61"/>
        <v>0</v>
      </c>
      <c r="R201" s="173">
        <f t="shared" si="62"/>
        <v>0</v>
      </c>
      <c r="S201" s="173" t="str">
        <f t="shared" si="63"/>
        <v/>
      </c>
      <c r="T201" s="173">
        <f>IF(P201&lt;&gt;"",(P201*(1-($N$3368))*(1-($O201+$N$3373))),0)</f>
        <v>0</v>
      </c>
      <c r="U201" s="173">
        <f>IF(Q201&lt;&gt;"",(Q201*(1-($N$3369))*(1-($O201+$N$3373))),0)</f>
        <v>0</v>
      </c>
      <c r="V201" s="173">
        <f>IF(R201&lt;&gt;"",(R201*(1-($N$3370))*(1-($O201+$N$3373))),0)</f>
        <v>0</v>
      </c>
      <c r="W201" s="173">
        <f>IF(S201&lt;&gt;"",(S201*(1-($N$3371))*(1-($O201+$N$3373))),0)</f>
        <v>0</v>
      </c>
      <c r="X201" s="173">
        <f t="shared" si="66"/>
        <v>0</v>
      </c>
    </row>
    <row r="202" spans="1:24" ht="14.1" customHeight="1" x14ac:dyDescent="0.3">
      <c r="A202" s="252" t="s">
        <v>5900</v>
      </c>
      <c r="B202" s="253" t="s">
        <v>51</v>
      </c>
      <c r="C202" s="254">
        <v>24</v>
      </c>
      <c r="D202" s="254">
        <v>0</v>
      </c>
      <c r="E202" s="255"/>
      <c r="F202" s="254" t="s">
        <v>5805</v>
      </c>
      <c r="G202" s="254" t="s">
        <v>1999</v>
      </c>
      <c r="H202" s="254" t="s">
        <v>2191</v>
      </c>
      <c r="I202" s="254">
        <v>11</v>
      </c>
      <c r="J202" s="256">
        <v>20</v>
      </c>
      <c r="K202" s="257"/>
      <c r="L202" s="254" t="s">
        <v>5901</v>
      </c>
      <c r="M202" s="254" t="s">
        <v>417</v>
      </c>
      <c r="N202" s="172" t="str">
        <f t="shared" si="65"/>
        <v/>
      </c>
      <c r="O202" s="172"/>
      <c r="P202" s="173">
        <f t="shared" si="60"/>
        <v>0</v>
      </c>
      <c r="Q202" s="173">
        <f t="shared" si="61"/>
        <v>0</v>
      </c>
      <c r="R202" s="173">
        <f t="shared" si="62"/>
        <v>0</v>
      </c>
      <c r="S202" s="173" t="str">
        <f t="shared" si="63"/>
        <v/>
      </c>
      <c r="T202" s="173">
        <f>IF(P202&lt;&gt;"",(P202*(1-($N$3368))*(1-($O202+$N$3373))),0)</f>
        <v>0</v>
      </c>
      <c r="U202" s="173">
        <f>IF(Q202&lt;&gt;"",(Q202*(1-($N$3369))*(1-($O202+$N$3373))),0)</f>
        <v>0</v>
      </c>
      <c r="V202" s="173">
        <f>IF(R202&lt;&gt;"",(R202*(1-($N$3370))*(1-($O202+$N$3373))),0)</f>
        <v>0</v>
      </c>
      <c r="W202" s="173">
        <f>IF(S202&lt;&gt;"",(S202*(1-($N$3371))*(1-($O202+$N$3373))),0)</f>
        <v>0</v>
      </c>
      <c r="X202" s="173">
        <f t="shared" si="66"/>
        <v>0</v>
      </c>
    </row>
    <row r="203" spans="1:24" ht="14.1" customHeight="1" x14ac:dyDescent="0.3">
      <c r="A203" s="252" t="s">
        <v>5902</v>
      </c>
      <c r="B203" s="253" t="s">
        <v>51</v>
      </c>
      <c r="C203" s="254">
        <v>24</v>
      </c>
      <c r="D203" s="254">
        <v>0</v>
      </c>
      <c r="E203" s="255"/>
      <c r="F203" s="254" t="s">
        <v>5805</v>
      </c>
      <c r="G203" s="254" t="s">
        <v>2000</v>
      </c>
      <c r="H203" s="254" t="s">
        <v>2191</v>
      </c>
      <c r="I203" s="254">
        <v>11</v>
      </c>
      <c r="J203" s="256">
        <v>20</v>
      </c>
      <c r="K203" s="257"/>
      <c r="L203" s="254" t="s">
        <v>6406</v>
      </c>
      <c r="M203" s="254" t="s">
        <v>417</v>
      </c>
      <c r="N203" s="172" t="str">
        <f t="shared" si="65"/>
        <v/>
      </c>
      <c r="O203" s="172"/>
      <c r="P203" s="173">
        <f t="shared" si="60"/>
        <v>0</v>
      </c>
      <c r="Q203" s="173">
        <f t="shared" si="61"/>
        <v>0</v>
      </c>
      <c r="R203" s="173">
        <f t="shared" si="62"/>
        <v>0</v>
      </c>
      <c r="S203" s="173" t="str">
        <f t="shared" si="63"/>
        <v/>
      </c>
      <c r="T203" s="173">
        <f>IF(P203&lt;&gt;"",(P203*(1-($N$3368))*(1-($O203+$N$3373))),0)</f>
        <v>0</v>
      </c>
      <c r="U203" s="173">
        <f>IF(Q203&lt;&gt;"",(Q203*(1-($N$3369))*(1-($O203+$N$3373))),0)</f>
        <v>0</v>
      </c>
      <c r="V203" s="173">
        <f>IF(R203&lt;&gt;"",(R203*(1-($N$3370))*(1-($O203+$N$3373))),0)</f>
        <v>0</v>
      </c>
      <c r="W203" s="173">
        <f>IF(S203&lt;&gt;"",(S203*(1-($N$3371))*(1-($O203+$N$3373))),0)</f>
        <v>0</v>
      </c>
      <c r="X203" s="173">
        <f t="shared" si="66"/>
        <v>0</v>
      </c>
    </row>
    <row r="204" spans="1:24" ht="14.1" customHeight="1" x14ac:dyDescent="0.3">
      <c r="A204" s="252" t="s">
        <v>6407</v>
      </c>
      <c r="B204" s="253" t="s">
        <v>51</v>
      </c>
      <c r="C204" s="254">
        <v>24</v>
      </c>
      <c r="D204" s="254">
        <v>0</v>
      </c>
      <c r="E204" s="255"/>
      <c r="F204" s="254" t="s">
        <v>5805</v>
      </c>
      <c r="G204" s="254" t="s">
        <v>2014</v>
      </c>
      <c r="H204" s="254" t="s">
        <v>2191</v>
      </c>
      <c r="I204" s="254">
        <v>11</v>
      </c>
      <c r="J204" s="256">
        <v>20</v>
      </c>
      <c r="K204" s="257"/>
      <c r="L204" s="254" t="s">
        <v>6408</v>
      </c>
      <c r="M204" s="254" t="s">
        <v>417</v>
      </c>
      <c r="N204" s="172" t="str">
        <f t="shared" si="65"/>
        <v/>
      </c>
      <c r="O204" s="172"/>
      <c r="P204" s="173">
        <f t="shared" si="60"/>
        <v>0</v>
      </c>
      <c r="Q204" s="173">
        <f t="shared" si="61"/>
        <v>0</v>
      </c>
      <c r="R204" s="173">
        <f t="shared" si="62"/>
        <v>0</v>
      </c>
      <c r="S204" s="173" t="str">
        <f t="shared" si="63"/>
        <v/>
      </c>
      <c r="T204" s="173">
        <f>IF(P204&lt;&gt;"",(P204*(1-($N$3368))*(1-($O204+$N$3373))),0)</f>
        <v>0</v>
      </c>
      <c r="U204" s="173">
        <f>IF(Q204&lt;&gt;"",(Q204*(1-($N$3369))*(1-($O204+$N$3373))),0)</f>
        <v>0</v>
      </c>
      <c r="V204" s="173">
        <f>IF(R204&lt;&gt;"",(R204*(1-($N$3370))*(1-($O204+$N$3373))),0)</f>
        <v>0</v>
      </c>
      <c r="W204" s="173">
        <f>IF(S204&lt;&gt;"",(S204*(1-($N$3371))*(1-($O204+$N$3373))),0)</f>
        <v>0</v>
      </c>
      <c r="X204" s="173">
        <f t="shared" si="66"/>
        <v>0</v>
      </c>
    </row>
    <row r="205" spans="1:24" ht="14.1" customHeight="1" x14ac:dyDescent="0.3">
      <c r="A205" s="252" t="s">
        <v>5903</v>
      </c>
      <c r="B205" s="253" t="s">
        <v>51</v>
      </c>
      <c r="C205" s="254">
        <v>24</v>
      </c>
      <c r="D205" s="254">
        <v>12</v>
      </c>
      <c r="E205" s="255"/>
      <c r="F205" s="254" t="s">
        <v>5805</v>
      </c>
      <c r="G205" s="254" t="s">
        <v>1997</v>
      </c>
      <c r="H205" s="254" t="s">
        <v>2189</v>
      </c>
      <c r="I205" s="254">
        <v>11</v>
      </c>
      <c r="J205" s="256">
        <v>15.75</v>
      </c>
      <c r="K205" s="257"/>
      <c r="L205" s="254" t="s">
        <v>6409</v>
      </c>
      <c r="M205" s="254" t="s">
        <v>417</v>
      </c>
      <c r="N205" s="172" t="str">
        <f t="shared" si="65"/>
        <v/>
      </c>
      <c r="O205" s="172"/>
      <c r="P205" s="173">
        <f t="shared" si="60"/>
        <v>0</v>
      </c>
      <c r="Q205" s="173">
        <f t="shared" si="61"/>
        <v>0</v>
      </c>
      <c r="R205" s="173">
        <f t="shared" si="62"/>
        <v>0</v>
      </c>
      <c r="S205" s="173" t="str">
        <f t="shared" si="63"/>
        <v/>
      </c>
      <c r="T205" s="173">
        <f>IF(P205&lt;&gt;"",(P205*(1-($N$3368))*(1-($O205+$N$3373))),0)</f>
        <v>0</v>
      </c>
      <c r="U205" s="173">
        <f>IF(Q205&lt;&gt;"",(Q205*(1-($N$3369))*(1-($O205+$N$3373))),0)</f>
        <v>0</v>
      </c>
      <c r="V205" s="173">
        <f>IF(R205&lt;&gt;"",(R205*(1-($N$3370))*(1-($O205+$N$3373))),0)</f>
        <v>0</v>
      </c>
      <c r="W205" s="173">
        <f>IF(S205&lt;&gt;"",(S205*(1-($N$3371))*(1-($O205+$N$3373))),0)</f>
        <v>0</v>
      </c>
      <c r="X205" s="173">
        <f t="shared" si="66"/>
        <v>0</v>
      </c>
    </row>
    <row r="206" spans="1:24" ht="14.1" customHeight="1" x14ac:dyDescent="0.3">
      <c r="A206" s="252" t="s">
        <v>5904</v>
      </c>
      <c r="B206" s="253" t="s">
        <v>51</v>
      </c>
      <c r="C206" s="254">
        <v>24</v>
      </c>
      <c r="D206" s="254">
        <v>12</v>
      </c>
      <c r="E206" s="255"/>
      <c r="F206" s="254" t="s">
        <v>5805</v>
      </c>
      <c r="G206" s="254" t="s">
        <v>1999</v>
      </c>
      <c r="H206" s="254" t="s">
        <v>2189</v>
      </c>
      <c r="I206" s="254">
        <v>11</v>
      </c>
      <c r="J206" s="256">
        <v>15.75</v>
      </c>
      <c r="K206" s="257"/>
      <c r="L206" s="254" t="s">
        <v>6410</v>
      </c>
      <c r="M206" s="254" t="s">
        <v>417</v>
      </c>
      <c r="N206" s="172" t="str">
        <f t="shared" si="65"/>
        <v/>
      </c>
      <c r="O206" s="172"/>
      <c r="P206" s="173">
        <f t="shared" si="60"/>
        <v>0</v>
      </c>
      <c r="Q206" s="173">
        <f t="shared" si="61"/>
        <v>0</v>
      </c>
      <c r="R206" s="173">
        <f t="shared" si="62"/>
        <v>0</v>
      </c>
      <c r="S206" s="173" t="str">
        <f t="shared" si="63"/>
        <v/>
      </c>
      <c r="T206" s="173">
        <f>IF(P206&lt;&gt;"",(P206*(1-($N$3368))*(1-($O206+$N$3373))),0)</f>
        <v>0</v>
      </c>
      <c r="U206" s="173">
        <f>IF(Q206&lt;&gt;"",(Q206*(1-($N$3369))*(1-($O206+$N$3373))),0)</f>
        <v>0</v>
      </c>
      <c r="V206" s="173">
        <f>IF(R206&lt;&gt;"",(R206*(1-($N$3370))*(1-($O206+$N$3373))),0)</f>
        <v>0</v>
      </c>
      <c r="W206" s="173">
        <f>IF(S206&lt;&gt;"",(S206*(1-($N$3371))*(1-($O206+$N$3373))),0)</f>
        <v>0</v>
      </c>
      <c r="X206" s="173">
        <f t="shared" si="66"/>
        <v>0</v>
      </c>
    </row>
    <row r="207" spans="1:24" ht="14.1" customHeight="1" x14ac:dyDescent="0.3">
      <c r="A207" s="252" t="s">
        <v>5905</v>
      </c>
      <c r="B207" s="253" t="s">
        <v>51</v>
      </c>
      <c r="C207" s="254">
        <v>24</v>
      </c>
      <c r="D207" s="254">
        <v>12</v>
      </c>
      <c r="E207" s="255"/>
      <c r="F207" s="254" t="s">
        <v>5805</v>
      </c>
      <c r="G207" s="254" t="s">
        <v>2000</v>
      </c>
      <c r="H207" s="254" t="s">
        <v>2189</v>
      </c>
      <c r="I207" s="254">
        <v>11</v>
      </c>
      <c r="J207" s="256">
        <v>15.75</v>
      </c>
      <c r="K207" s="257"/>
      <c r="L207" s="254" t="s">
        <v>6411</v>
      </c>
      <c r="M207" s="254" t="s">
        <v>417</v>
      </c>
      <c r="N207" s="172" t="str">
        <f t="shared" si="65"/>
        <v/>
      </c>
      <c r="O207" s="172"/>
      <c r="P207" s="173">
        <f t="shared" si="60"/>
        <v>0</v>
      </c>
      <c r="Q207" s="173">
        <f t="shared" si="61"/>
        <v>0</v>
      </c>
      <c r="R207" s="173">
        <f t="shared" si="62"/>
        <v>0</v>
      </c>
      <c r="S207" s="173" t="str">
        <f t="shared" si="63"/>
        <v/>
      </c>
      <c r="T207" s="173">
        <f>IF(P207&lt;&gt;"",(P207*(1-($N$3368))*(1-($O207+$N$3373))),0)</f>
        <v>0</v>
      </c>
      <c r="U207" s="173">
        <f>IF(Q207&lt;&gt;"",(Q207*(1-($N$3369))*(1-($O207+$N$3373))),0)</f>
        <v>0</v>
      </c>
      <c r="V207" s="173">
        <f>IF(R207&lt;&gt;"",(R207*(1-($N$3370))*(1-($O207+$N$3373))),0)</f>
        <v>0</v>
      </c>
      <c r="W207" s="173">
        <f>IF(S207&lt;&gt;"",(S207*(1-($N$3371))*(1-($O207+$N$3373))),0)</f>
        <v>0</v>
      </c>
      <c r="X207" s="173">
        <f t="shared" si="66"/>
        <v>0</v>
      </c>
    </row>
    <row r="208" spans="1:24" ht="14.1" customHeight="1" x14ac:dyDescent="0.3">
      <c r="A208" s="252" t="s">
        <v>5906</v>
      </c>
      <c r="B208" s="253" t="s">
        <v>51</v>
      </c>
      <c r="C208" s="254">
        <v>24</v>
      </c>
      <c r="D208" s="254">
        <v>12</v>
      </c>
      <c r="E208" s="255"/>
      <c r="F208" s="254" t="s">
        <v>5805</v>
      </c>
      <c r="G208" s="254" t="s">
        <v>1997</v>
      </c>
      <c r="H208" s="254" t="s">
        <v>2193</v>
      </c>
      <c r="I208" s="254">
        <v>11</v>
      </c>
      <c r="J208" s="256">
        <v>20</v>
      </c>
      <c r="K208" s="257"/>
      <c r="L208" s="254" t="s">
        <v>5907</v>
      </c>
      <c r="M208" s="254" t="s">
        <v>417</v>
      </c>
      <c r="N208" s="172" t="str">
        <f t="shared" si="65"/>
        <v/>
      </c>
      <c r="O208" s="172"/>
      <c r="P208" s="173">
        <f t="shared" si="60"/>
        <v>0</v>
      </c>
      <c r="Q208" s="173">
        <f t="shared" si="61"/>
        <v>0</v>
      </c>
      <c r="R208" s="173">
        <f t="shared" si="62"/>
        <v>0</v>
      </c>
      <c r="S208" s="173" t="str">
        <f t="shared" si="63"/>
        <v/>
      </c>
      <c r="T208" s="173">
        <f>IF(P208&lt;&gt;"",(P208*(1-($N$3368))*(1-($O208+$N$3373))),0)</f>
        <v>0</v>
      </c>
      <c r="U208" s="173">
        <f>IF(Q208&lt;&gt;"",(Q208*(1-($N$3369))*(1-($O208+$N$3373))),0)</f>
        <v>0</v>
      </c>
      <c r="V208" s="173">
        <f>IF(R208&lt;&gt;"",(R208*(1-($N$3370))*(1-($O208+$N$3373))),0)</f>
        <v>0</v>
      </c>
      <c r="W208" s="173">
        <f>IF(S208&lt;&gt;"",(S208*(1-($N$3371))*(1-($O208+$N$3373))),0)</f>
        <v>0</v>
      </c>
      <c r="X208" s="173">
        <f t="shared" si="66"/>
        <v>0</v>
      </c>
    </row>
    <row r="209" spans="1:24" ht="14.1" customHeight="1" x14ac:dyDescent="0.3">
      <c r="A209" s="252" t="s">
        <v>5908</v>
      </c>
      <c r="B209" s="253" t="s">
        <v>51</v>
      </c>
      <c r="C209" s="254">
        <v>24</v>
      </c>
      <c r="D209" s="254">
        <v>12</v>
      </c>
      <c r="E209" s="255"/>
      <c r="F209" s="254" t="s">
        <v>5805</v>
      </c>
      <c r="G209" s="254" t="s">
        <v>1999</v>
      </c>
      <c r="H209" s="254" t="s">
        <v>2193</v>
      </c>
      <c r="I209" s="254">
        <v>11</v>
      </c>
      <c r="J209" s="256">
        <v>20</v>
      </c>
      <c r="K209" s="257"/>
      <c r="L209" s="254" t="s">
        <v>6412</v>
      </c>
      <c r="M209" s="254" t="s">
        <v>417</v>
      </c>
      <c r="N209" s="172" t="str">
        <f t="shared" si="65"/>
        <v/>
      </c>
      <c r="O209" s="172"/>
      <c r="P209" s="173">
        <f t="shared" si="60"/>
        <v>0</v>
      </c>
      <c r="Q209" s="173">
        <f t="shared" si="61"/>
        <v>0</v>
      </c>
      <c r="R209" s="173">
        <f t="shared" si="62"/>
        <v>0</v>
      </c>
      <c r="S209" s="173" t="str">
        <f t="shared" si="63"/>
        <v/>
      </c>
      <c r="T209" s="173">
        <f>IF(P209&lt;&gt;"",(P209*(1-($N$3368))*(1-($O209+$N$3373))),0)</f>
        <v>0</v>
      </c>
      <c r="U209" s="173">
        <f>IF(Q209&lt;&gt;"",(Q209*(1-($N$3369))*(1-($O209+$N$3373))),0)</f>
        <v>0</v>
      </c>
      <c r="V209" s="173">
        <f>IF(R209&lt;&gt;"",(R209*(1-($N$3370))*(1-($O209+$N$3373))),0)</f>
        <v>0</v>
      </c>
      <c r="W209" s="173">
        <f>IF(S209&lt;&gt;"",(S209*(1-($N$3371))*(1-($O209+$N$3373))),0)</f>
        <v>0</v>
      </c>
      <c r="X209" s="173">
        <f t="shared" si="66"/>
        <v>0</v>
      </c>
    </row>
    <row r="210" spans="1:24" ht="14.1" customHeight="1" x14ac:dyDescent="0.3">
      <c r="A210" s="252" t="s">
        <v>5909</v>
      </c>
      <c r="B210" s="253" t="s">
        <v>51</v>
      </c>
      <c r="C210" s="254">
        <v>24</v>
      </c>
      <c r="D210" s="254">
        <v>12</v>
      </c>
      <c r="E210" s="255"/>
      <c r="F210" s="254" t="s">
        <v>5805</v>
      </c>
      <c r="G210" s="254" t="s">
        <v>2000</v>
      </c>
      <c r="H210" s="254" t="s">
        <v>2193</v>
      </c>
      <c r="I210" s="254">
        <v>11</v>
      </c>
      <c r="J210" s="256">
        <v>20</v>
      </c>
      <c r="K210" s="257"/>
      <c r="L210" s="254" t="s">
        <v>5910</v>
      </c>
      <c r="M210" s="254" t="s">
        <v>417</v>
      </c>
      <c r="N210" s="172" t="str">
        <f t="shared" si="65"/>
        <v/>
      </c>
      <c r="O210" s="172"/>
      <c r="P210" s="173">
        <f t="shared" si="60"/>
        <v>0</v>
      </c>
      <c r="Q210" s="173">
        <f t="shared" si="61"/>
        <v>0</v>
      </c>
      <c r="R210" s="173">
        <f t="shared" si="62"/>
        <v>0</v>
      </c>
      <c r="S210" s="173" t="str">
        <f t="shared" si="63"/>
        <v/>
      </c>
      <c r="T210" s="173">
        <f>IF(P210&lt;&gt;"",(P210*(1-($N$3368))*(1-($O210+$N$3373))),0)</f>
        <v>0</v>
      </c>
      <c r="U210" s="173">
        <f>IF(Q210&lt;&gt;"",(Q210*(1-($N$3369))*(1-($O210+$N$3373))),0)</f>
        <v>0</v>
      </c>
      <c r="V210" s="173">
        <f>IF(R210&lt;&gt;"",(R210*(1-($N$3370))*(1-($O210+$N$3373))),0)</f>
        <v>0</v>
      </c>
      <c r="W210" s="173">
        <f>IF(S210&lt;&gt;"",(S210*(1-($N$3371))*(1-($O210+$N$3373))),0)</f>
        <v>0</v>
      </c>
      <c r="X210" s="173">
        <f t="shared" si="66"/>
        <v>0</v>
      </c>
    </row>
    <row r="211" spans="1:24" ht="14.1" customHeight="1" x14ac:dyDescent="0.3">
      <c r="A211" s="252" t="s">
        <v>5911</v>
      </c>
      <c r="B211" s="253" t="s">
        <v>51</v>
      </c>
      <c r="C211" s="254">
        <v>24</v>
      </c>
      <c r="D211" s="254">
        <v>12</v>
      </c>
      <c r="E211" s="255"/>
      <c r="F211" s="254" t="s">
        <v>5805</v>
      </c>
      <c r="G211" s="254" t="s">
        <v>2001</v>
      </c>
      <c r="H211" s="254" t="s">
        <v>2190</v>
      </c>
      <c r="I211" s="254">
        <v>11</v>
      </c>
      <c r="J211" s="256">
        <v>15.75</v>
      </c>
      <c r="K211" s="257"/>
      <c r="L211" s="254" t="s">
        <v>5912</v>
      </c>
      <c r="M211" s="254" t="s">
        <v>417</v>
      </c>
      <c r="N211" s="172" t="str">
        <f t="shared" si="65"/>
        <v/>
      </c>
      <c r="O211" s="172"/>
      <c r="P211" s="173">
        <f t="shared" si="60"/>
        <v>0</v>
      </c>
      <c r="Q211" s="173">
        <f t="shared" si="61"/>
        <v>0</v>
      </c>
      <c r="R211" s="173">
        <f t="shared" si="62"/>
        <v>0</v>
      </c>
      <c r="S211" s="173" t="str">
        <f t="shared" si="63"/>
        <v/>
      </c>
      <c r="T211" s="173">
        <f>IF(P211&lt;&gt;"",(P211*(1-($N$3368))*(1-($O211+$N$3373))),0)</f>
        <v>0</v>
      </c>
      <c r="U211" s="173">
        <f>IF(Q211&lt;&gt;"",(Q211*(1-($N$3369))*(1-($O211+$N$3373))),0)</f>
        <v>0</v>
      </c>
      <c r="V211" s="173">
        <f>IF(R211&lt;&gt;"",(R211*(1-($N$3370))*(1-($O211+$N$3373))),0)</f>
        <v>0</v>
      </c>
      <c r="W211" s="173">
        <f>IF(S211&lt;&gt;"",(S211*(1-($N$3371))*(1-($O211+$N$3373))),0)</f>
        <v>0</v>
      </c>
      <c r="X211" s="173">
        <f t="shared" si="66"/>
        <v>0</v>
      </c>
    </row>
    <row r="212" spans="1:24" ht="14.1" customHeight="1" x14ac:dyDescent="0.3">
      <c r="A212" s="252" t="s">
        <v>5913</v>
      </c>
      <c r="B212" s="253" t="s">
        <v>51</v>
      </c>
      <c r="C212" s="254">
        <v>24</v>
      </c>
      <c r="D212" s="254">
        <v>12</v>
      </c>
      <c r="E212" s="255"/>
      <c r="F212" s="254" t="s">
        <v>5805</v>
      </c>
      <c r="G212" s="254" t="s">
        <v>1999</v>
      </c>
      <c r="H212" s="254" t="s">
        <v>2190</v>
      </c>
      <c r="I212" s="254">
        <v>11</v>
      </c>
      <c r="J212" s="256">
        <v>15.75</v>
      </c>
      <c r="K212" s="257"/>
      <c r="L212" s="254" t="s">
        <v>6413</v>
      </c>
      <c r="M212" s="254" t="s">
        <v>417</v>
      </c>
      <c r="N212" s="172" t="str">
        <f t="shared" si="65"/>
        <v/>
      </c>
      <c r="O212" s="172"/>
      <c r="P212" s="173">
        <f t="shared" si="60"/>
        <v>0</v>
      </c>
      <c r="Q212" s="173">
        <f t="shared" si="61"/>
        <v>0</v>
      </c>
      <c r="R212" s="173">
        <f t="shared" si="62"/>
        <v>0</v>
      </c>
      <c r="S212" s="173" t="str">
        <f t="shared" si="63"/>
        <v/>
      </c>
      <c r="T212" s="173">
        <f>IF(P212&lt;&gt;"",(P212*(1-($N$3368))*(1-($O212+$N$3373))),0)</f>
        <v>0</v>
      </c>
      <c r="U212" s="173">
        <f>IF(Q212&lt;&gt;"",(Q212*(1-($N$3369))*(1-($O212+$N$3373))),0)</f>
        <v>0</v>
      </c>
      <c r="V212" s="173">
        <f>IF(R212&lt;&gt;"",(R212*(1-($N$3370))*(1-($O212+$N$3373))),0)</f>
        <v>0</v>
      </c>
      <c r="W212" s="173">
        <f>IF(S212&lt;&gt;"",(S212*(1-($N$3371))*(1-($O212+$N$3373))),0)</f>
        <v>0</v>
      </c>
      <c r="X212" s="173">
        <f t="shared" si="66"/>
        <v>0</v>
      </c>
    </row>
    <row r="213" spans="1:24" ht="14.1" customHeight="1" x14ac:dyDescent="0.3">
      <c r="A213" s="252" t="s">
        <v>5914</v>
      </c>
      <c r="B213" s="253" t="s">
        <v>51</v>
      </c>
      <c r="C213" s="254">
        <v>24</v>
      </c>
      <c r="D213" s="254">
        <v>12</v>
      </c>
      <c r="E213" s="255"/>
      <c r="F213" s="254" t="s">
        <v>5805</v>
      </c>
      <c r="G213" s="254" t="s">
        <v>2000</v>
      </c>
      <c r="H213" s="254" t="s">
        <v>2190</v>
      </c>
      <c r="I213" s="254">
        <v>11</v>
      </c>
      <c r="J213" s="256">
        <v>15.75</v>
      </c>
      <c r="K213" s="257"/>
      <c r="L213" s="254" t="s">
        <v>5915</v>
      </c>
      <c r="M213" s="254" t="s">
        <v>417</v>
      </c>
      <c r="N213" s="172" t="str">
        <f t="shared" si="65"/>
        <v/>
      </c>
      <c r="O213" s="172"/>
      <c r="P213" s="173">
        <f t="shared" si="60"/>
        <v>0</v>
      </c>
      <c r="Q213" s="173">
        <f t="shared" si="61"/>
        <v>0</v>
      </c>
      <c r="R213" s="173">
        <f t="shared" si="62"/>
        <v>0</v>
      </c>
      <c r="S213" s="173" t="str">
        <f t="shared" si="63"/>
        <v/>
      </c>
      <c r="T213" s="173">
        <f>IF(P213&lt;&gt;"",(P213*(1-($N$3368))*(1-($O213+$N$3373))),0)</f>
        <v>0</v>
      </c>
      <c r="U213" s="173">
        <f>IF(Q213&lt;&gt;"",(Q213*(1-($N$3369))*(1-($O213+$N$3373))),0)</f>
        <v>0</v>
      </c>
      <c r="V213" s="173">
        <f>IF(R213&lt;&gt;"",(R213*(1-($N$3370))*(1-($O213+$N$3373))),0)</f>
        <v>0</v>
      </c>
      <c r="W213" s="173">
        <f>IF(S213&lt;&gt;"",(S213*(1-($N$3371))*(1-($O213+$N$3373))),0)</f>
        <v>0</v>
      </c>
      <c r="X213" s="173">
        <f t="shared" si="66"/>
        <v>0</v>
      </c>
    </row>
    <row r="214" spans="1:24" ht="14.1" customHeight="1" x14ac:dyDescent="0.3">
      <c r="A214" s="252" t="s">
        <v>6414</v>
      </c>
      <c r="B214" s="253" t="s">
        <v>51</v>
      </c>
      <c r="C214" s="254">
        <v>24</v>
      </c>
      <c r="D214" s="254">
        <v>12</v>
      </c>
      <c r="E214" s="255"/>
      <c r="F214" s="254" t="s">
        <v>5805</v>
      </c>
      <c r="G214" s="254" t="s">
        <v>2014</v>
      </c>
      <c r="H214" s="254" t="s">
        <v>2190</v>
      </c>
      <c r="I214" s="254">
        <v>11</v>
      </c>
      <c r="J214" s="256">
        <v>15.75</v>
      </c>
      <c r="K214" s="257"/>
      <c r="L214" s="254" t="s">
        <v>5916</v>
      </c>
      <c r="M214" s="254" t="s">
        <v>417</v>
      </c>
      <c r="N214" s="172" t="str">
        <f t="shared" si="65"/>
        <v/>
      </c>
      <c r="O214" s="172"/>
      <c r="P214" s="173">
        <f t="shared" si="60"/>
        <v>0</v>
      </c>
      <c r="Q214" s="173">
        <f t="shared" si="61"/>
        <v>0</v>
      </c>
      <c r="R214" s="173">
        <f t="shared" si="62"/>
        <v>0</v>
      </c>
      <c r="S214" s="173" t="str">
        <f t="shared" si="63"/>
        <v/>
      </c>
      <c r="T214" s="173">
        <f>IF(P214&lt;&gt;"",(P214*(1-($N$3368))*(1-($O214+$N$3373))),0)</f>
        <v>0</v>
      </c>
      <c r="U214" s="173">
        <f>IF(Q214&lt;&gt;"",(Q214*(1-($N$3369))*(1-($O214+$N$3373))),0)</f>
        <v>0</v>
      </c>
      <c r="V214" s="173">
        <f>IF(R214&lt;&gt;"",(R214*(1-($N$3370))*(1-($O214+$N$3373))),0)</f>
        <v>0</v>
      </c>
      <c r="W214" s="173">
        <f>IF(S214&lt;&gt;"",(S214*(1-($N$3371))*(1-($O214+$N$3373))),0)</f>
        <v>0</v>
      </c>
      <c r="X214" s="173">
        <f t="shared" si="66"/>
        <v>0</v>
      </c>
    </row>
    <row r="215" spans="1:24" ht="14.1" customHeight="1" x14ac:dyDescent="0.3">
      <c r="A215" s="252" t="s">
        <v>5917</v>
      </c>
      <c r="B215" s="253" t="s">
        <v>51</v>
      </c>
      <c r="C215" s="254">
        <v>12</v>
      </c>
      <c r="D215" s="254">
        <v>0</v>
      </c>
      <c r="E215" s="255"/>
      <c r="F215" s="254" t="s">
        <v>5805</v>
      </c>
      <c r="G215" s="254" t="s">
        <v>2001</v>
      </c>
      <c r="H215" s="254" t="s">
        <v>5918</v>
      </c>
      <c r="I215" s="254">
        <v>11</v>
      </c>
      <c r="J215" s="256">
        <v>20</v>
      </c>
      <c r="K215" s="257"/>
      <c r="L215" s="254" t="s">
        <v>5919</v>
      </c>
      <c r="M215" s="254" t="s">
        <v>417</v>
      </c>
      <c r="N215" s="172" t="str">
        <f t="shared" si="65"/>
        <v/>
      </c>
      <c r="O215" s="172"/>
      <c r="P215" s="173">
        <f t="shared" si="60"/>
        <v>0</v>
      </c>
      <c r="Q215" s="173">
        <f t="shared" si="61"/>
        <v>0</v>
      </c>
      <c r="R215" s="173">
        <f t="shared" si="62"/>
        <v>0</v>
      </c>
      <c r="S215" s="173" t="str">
        <f t="shared" si="63"/>
        <v/>
      </c>
      <c r="T215" s="173">
        <f>IF(P215&lt;&gt;"",(P215*(1-($N$3368))*(1-($O215+$N$3373))),0)</f>
        <v>0</v>
      </c>
      <c r="U215" s="173">
        <f>IF(Q215&lt;&gt;"",(Q215*(1-($N$3369))*(1-($O215+$N$3373))),0)</f>
        <v>0</v>
      </c>
      <c r="V215" s="173">
        <f>IF(R215&lt;&gt;"",(R215*(1-($N$3370))*(1-($O215+$N$3373))),0)</f>
        <v>0</v>
      </c>
      <c r="W215" s="173">
        <f>IF(S215&lt;&gt;"",(S215*(1-($N$3371))*(1-($O215+$N$3373))),0)</f>
        <v>0</v>
      </c>
      <c r="X215" s="173">
        <f t="shared" si="66"/>
        <v>0</v>
      </c>
    </row>
    <row r="216" spans="1:24" ht="14.1" customHeight="1" x14ac:dyDescent="0.3">
      <c r="A216" s="252" t="s">
        <v>5920</v>
      </c>
      <c r="B216" s="253" t="s">
        <v>51</v>
      </c>
      <c r="C216" s="254">
        <v>12</v>
      </c>
      <c r="D216" s="254">
        <v>0</v>
      </c>
      <c r="E216" s="255"/>
      <c r="F216" s="254" t="s">
        <v>5805</v>
      </c>
      <c r="G216" s="254" t="s">
        <v>1999</v>
      </c>
      <c r="H216" s="254" t="s">
        <v>5918</v>
      </c>
      <c r="I216" s="254">
        <v>11</v>
      </c>
      <c r="J216" s="256">
        <v>20</v>
      </c>
      <c r="K216" s="257"/>
      <c r="L216" s="254" t="s">
        <v>6415</v>
      </c>
      <c r="M216" s="254" t="s">
        <v>417</v>
      </c>
      <c r="N216" s="172" t="str">
        <f t="shared" si="65"/>
        <v/>
      </c>
      <c r="O216" s="172"/>
      <c r="P216" s="173">
        <f t="shared" si="60"/>
        <v>0</v>
      </c>
      <c r="Q216" s="173">
        <f t="shared" si="61"/>
        <v>0</v>
      </c>
      <c r="R216" s="173">
        <f t="shared" si="62"/>
        <v>0</v>
      </c>
      <c r="S216" s="173" t="str">
        <f t="shared" si="63"/>
        <v/>
      </c>
      <c r="T216" s="173">
        <f>IF(P216&lt;&gt;"",(P216*(1-($N$3368))*(1-($O216+$N$3373))),0)</f>
        <v>0</v>
      </c>
      <c r="U216" s="173">
        <f>IF(Q216&lt;&gt;"",(Q216*(1-($N$3369))*(1-($O216+$N$3373))),0)</f>
        <v>0</v>
      </c>
      <c r="V216" s="173">
        <f>IF(R216&lt;&gt;"",(R216*(1-($N$3370))*(1-($O216+$N$3373))),0)</f>
        <v>0</v>
      </c>
      <c r="W216" s="173">
        <f>IF(S216&lt;&gt;"",(S216*(1-($N$3371))*(1-($O216+$N$3373))),0)</f>
        <v>0</v>
      </c>
      <c r="X216" s="173">
        <f t="shared" si="66"/>
        <v>0</v>
      </c>
    </row>
    <row r="217" spans="1:24" ht="14.1" customHeight="1" x14ac:dyDescent="0.3">
      <c r="A217" s="252" t="s">
        <v>5921</v>
      </c>
      <c r="B217" s="253" t="s">
        <v>51</v>
      </c>
      <c r="C217" s="254">
        <v>12</v>
      </c>
      <c r="D217" s="254">
        <v>0</v>
      </c>
      <c r="E217" s="255"/>
      <c r="F217" s="254" t="s">
        <v>5805</v>
      </c>
      <c r="G217" s="254" t="s">
        <v>2000</v>
      </c>
      <c r="H217" s="254" t="s">
        <v>5918</v>
      </c>
      <c r="I217" s="254">
        <v>11</v>
      </c>
      <c r="J217" s="256">
        <v>20</v>
      </c>
      <c r="K217" s="257"/>
      <c r="L217" s="254" t="s">
        <v>5922</v>
      </c>
      <c r="M217" s="254" t="s">
        <v>417</v>
      </c>
      <c r="N217" s="172" t="str">
        <f t="shared" si="65"/>
        <v/>
      </c>
      <c r="O217" s="172"/>
      <c r="P217" s="173">
        <f t="shared" si="60"/>
        <v>0</v>
      </c>
      <c r="Q217" s="173">
        <f t="shared" si="61"/>
        <v>0</v>
      </c>
      <c r="R217" s="173">
        <f t="shared" si="62"/>
        <v>0</v>
      </c>
      <c r="S217" s="173" t="str">
        <f t="shared" si="63"/>
        <v/>
      </c>
      <c r="T217" s="173">
        <f>IF(P217&lt;&gt;"",(P217*(1-($N$3368))*(1-($O217+$N$3373))),0)</f>
        <v>0</v>
      </c>
      <c r="U217" s="173">
        <f>IF(Q217&lt;&gt;"",(Q217*(1-($N$3369))*(1-($O217+$N$3373))),0)</f>
        <v>0</v>
      </c>
      <c r="V217" s="173">
        <f>IF(R217&lt;&gt;"",(R217*(1-($N$3370))*(1-($O217+$N$3373))),0)</f>
        <v>0</v>
      </c>
      <c r="W217" s="173">
        <f>IF(S217&lt;&gt;"",(S217*(1-($N$3371))*(1-($O217+$N$3373))),0)</f>
        <v>0</v>
      </c>
      <c r="X217" s="173">
        <f t="shared" si="66"/>
        <v>0</v>
      </c>
    </row>
    <row r="218" spans="1:24" ht="14.1" customHeight="1" x14ac:dyDescent="0.3">
      <c r="A218" s="252" t="s">
        <v>5923</v>
      </c>
      <c r="B218" s="253" t="s">
        <v>51</v>
      </c>
      <c r="C218" s="254">
        <v>12</v>
      </c>
      <c r="D218" s="254">
        <v>0</v>
      </c>
      <c r="E218" s="255"/>
      <c r="F218" s="254" t="s">
        <v>5805</v>
      </c>
      <c r="G218" s="254" t="s">
        <v>2014</v>
      </c>
      <c r="H218" s="254" t="s">
        <v>5918</v>
      </c>
      <c r="I218" s="254">
        <v>11</v>
      </c>
      <c r="J218" s="256">
        <v>20</v>
      </c>
      <c r="K218" s="257"/>
      <c r="L218" s="254" t="s">
        <v>5924</v>
      </c>
      <c r="M218" s="254" t="s">
        <v>417</v>
      </c>
      <c r="N218" s="172" t="str">
        <f t="shared" si="65"/>
        <v/>
      </c>
      <c r="O218" s="172"/>
      <c r="P218" s="173">
        <f t="shared" si="60"/>
        <v>0</v>
      </c>
      <c r="Q218" s="173">
        <f t="shared" si="61"/>
        <v>0</v>
      </c>
      <c r="R218" s="173">
        <f t="shared" si="62"/>
        <v>0</v>
      </c>
      <c r="S218" s="173" t="str">
        <f t="shared" si="63"/>
        <v/>
      </c>
      <c r="T218" s="173">
        <f>IF(P218&lt;&gt;"",(P218*(1-($N$3368))*(1-($O218+$N$3373))),0)</f>
        <v>0</v>
      </c>
      <c r="U218" s="173">
        <f>IF(Q218&lt;&gt;"",(Q218*(1-($N$3369))*(1-($O218+$N$3373))),0)</f>
        <v>0</v>
      </c>
      <c r="V218" s="173">
        <f>IF(R218&lt;&gt;"",(R218*(1-($N$3370))*(1-($O218+$N$3373))),0)</f>
        <v>0</v>
      </c>
      <c r="W218" s="173">
        <f>IF(S218&lt;&gt;"",(S218*(1-($N$3371))*(1-($O218+$N$3373))),0)</f>
        <v>0</v>
      </c>
      <c r="X218" s="173">
        <f t="shared" si="66"/>
        <v>0</v>
      </c>
    </row>
    <row r="219" spans="1:24" ht="14.1" customHeight="1" x14ac:dyDescent="0.3">
      <c r="A219" s="252" t="s">
        <v>5925</v>
      </c>
      <c r="B219" s="253" t="s">
        <v>51</v>
      </c>
      <c r="C219" s="254">
        <v>24</v>
      </c>
      <c r="D219" s="254">
        <v>12</v>
      </c>
      <c r="E219" s="255"/>
      <c r="F219" s="254" t="s">
        <v>5805</v>
      </c>
      <c r="G219" s="254" t="s">
        <v>1997</v>
      </c>
      <c r="H219" s="254" t="s">
        <v>5926</v>
      </c>
      <c r="I219" s="254">
        <v>11</v>
      </c>
      <c r="J219" s="256">
        <v>15.75</v>
      </c>
      <c r="K219" s="257"/>
      <c r="L219" s="254" t="s">
        <v>5927</v>
      </c>
      <c r="M219" s="254" t="s">
        <v>417</v>
      </c>
      <c r="N219" s="172" t="str">
        <f t="shared" ref="N219:N230" si="67">IF(OR(J219="TBA",E219=0),"",E219*J219)</f>
        <v/>
      </c>
      <c r="O219" s="172"/>
      <c r="P219" s="173">
        <f t="shared" si="60"/>
        <v>0</v>
      </c>
      <c r="Q219" s="173">
        <f t="shared" si="61"/>
        <v>0</v>
      </c>
      <c r="R219" s="173">
        <f t="shared" si="62"/>
        <v>0</v>
      </c>
      <c r="S219" s="173" t="str">
        <f t="shared" si="63"/>
        <v/>
      </c>
      <c r="T219" s="173">
        <f>IF(P219&lt;&gt;"",(P219*(1-($N$3368))*(1-($O219+$N$3373))),0)</f>
        <v>0</v>
      </c>
      <c r="U219" s="173">
        <f>IF(Q219&lt;&gt;"",(Q219*(1-($N$3369))*(1-($O219+$N$3373))),0)</f>
        <v>0</v>
      </c>
      <c r="V219" s="173">
        <f>IF(R219&lt;&gt;"",(R219*(1-($N$3370))*(1-($O219+$N$3373))),0)</f>
        <v>0</v>
      </c>
      <c r="W219" s="173">
        <f>IF(S219&lt;&gt;"",(S219*(1-($N$3371))*(1-($O219+$N$3373))),0)</f>
        <v>0</v>
      </c>
      <c r="X219" s="173">
        <f t="shared" ref="X219:X230" si="68">+SUM(T219:W219)</f>
        <v>0</v>
      </c>
    </row>
    <row r="220" spans="1:24" ht="14.1" customHeight="1" x14ac:dyDescent="0.3">
      <c r="A220" s="252" t="s">
        <v>5928</v>
      </c>
      <c r="B220" s="253" t="s">
        <v>51</v>
      </c>
      <c r="C220" s="254">
        <v>24</v>
      </c>
      <c r="D220" s="254">
        <v>12</v>
      </c>
      <c r="E220" s="255"/>
      <c r="F220" s="254" t="s">
        <v>5805</v>
      </c>
      <c r="G220" s="254" t="s">
        <v>1999</v>
      </c>
      <c r="H220" s="254" t="s">
        <v>5926</v>
      </c>
      <c r="I220" s="254">
        <v>11</v>
      </c>
      <c r="J220" s="256">
        <v>15.75</v>
      </c>
      <c r="K220" s="257"/>
      <c r="L220" s="254" t="s">
        <v>5929</v>
      </c>
      <c r="M220" s="254" t="s">
        <v>417</v>
      </c>
      <c r="N220" s="172" t="str">
        <f t="shared" si="67"/>
        <v/>
      </c>
      <c r="O220" s="172"/>
      <c r="P220" s="173">
        <f t="shared" si="60"/>
        <v>0</v>
      </c>
      <c r="Q220" s="173">
        <f t="shared" si="61"/>
        <v>0</v>
      </c>
      <c r="R220" s="173">
        <f t="shared" si="62"/>
        <v>0</v>
      </c>
      <c r="S220" s="173" t="str">
        <f t="shared" si="63"/>
        <v/>
      </c>
      <c r="T220" s="173">
        <f>IF(P220&lt;&gt;"",(P220*(1-($N$3368))*(1-($O220+$N$3373))),0)</f>
        <v>0</v>
      </c>
      <c r="U220" s="173">
        <f>IF(Q220&lt;&gt;"",(Q220*(1-($N$3369))*(1-($O220+$N$3373))),0)</f>
        <v>0</v>
      </c>
      <c r="V220" s="173">
        <f>IF(R220&lt;&gt;"",(R220*(1-($N$3370))*(1-($O220+$N$3373))),0)</f>
        <v>0</v>
      </c>
      <c r="W220" s="173">
        <f>IF(S220&lt;&gt;"",(S220*(1-($N$3371))*(1-($O220+$N$3373))),0)</f>
        <v>0</v>
      </c>
      <c r="X220" s="173">
        <f t="shared" si="68"/>
        <v>0</v>
      </c>
    </row>
    <row r="221" spans="1:24" ht="14.1" customHeight="1" x14ac:dyDescent="0.3">
      <c r="A221" s="252" t="s">
        <v>5930</v>
      </c>
      <c r="B221" s="253" t="s">
        <v>51</v>
      </c>
      <c r="C221" s="254">
        <v>24</v>
      </c>
      <c r="D221" s="254">
        <v>12</v>
      </c>
      <c r="E221" s="255"/>
      <c r="F221" s="254" t="s">
        <v>5805</v>
      </c>
      <c r="G221" s="254" t="s">
        <v>2000</v>
      </c>
      <c r="H221" s="254" t="s">
        <v>5926</v>
      </c>
      <c r="I221" s="254">
        <v>11</v>
      </c>
      <c r="J221" s="256">
        <v>15.75</v>
      </c>
      <c r="K221" s="257"/>
      <c r="L221" s="254" t="s">
        <v>5931</v>
      </c>
      <c r="M221" s="254" t="s">
        <v>417</v>
      </c>
      <c r="N221" s="172" t="str">
        <f t="shared" si="67"/>
        <v/>
      </c>
      <c r="O221" s="172"/>
      <c r="P221" s="173">
        <f t="shared" si="60"/>
        <v>0</v>
      </c>
      <c r="Q221" s="173">
        <f t="shared" si="61"/>
        <v>0</v>
      </c>
      <c r="R221" s="173">
        <f t="shared" si="62"/>
        <v>0</v>
      </c>
      <c r="S221" s="173" t="str">
        <f t="shared" si="63"/>
        <v/>
      </c>
      <c r="T221" s="173">
        <f>IF(P221&lt;&gt;"",(P221*(1-($N$3368))*(1-($O221+$N$3373))),0)</f>
        <v>0</v>
      </c>
      <c r="U221" s="173">
        <f>IF(Q221&lt;&gt;"",(Q221*(1-($N$3369))*(1-($O221+$N$3373))),0)</f>
        <v>0</v>
      </c>
      <c r="V221" s="173">
        <f>IF(R221&lt;&gt;"",(R221*(1-($N$3370))*(1-($O221+$N$3373))),0)</f>
        <v>0</v>
      </c>
      <c r="W221" s="173">
        <f>IF(S221&lt;&gt;"",(S221*(1-($N$3371))*(1-($O221+$N$3373))),0)</f>
        <v>0</v>
      </c>
      <c r="X221" s="173">
        <f t="shared" si="68"/>
        <v>0</v>
      </c>
    </row>
    <row r="222" spans="1:24" ht="14.1" customHeight="1" x14ac:dyDescent="0.3">
      <c r="A222" s="252" t="s">
        <v>5932</v>
      </c>
      <c r="B222" s="253" t="s">
        <v>51</v>
      </c>
      <c r="C222" s="254">
        <v>24</v>
      </c>
      <c r="D222" s="254">
        <v>12</v>
      </c>
      <c r="E222" s="255"/>
      <c r="F222" s="254" t="s">
        <v>5805</v>
      </c>
      <c r="G222" s="254" t="s">
        <v>1997</v>
      </c>
      <c r="H222" s="254" t="s">
        <v>5933</v>
      </c>
      <c r="I222" s="254">
        <v>11</v>
      </c>
      <c r="J222" s="256">
        <v>20</v>
      </c>
      <c r="K222" s="257"/>
      <c r="L222" s="254" t="s">
        <v>6416</v>
      </c>
      <c r="M222" s="254" t="s">
        <v>417</v>
      </c>
      <c r="N222" s="172" t="str">
        <f t="shared" si="67"/>
        <v/>
      </c>
      <c r="O222" s="172"/>
      <c r="P222" s="173">
        <f t="shared" si="60"/>
        <v>0</v>
      </c>
      <c r="Q222" s="173">
        <f t="shared" si="61"/>
        <v>0</v>
      </c>
      <c r="R222" s="173">
        <f t="shared" si="62"/>
        <v>0</v>
      </c>
      <c r="S222" s="173" t="str">
        <f t="shared" si="63"/>
        <v/>
      </c>
      <c r="T222" s="173">
        <f>IF(P222&lt;&gt;"",(P222*(1-($N$3368))*(1-($O222+$N$3373))),0)</f>
        <v>0</v>
      </c>
      <c r="U222" s="173">
        <f>IF(Q222&lt;&gt;"",(Q222*(1-($N$3369))*(1-($O222+$N$3373))),0)</f>
        <v>0</v>
      </c>
      <c r="V222" s="173">
        <f>IF(R222&lt;&gt;"",(R222*(1-($N$3370))*(1-($O222+$N$3373))),0)</f>
        <v>0</v>
      </c>
      <c r="W222" s="173">
        <f>IF(S222&lt;&gt;"",(S222*(1-($N$3371))*(1-($O222+$N$3373))),0)</f>
        <v>0</v>
      </c>
      <c r="X222" s="173">
        <f t="shared" si="68"/>
        <v>0</v>
      </c>
    </row>
    <row r="223" spans="1:24" ht="14.1" customHeight="1" x14ac:dyDescent="0.3">
      <c r="A223" s="252" t="s">
        <v>5934</v>
      </c>
      <c r="B223" s="253" t="s">
        <v>51</v>
      </c>
      <c r="C223" s="254">
        <v>24</v>
      </c>
      <c r="D223" s="254">
        <v>12</v>
      </c>
      <c r="E223" s="255"/>
      <c r="F223" s="254" t="s">
        <v>5805</v>
      </c>
      <c r="G223" s="254" t="s">
        <v>1999</v>
      </c>
      <c r="H223" s="254" t="s">
        <v>5933</v>
      </c>
      <c r="I223" s="254">
        <v>11</v>
      </c>
      <c r="J223" s="256">
        <v>20</v>
      </c>
      <c r="K223" s="257"/>
      <c r="L223" s="254" t="s">
        <v>5935</v>
      </c>
      <c r="M223" s="254" t="s">
        <v>417</v>
      </c>
      <c r="N223" s="172" t="str">
        <f t="shared" si="67"/>
        <v/>
      </c>
      <c r="O223" s="172"/>
      <c r="P223" s="173">
        <f t="shared" si="60"/>
        <v>0</v>
      </c>
      <c r="Q223" s="173">
        <f t="shared" si="61"/>
        <v>0</v>
      </c>
      <c r="R223" s="173">
        <f t="shared" si="62"/>
        <v>0</v>
      </c>
      <c r="S223" s="173" t="str">
        <f t="shared" si="63"/>
        <v/>
      </c>
      <c r="T223" s="173">
        <f>IF(P223&lt;&gt;"",(P223*(1-($N$3368))*(1-($O223+$N$3373))),0)</f>
        <v>0</v>
      </c>
      <c r="U223" s="173">
        <f>IF(Q223&lt;&gt;"",(Q223*(1-($N$3369))*(1-($O223+$N$3373))),0)</f>
        <v>0</v>
      </c>
      <c r="V223" s="173">
        <f>IF(R223&lt;&gt;"",(R223*(1-($N$3370))*(1-($O223+$N$3373))),0)</f>
        <v>0</v>
      </c>
      <c r="W223" s="173">
        <f>IF(S223&lt;&gt;"",(S223*(1-($N$3371))*(1-($O223+$N$3373))),0)</f>
        <v>0</v>
      </c>
      <c r="X223" s="173">
        <f t="shared" si="68"/>
        <v>0</v>
      </c>
    </row>
    <row r="224" spans="1:24" ht="14.1" customHeight="1" x14ac:dyDescent="0.3">
      <c r="A224" s="252" t="s">
        <v>5936</v>
      </c>
      <c r="B224" s="253" t="s">
        <v>51</v>
      </c>
      <c r="C224" s="254">
        <v>24</v>
      </c>
      <c r="D224" s="254">
        <v>12</v>
      </c>
      <c r="E224" s="255"/>
      <c r="F224" s="254" t="s">
        <v>5805</v>
      </c>
      <c r="G224" s="254" t="s">
        <v>2000</v>
      </c>
      <c r="H224" s="254" t="s">
        <v>5933</v>
      </c>
      <c r="I224" s="254">
        <v>11</v>
      </c>
      <c r="J224" s="256">
        <v>20</v>
      </c>
      <c r="K224" s="257"/>
      <c r="L224" s="254" t="s">
        <v>5937</v>
      </c>
      <c r="M224" s="254" t="s">
        <v>417</v>
      </c>
      <c r="N224" s="172" t="str">
        <f t="shared" si="67"/>
        <v/>
      </c>
      <c r="O224" s="172"/>
      <c r="P224" s="173">
        <f t="shared" si="60"/>
        <v>0</v>
      </c>
      <c r="Q224" s="173">
        <f t="shared" si="61"/>
        <v>0</v>
      </c>
      <c r="R224" s="173">
        <f t="shared" si="62"/>
        <v>0</v>
      </c>
      <c r="S224" s="173" t="str">
        <f t="shared" si="63"/>
        <v/>
      </c>
      <c r="T224" s="173">
        <f>IF(P224&lt;&gt;"",(P224*(1-($N$3368))*(1-($O224+$N$3373))),0)</f>
        <v>0</v>
      </c>
      <c r="U224" s="173">
        <f>IF(Q224&lt;&gt;"",(Q224*(1-($N$3369))*(1-($O224+$N$3373))),0)</f>
        <v>0</v>
      </c>
      <c r="V224" s="173">
        <f>IF(R224&lt;&gt;"",(R224*(1-($N$3370))*(1-($O224+$N$3373))),0)</f>
        <v>0</v>
      </c>
      <c r="W224" s="173">
        <f>IF(S224&lt;&gt;"",(S224*(1-($N$3371))*(1-($O224+$N$3373))),0)</f>
        <v>0</v>
      </c>
      <c r="X224" s="173">
        <f t="shared" si="68"/>
        <v>0</v>
      </c>
    </row>
    <row r="225" spans="1:24" ht="14.1" customHeight="1" x14ac:dyDescent="0.3">
      <c r="A225" s="252" t="s">
        <v>5938</v>
      </c>
      <c r="B225" s="253" t="s">
        <v>51</v>
      </c>
      <c r="C225" s="254">
        <v>12</v>
      </c>
      <c r="D225" s="254">
        <v>0</v>
      </c>
      <c r="E225" s="255"/>
      <c r="F225" s="254" t="s">
        <v>111</v>
      </c>
      <c r="G225" s="254" t="s">
        <v>2047</v>
      </c>
      <c r="H225" s="254" t="s">
        <v>5939</v>
      </c>
      <c r="I225" s="254">
        <v>11</v>
      </c>
      <c r="J225" s="256">
        <v>24</v>
      </c>
      <c r="K225" s="257"/>
      <c r="L225" s="254" t="s">
        <v>5940</v>
      </c>
      <c r="M225" s="254" t="s">
        <v>417</v>
      </c>
      <c r="N225" s="172" t="str">
        <f t="shared" si="67"/>
        <v/>
      </c>
      <c r="O225" s="172"/>
      <c r="P225" s="173">
        <f t="shared" si="60"/>
        <v>0</v>
      </c>
      <c r="Q225" s="173">
        <f t="shared" si="61"/>
        <v>0</v>
      </c>
      <c r="R225" s="173">
        <f t="shared" si="62"/>
        <v>0</v>
      </c>
      <c r="S225" s="173" t="str">
        <f t="shared" si="63"/>
        <v/>
      </c>
      <c r="T225" s="173">
        <f>IF(P225&lt;&gt;"",(P225*(1-($N$3368))*(1-($O225+$N$3373))),0)</f>
        <v>0</v>
      </c>
      <c r="U225" s="173">
        <f>IF(Q225&lt;&gt;"",(Q225*(1-($N$3369))*(1-($O225+$N$3373))),0)</f>
        <v>0</v>
      </c>
      <c r="V225" s="173">
        <f>IF(R225&lt;&gt;"",(R225*(1-($N$3370))*(1-($O225+$N$3373))),0)</f>
        <v>0</v>
      </c>
      <c r="W225" s="173">
        <f>IF(S225&lt;&gt;"",(S225*(1-($N$3371))*(1-($O225+$N$3373))),0)</f>
        <v>0</v>
      </c>
      <c r="X225" s="173">
        <f t="shared" si="68"/>
        <v>0</v>
      </c>
    </row>
    <row r="226" spans="1:24" ht="14.1" customHeight="1" x14ac:dyDescent="0.3">
      <c r="A226" s="252" t="s">
        <v>5941</v>
      </c>
      <c r="B226" s="253" t="s">
        <v>51</v>
      </c>
      <c r="C226" s="254">
        <v>12</v>
      </c>
      <c r="D226" s="254">
        <v>0</v>
      </c>
      <c r="E226" s="255"/>
      <c r="F226" s="254" t="s">
        <v>111</v>
      </c>
      <c r="G226" s="254" t="s">
        <v>2041</v>
      </c>
      <c r="H226" s="254" t="s">
        <v>5939</v>
      </c>
      <c r="I226" s="254">
        <v>11</v>
      </c>
      <c r="J226" s="256">
        <v>24</v>
      </c>
      <c r="K226" s="257"/>
      <c r="L226" s="254" t="s">
        <v>6417</v>
      </c>
      <c r="M226" s="254" t="s">
        <v>417</v>
      </c>
      <c r="N226" s="172" t="str">
        <f t="shared" si="67"/>
        <v/>
      </c>
      <c r="O226" s="172"/>
      <c r="P226" s="173">
        <f t="shared" si="60"/>
        <v>0</v>
      </c>
      <c r="Q226" s="173">
        <f t="shared" si="61"/>
        <v>0</v>
      </c>
      <c r="R226" s="173">
        <f t="shared" si="62"/>
        <v>0</v>
      </c>
      <c r="S226" s="173" t="str">
        <f t="shared" si="63"/>
        <v/>
      </c>
      <c r="T226" s="173">
        <f>IF(P226&lt;&gt;"",(P226*(1-($N$3368))*(1-($O226+$N$3373))),0)</f>
        <v>0</v>
      </c>
      <c r="U226" s="173">
        <f>IF(Q226&lt;&gt;"",(Q226*(1-($N$3369))*(1-($O226+$N$3373))),0)</f>
        <v>0</v>
      </c>
      <c r="V226" s="173">
        <f>IF(R226&lt;&gt;"",(R226*(1-($N$3370))*(1-($O226+$N$3373))),0)</f>
        <v>0</v>
      </c>
      <c r="W226" s="173">
        <f>IF(S226&lt;&gt;"",(S226*(1-($N$3371))*(1-($O226+$N$3373))),0)</f>
        <v>0</v>
      </c>
      <c r="X226" s="173">
        <f t="shared" si="68"/>
        <v>0</v>
      </c>
    </row>
    <row r="227" spans="1:24" ht="14.1" customHeight="1" x14ac:dyDescent="0.3">
      <c r="A227" s="252" t="s">
        <v>5942</v>
      </c>
      <c r="B227" s="253" t="s">
        <v>51</v>
      </c>
      <c r="C227" s="254">
        <v>12</v>
      </c>
      <c r="D227" s="254">
        <v>0</v>
      </c>
      <c r="E227" s="255"/>
      <c r="F227" s="254" t="s">
        <v>111</v>
      </c>
      <c r="G227" s="254" t="s">
        <v>2020</v>
      </c>
      <c r="H227" s="254" t="s">
        <v>5943</v>
      </c>
      <c r="I227" s="254">
        <v>11</v>
      </c>
      <c r="J227" s="256">
        <v>24</v>
      </c>
      <c r="K227" s="257"/>
      <c r="L227" s="254" t="s">
        <v>6418</v>
      </c>
      <c r="M227" s="254" t="s">
        <v>417</v>
      </c>
      <c r="N227" s="172" t="str">
        <f t="shared" si="67"/>
        <v/>
      </c>
      <c r="O227" s="172"/>
      <c r="P227" s="173">
        <f t="shared" si="60"/>
        <v>0</v>
      </c>
      <c r="Q227" s="173">
        <f t="shared" si="61"/>
        <v>0</v>
      </c>
      <c r="R227" s="173">
        <f t="shared" si="62"/>
        <v>0</v>
      </c>
      <c r="S227" s="173" t="str">
        <f t="shared" si="63"/>
        <v/>
      </c>
      <c r="T227" s="173">
        <f>IF(P227&lt;&gt;"",(P227*(1-($N$3368))*(1-($O227+$N$3373))),0)</f>
        <v>0</v>
      </c>
      <c r="U227" s="173">
        <f>IF(Q227&lt;&gt;"",(Q227*(1-($N$3369))*(1-($O227+$N$3373))),0)</f>
        <v>0</v>
      </c>
      <c r="V227" s="173">
        <f>IF(R227&lt;&gt;"",(R227*(1-($N$3370))*(1-($O227+$N$3373))),0)</f>
        <v>0</v>
      </c>
      <c r="W227" s="173">
        <f>IF(S227&lt;&gt;"",(S227*(1-($N$3371))*(1-($O227+$N$3373))),0)</f>
        <v>0</v>
      </c>
      <c r="X227" s="173">
        <f t="shared" si="68"/>
        <v>0</v>
      </c>
    </row>
    <row r="228" spans="1:24" ht="14.1" customHeight="1" x14ac:dyDescent="0.3">
      <c r="A228" s="252" t="s">
        <v>5944</v>
      </c>
      <c r="B228" s="253" t="s">
        <v>51</v>
      </c>
      <c r="C228" s="254">
        <v>12</v>
      </c>
      <c r="D228" s="254">
        <v>0</v>
      </c>
      <c r="E228" s="255"/>
      <c r="F228" s="254" t="s">
        <v>111</v>
      </c>
      <c r="G228" s="254" t="s">
        <v>2022</v>
      </c>
      <c r="H228" s="254" t="s">
        <v>5943</v>
      </c>
      <c r="I228" s="254">
        <v>11</v>
      </c>
      <c r="J228" s="256">
        <v>24</v>
      </c>
      <c r="K228" s="257"/>
      <c r="L228" s="254" t="s">
        <v>6419</v>
      </c>
      <c r="M228" s="254" t="s">
        <v>417</v>
      </c>
      <c r="N228" s="172" t="str">
        <f t="shared" si="67"/>
        <v/>
      </c>
      <c r="O228" s="172"/>
      <c r="P228" s="173">
        <f t="shared" si="60"/>
        <v>0</v>
      </c>
      <c r="Q228" s="173">
        <f t="shared" si="61"/>
        <v>0</v>
      </c>
      <c r="R228" s="173">
        <f t="shared" si="62"/>
        <v>0</v>
      </c>
      <c r="S228" s="173" t="str">
        <f t="shared" si="63"/>
        <v/>
      </c>
      <c r="T228" s="173">
        <f>IF(P228&lt;&gt;"",(P228*(1-($N$3368))*(1-($O228+$N$3373))),0)</f>
        <v>0</v>
      </c>
      <c r="U228" s="173">
        <f>IF(Q228&lt;&gt;"",(Q228*(1-($N$3369))*(1-($O228+$N$3373))),0)</f>
        <v>0</v>
      </c>
      <c r="V228" s="173">
        <f>IF(R228&lt;&gt;"",(R228*(1-($N$3370))*(1-($O228+$N$3373))),0)</f>
        <v>0</v>
      </c>
      <c r="W228" s="173">
        <f>IF(S228&lt;&gt;"",(S228*(1-($N$3371))*(1-($O228+$N$3373))),0)</f>
        <v>0</v>
      </c>
      <c r="X228" s="173">
        <f t="shared" si="68"/>
        <v>0</v>
      </c>
    </row>
    <row r="229" spans="1:24" ht="14.1" customHeight="1" x14ac:dyDescent="0.3">
      <c r="A229" s="252" t="s">
        <v>5945</v>
      </c>
      <c r="B229" s="253" t="s">
        <v>51</v>
      </c>
      <c r="C229" s="254">
        <v>12</v>
      </c>
      <c r="D229" s="254">
        <v>0</v>
      </c>
      <c r="E229" s="255"/>
      <c r="F229" s="254" t="s">
        <v>111</v>
      </c>
      <c r="G229" s="254" t="s">
        <v>2023</v>
      </c>
      <c r="H229" s="254" t="s">
        <v>5943</v>
      </c>
      <c r="I229" s="254">
        <v>11</v>
      </c>
      <c r="J229" s="256">
        <v>25.2</v>
      </c>
      <c r="K229" s="257"/>
      <c r="L229" s="254" t="s">
        <v>5946</v>
      </c>
      <c r="M229" s="254" t="s">
        <v>417</v>
      </c>
      <c r="N229" s="172" t="str">
        <f t="shared" si="67"/>
        <v/>
      </c>
      <c r="O229" s="172"/>
      <c r="P229" s="173">
        <f t="shared" si="60"/>
        <v>0</v>
      </c>
      <c r="Q229" s="173">
        <f t="shared" si="61"/>
        <v>0</v>
      </c>
      <c r="R229" s="173">
        <f t="shared" si="62"/>
        <v>0</v>
      </c>
      <c r="S229" s="173" t="str">
        <f t="shared" si="63"/>
        <v/>
      </c>
      <c r="T229" s="173">
        <f>IF(P229&lt;&gt;"",(P229*(1-($N$3368))*(1-($O229+$N$3373))),0)</f>
        <v>0</v>
      </c>
      <c r="U229" s="173">
        <f>IF(Q229&lt;&gt;"",(Q229*(1-($N$3369))*(1-($O229+$N$3373))),0)</f>
        <v>0</v>
      </c>
      <c r="V229" s="173">
        <f>IF(R229&lt;&gt;"",(R229*(1-($N$3370))*(1-($O229+$N$3373))),0)</f>
        <v>0</v>
      </c>
      <c r="W229" s="173">
        <f>IF(S229&lt;&gt;"",(S229*(1-($N$3371))*(1-($O229+$N$3373))),0)</f>
        <v>0</v>
      </c>
      <c r="X229" s="173">
        <f t="shared" si="68"/>
        <v>0</v>
      </c>
    </row>
    <row r="230" spans="1:24" ht="14.1" customHeight="1" x14ac:dyDescent="0.3">
      <c r="A230" s="252" t="s">
        <v>5947</v>
      </c>
      <c r="B230" s="253" t="s">
        <v>51</v>
      </c>
      <c r="C230" s="254">
        <v>12</v>
      </c>
      <c r="D230" s="254">
        <v>0</v>
      </c>
      <c r="E230" s="255"/>
      <c r="F230" s="254" t="s">
        <v>111</v>
      </c>
      <c r="G230" s="254" t="s">
        <v>2005</v>
      </c>
      <c r="H230" s="254" t="s">
        <v>5943</v>
      </c>
      <c r="I230" s="254">
        <v>11</v>
      </c>
      <c r="J230" s="256">
        <v>24</v>
      </c>
      <c r="K230" s="257"/>
      <c r="L230" s="254" t="s">
        <v>6420</v>
      </c>
      <c r="M230" s="254" t="s">
        <v>417</v>
      </c>
      <c r="N230" s="172" t="str">
        <f t="shared" si="67"/>
        <v/>
      </c>
      <c r="O230" s="172"/>
      <c r="P230" s="173">
        <f t="shared" si="60"/>
        <v>0</v>
      </c>
      <c r="Q230" s="173">
        <f t="shared" si="61"/>
        <v>0</v>
      </c>
      <c r="R230" s="173">
        <f t="shared" si="62"/>
        <v>0</v>
      </c>
      <c r="S230" s="173" t="str">
        <f t="shared" si="63"/>
        <v/>
      </c>
      <c r="T230" s="173">
        <f>IF(P230&lt;&gt;"",(P230*(1-($N$3368))*(1-($O230+$N$3373))),0)</f>
        <v>0</v>
      </c>
      <c r="U230" s="173">
        <f>IF(Q230&lt;&gt;"",(Q230*(1-($N$3369))*(1-($O230+$N$3373))),0)</f>
        <v>0</v>
      </c>
      <c r="V230" s="173">
        <f>IF(R230&lt;&gt;"",(R230*(1-($N$3370))*(1-($O230+$N$3373))),0)</f>
        <v>0</v>
      </c>
      <c r="W230" s="173">
        <f>IF(S230&lt;&gt;"",(S230*(1-($N$3371))*(1-($O230+$N$3373))),0)</f>
        <v>0</v>
      </c>
      <c r="X230" s="173">
        <f t="shared" si="68"/>
        <v>0</v>
      </c>
    </row>
    <row r="231" spans="1:24" ht="14.1" customHeight="1" x14ac:dyDescent="0.3">
      <c r="A231" s="90"/>
      <c r="B231" s="91"/>
      <c r="C231" s="92"/>
      <c r="D231" s="92"/>
      <c r="E231" s="168"/>
      <c r="F231" s="92"/>
      <c r="G231" s="92"/>
      <c r="H231" s="147" t="s">
        <v>5643</v>
      </c>
      <c r="I231" s="92"/>
      <c r="J231" s="93"/>
      <c r="K231" s="94"/>
      <c r="L231" s="94"/>
      <c r="M231" s="95"/>
      <c r="N231" s="172"/>
      <c r="O231" s="172"/>
      <c r="P231" s="173">
        <f t="shared" ref="P231:P259" si="69">IF($B231="PA",$N231,0)</f>
        <v>0</v>
      </c>
      <c r="Q231" s="173">
        <f t="shared" ref="Q231:Q259" si="70">IF($B231="PC",$N231,0)</f>
        <v>0</v>
      </c>
      <c r="R231" s="173">
        <f t="shared" ref="R231:R259" si="71">IF($B231="LA",$N231,0)</f>
        <v>0</v>
      </c>
      <c r="S231" s="173">
        <f t="shared" ref="S231:S259" si="72">IF($B231="LC",$N231,0)</f>
        <v>0</v>
      </c>
      <c r="T231" s="173">
        <f>IF(P231&lt;&gt;"",(P231*(1-($N$3368))*(1-($O231+$N$3373))),0)</f>
        <v>0</v>
      </c>
      <c r="U231" s="173">
        <f>IF(Q231&lt;&gt;"",(Q231*(1-($N$3369))*(1-($O231+$N$3373))),0)</f>
        <v>0</v>
      </c>
      <c r="V231" s="173">
        <f>IF(R231&lt;&gt;"",(R231*(1-($N$3370))*(1-($O231+$N$3373))),0)</f>
        <v>0</v>
      </c>
      <c r="W231" s="173">
        <f>IF(S231&lt;&gt;"",(S231*(1-($N$3371))*(1-($O231+$N$3373))),0)</f>
        <v>0</v>
      </c>
      <c r="X231" s="173"/>
    </row>
    <row r="232" spans="1:24" ht="14.1" customHeight="1" x14ac:dyDescent="0.3">
      <c r="A232" s="187" t="s">
        <v>1170</v>
      </c>
      <c r="B232" s="246" t="s">
        <v>51</v>
      </c>
      <c r="C232" s="188">
        <v>12</v>
      </c>
      <c r="D232" s="188">
        <v>0</v>
      </c>
      <c r="E232" s="247"/>
      <c r="F232" s="188" t="s">
        <v>5805</v>
      </c>
      <c r="G232" s="188" t="s">
        <v>1997</v>
      </c>
      <c r="H232" s="188" t="s">
        <v>2188</v>
      </c>
      <c r="I232" s="188">
        <v>12</v>
      </c>
      <c r="J232" s="248">
        <v>17.350000000000001</v>
      </c>
      <c r="K232" s="249"/>
      <c r="L232" s="188" t="s">
        <v>3412</v>
      </c>
      <c r="M232" s="188" t="s">
        <v>417</v>
      </c>
      <c r="N232" s="250" t="str">
        <f t="shared" ref="N232:N233" si="73">IF(OR(J232="TBA",E232=0),"",E232*J232)</f>
        <v/>
      </c>
      <c r="O232" s="172"/>
      <c r="P232" s="173">
        <f t="shared" ref="P232:P244" si="74">IF($B232="PA",$N232,0)</f>
        <v>0</v>
      </c>
      <c r="Q232" s="173">
        <f t="shared" ref="Q232:Q244" si="75">IF($B232="PC",$N232,0)</f>
        <v>0</v>
      </c>
      <c r="R232" s="173">
        <f t="shared" ref="R232:R244" si="76">IF($B232="LA",$N232,0)</f>
        <v>0</v>
      </c>
      <c r="S232" s="173" t="str">
        <f t="shared" ref="S232:S244" si="77">IF($B232="LC",$N232,0)</f>
        <v/>
      </c>
      <c r="T232" s="173">
        <f>IF(P232&lt;&gt;"",(P232*(1-($N$3368))*(1-($O232+$N$3373))),0)</f>
        <v>0</v>
      </c>
      <c r="U232" s="173">
        <f>IF(Q232&lt;&gt;"",(Q232*(1-($N$3369))*(1-($O232+$N$3373))),0)</f>
        <v>0</v>
      </c>
      <c r="V232" s="173">
        <f>IF(R232&lt;&gt;"",(R232*(1-($N$3370))*(1-($O232+$N$3373))),0)</f>
        <v>0</v>
      </c>
      <c r="W232" s="173">
        <f>IF(S232&lt;&gt;"",(S232*(1-($N$3371))*(1-($O232+$N$3373))),0)</f>
        <v>0</v>
      </c>
      <c r="X232" s="251">
        <f t="shared" ref="X232:X233" si="78">+SUM(T232:W232)</f>
        <v>0</v>
      </c>
    </row>
    <row r="233" spans="1:24" ht="14.1" customHeight="1" x14ac:dyDescent="0.3">
      <c r="A233" s="187" t="s">
        <v>1171</v>
      </c>
      <c r="B233" s="246" t="s">
        <v>51</v>
      </c>
      <c r="C233" s="188">
        <v>12</v>
      </c>
      <c r="D233" s="188">
        <v>0</v>
      </c>
      <c r="E233" s="247"/>
      <c r="F233" s="188" t="s">
        <v>5805</v>
      </c>
      <c r="G233" s="188" t="s">
        <v>2000</v>
      </c>
      <c r="H233" s="188" t="s">
        <v>2188</v>
      </c>
      <c r="I233" s="188">
        <v>12</v>
      </c>
      <c r="J233" s="248">
        <v>17.350000000000001</v>
      </c>
      <c r="K233" s="249"/>
      <c r="L233" s="188" t="s">
        <v>3413</v>
      </c>
      <c r="M233" s="188" t="s">
        <v>417</v>
      </c>
      <c r="N233" s="250" t="str">
        <f t="shared" si="73"/>
        <v/>
      </c>
      <c r="O233" s="172"/>
      <c r="P233" s="173">
        <f t="shared" si="74"/>
        <v>0</v>
      </c>
      <c r="Q233" s="173">
        <f t="shared" si="75"/>
        <v>0</v>
      </c>
      <c r="R233" s="173">
        <f t="shared" si="76"/>
        <v>0</v>
      </c>
      <c r="S233" s="173" t="str">
        <f t="shared" si="77"/>
        <v/>
      </c>
      <c r="T233" s="173">
        <f>IF(P233&lt;&gt;"",(P233*(1-($N$3368))*(1-($O233+$N$3373))),0)</f>
        <v>0</v>
      </c>
      <c r="U233" s="173">
        <f>IF(Q233&lt;&gt;"",(Q233*(1-($N$3369))*(1-($O233+$N$3373))),0)</f>
        <v>0</v>
      </c>
      <c r="V233" s="173">
        <f>IF(R233&lt;&gt;"",(R233*(1-($N$3370))*(1-($O233+$N$3373))),0)</f>
        <v>0</v>
      </c>
      <c r="W233" s="173">
        <f>IF(S233&lt;&gt;"",(S233*(1-($N$3371))*(1-($O233+$N$3373))),0)</f>
        <v>0</v>
      </c>
      <c r="X233" s="251">
        <f t="shared" si="78"/>
        <v>0</v>
      </c>
    </row>
    <row r="234" spans="1:24" ht="14.1" customHeight="1" x14ac:dyDescent="0.3">
      <c r="A234" s="187" t="s">
        <v>1172</v>
      </c>
      <c r="B234" s="246" t="s">
        <v>51</v>
      </c>
      <c r="C234" s="188">
        <v>18</v>
      </c>
      <c r="D234" s="188">
        <v>9</v>
      </c>
      <c r="E234" s="247"/>
      <c r="F234" s="188" t="s">
        <v>5805</v>
      </c>
      <c r="G234" s="188" t="s">
        <v>1999</v>
      </c>
      <c r="H234" s="188" t="s">
        <v>2189</v>
      </c>
      <c r="I234" s="188">
        <v>12</v>
      </c>
      <c r="J234" s="248">
        <v>17.350000000000001</v>
      </c>
      <c r="K234" s="249"/>
      <c r="L234" s="188" t="s">
        <v>3414</v>
      </c>
      <c r="M234" s="188" t="s">
        <v>417</v>
      </c>
      <c r="N234" s="250" t="str">
        <f t="shared" ref="N234:N244" si="79">IF(OR(J234="TBA",E234=0),"",E234*J234)</f>
        <v/>
      </c>
      <c r="O234" s="172"/>
      <c r="P234" s="173">
        <f t="shared" si="74"/>
        <v>0</v>
      </c>
      <c r="Q234" s="173">
        <f t="shared" si="75"/>
        <v>0</v>
      </c>
      <c r="R234" s="173">
        <f t="shared" si="76"/>
        <v>0</v>
      </c>
      <c r="S234" s="173" t="str">
        <f t="shared" si="77"/>
        <v/>
      </c>
      <c r="T234" s="173">
        <f>IF(P234&lt;&gt;"",(P234*(1-($N$3368))*(1-($O234+$N$3373))),0)</f>
        <v>0</v>
      </c>
      <c r="U234" s="173">
        <f>IF(Q234&lt;&gt;"",(Q234*(1-($N$3369))*(1-($O234+$N$3373))),0)</f>
        <v>0</v>
      </c>
      <c r="V234" s="173">
        <f>IF(R234&lt;&gt;"",(R234*(1-($N$3370))*(1-($O234+$N$3373))),0)</f>
        <v>0</v>
      </c>
      <c r="W234" s="173">
        <f>IF(S234&lt;&gt;"",(S234*(1-($N$3371))*(1-($O234+$N$3373))),0)</f>
        <v>0</v>
      </c>
      <c r="X234" s="251">
        <f t="shared" ref="X234:X244" si="80">+SUM(T234:W234)</f>
        <v>0</v>
      </c>
    </row>
    <row r="235" spans="1:24" ht="14.1" customHeight="1" x14ac:dyDescent="0.3">
      <c r="A235" s="187" t="s">
        <v>1177</v>
      </c>
      <c r="B235" s="246" t="s">
        <v>51</v>
      </c>
      <c r="C235" s="188">
        <v>18</v>
      </c>
      <c r="D235" s="188">
        <v>9</v>
      </c>
      <c r="E235" s="247"/>
      <c r="F235" s="188" t="s">
        <v>5805</v>
      </c>
      <c r="G235" s="188" t="s">
        <v>2000</v>
      </c>
      <c r="H235" s="188" t="s">
        <v>2193</v>
      </c>
      <c r="I235" s="188">
        <v>12</v>
      </c>
      <c r="J235" s="248">
        <v>23.1</v>
      </c>
      <c r="K235" s="249"/>
      <c r="L235" s="188" t="s">
        <v>3421</v>
      </c>
      <c r="M235" s="188" t="s">
        <v>417</v>
      </c>
      <c r="N235" s="250" t="str">
        <f t="shared" si="79"/>
        <v/>
      </c>
      <c r="O235" s="172"/>
      <c r="P235" s="173">
        <f t="shared" si="74"/>
        <v>0</v>
      </c>
      <c r="Q235" s="173">
        <f t="shared" si="75"/>
        <v>0</v>
      </c>
      <c r="R235" s="173">
        <f t="shared" si="76"/>
        <v>0</v>
      </c>
      <c r="S235" s="173" t="str">
        <f t="shared" si="77"/>
        <v/>
      </c>
      <c r="T235" s="173">
        <f>IF(P235&lt;&gt;"",(P235*(1-($N$3368))*(1-($O235+$N$3373))),0)</f>
        <v>0</v>
      </c>
      <c r="U235" s="173">
        <f>IF(Q235&lt;&gt;"",(Q235*(1-($N$3369))*(1-($O235+$N$3373))),0)</f>
        <v>0</v>
      </c>
      <c r="V235" s="173">
        <f>IF(R235&lt;&gt;"",(R235*(1-($N$3370))*(1-($O235+$N$3373))),0)</f>
        <v>0</v>
      </c>
      <c r="W235" s="173">
        <f>IF(S235&lt;&gt;"",(S235*(1-($N$3371))*(1-($O235+$N$3373))),0)</f>
        <v>0</v>
      </c>
      <c r="X235" s="251">
        <f t="shared" si="80"/>
        <v>0</v>
      </c>
    </row>
    <row r="236" spans="1:24" ht="14.1" customHeight="1" x14ac:dyDescent="0.3">
      <c r="A236" s="187" t="s">
        <v>1174</v>
      </c>
      <c r="B236" s="246" t="s">
        <v>51</v>
      </c>
      <c r="C236" s="188">
        <v>10</v>
      </c>
      <c r="D236" s="188">
        <v>0</v>
      </c>
      <c r="E236" s="247"/>
      <c r="F236" s="188" t="s">
        <v>5805</v>
      </c>
      <c r="G236" s="188" t="s">
        <v>1997</v>
      </c>
      <c r="H236" s="188" t="s">
        <v>2191</v>
      </c>
      <c r="I236" s="188">
        <v>12</v>
      </c>
      <c r="J236" s="248">
        <v>23.1</v>
      </c>
      <c r="K236" s="249"/>
      <c r="L236" s="188" t="s">
        <v>3416</v>
      </c>
      <c r="M236" s="188" t="s">
        <v>417</v>
      </c>
      <c r="N236" s="250" t="str">
        <f t="shared" si="79"/>
        <v/>
      </c>
      <c r="O236" s="172"/>
      <c r="P236" s="173">
        <f t="shared" si="74"/>
        <v>0</v>
      </c>
      <c r="Q236" s="173">
        <f t="shared" si="75"/>
        <v>0</v>
      </c>
      <c r="R236" s="173">
        <f t="shared" si="76"/>
        <v>0</v>
      </c>
      <c r="S236" s="173" t="str">
        <f t="shared" si="77"/>
        <v/>
      </c>
      <c r="T236" s="173">
        <f>IF(P236&lt;&gt;"",(P236*(1-($N$3368))*(1-($O236+$N$3373))),0)</f>
        <v>0</v>
      </c>
      <c r="U236" s="173">
        <f>IF(Q236&lt;&gt;"",(Q236*(1-($N$3369))*(1-($O236+$N$3373))),0)</f>
        <v>0</v>
      </c>
      <c r="V236" s="173">
        <f>IF(R236&lt;&gt;"",(R236*(1-($N$3370))*(1-($O236+$N$3373))),0)</f>
        <v>0</v>
      </c>
      <c r="W236" s="173">
        <f>IF(S236&lt;&gt;"",(S236*(1-($N$3371))*(1-($O236+$N$3373))),0)</f>
        <v>0</v>
      </c>
      <c r="X236" s="251">
        <f t="shared" si="80"/>
        <v>0</v>
      </c>
    </row>
    <row r="237" spans="1:24" ht="14.1" customHeight="1" x14ac:dyDescent="0.3">
      <c r="A237" s="187" t="s">
        <v>1175</v>
      </c>
      <c r="B237" s="246" t="s">
        <v>51</v>
      </c>
      <c r="C237" s="188">
        <v>10</v>
      </c>
      <c r="D237" s="188">
        <v>0</v>
      </c>
      <c r="E237" s="247"/>
      <c r="F237" s="188" t="s">
        <v>5805</v>
      </c>
      <c r="G237" s="188" t="s">
        <v>1999</v>
      </c>
      <c r="H237" s="188" t="s">
        <v>2191</v>
      </c>
      <c r="I237" s="188">
        <v>12</v>
      </c>
      <c r="J237" s="248">
        <v>23.1</v>
      </c>
      <c r="K237" s="249"/>
      <c r="L237" s="188" t="s">
        <v>3417</v>
      </c>
      <c r="M237" s="188" t="s">
        <v>417</v>
      </c>
      <c r="N237" s="250" t="str">
        <f t="shared" si="79"/>
        <v/>
      </c>
      <c r="O237" s="172"/>
      <c r="P237" s="173">
        <f t="shared" si="74"/>
        <v>0</v>
      </c>
      <c r="Q237" s="173">
        <f t="shared" si="75"/>
        <v>0</v>
      </c>
      <c r="R237" s="173">
        <f t="shared" si="76"/>
        <v>0</v>
      </c>
      <c r="S237" s="173" t="str">
        <f t="shared" si="77"/>
        <v/>
      </c>
      <c r="T237" s="173">
        <f>IF(P237&lt;&gt;"",(P237*(1-($N$3368))*(1-($O237+$N$3373))),0)</f>
        <v>0</v>
      </c>
      <c r="U237" s="173">
        <f>IF(Q237&lt;&gt;"",(Q237*(1-($N$3369))*(1-($O237+$N$3373))),0)</f>
        <v>0</v>
      </c>
      <c r="V237" s="173">
        <f>IF(R237&lt;&gt;"",(R237*(1-($N$3370))*(1-($O237+$N$3373))),0)</f>
        <v>0</v>
      </c>
      <c r="W237" s="173">
        <f>IF(S237&lt;&gt;"",(S237*(1-($N$3371))*(1-($O237+$N$3373))),0)</f>
        <v>0</v>
      </c>
      <c r="X237" s="251">
        <f t="shared" si="80"/>
        <v>0</v>
      </c>
    </row>
    <row r="238" spans="1:24" ht="14.1" customHeight="1" x14ac:dyDescent="0.3">
      <c r="A238" s="187" t="s">
        <v>1176</v>
      </c>
      <c r="B238" s="246" t="s">
        <v>51</v>
      </c>
      <c r="C238" s="188">
        <v>10</v>
      </c>
      <c r="D238" s="188">
        <v>0</v>
      </c>
      <c r="E238" s="247"/>
      <c r="F238" s="188" t="s">
        <v>5805</v>
      </c>
      <c r="G238" s="188" t="s">
        <v>2000</v>
      </c>
      <c r="H238" s="188" t="s">
        <v>2191</v>
      </c>
      <c r="I238" s="188">
        <v>12</v>
      </c>
      <c r="J238" s="248">
        <v>23.1</v>
      </c>
      <c r="K238" s="249"/>
      <c r="L238" s="188" t="s">
        <v>3418</v>
      </c>
      <c r="M238" s="188" t="s">
        <v>417</v>
      </c>
      <c r="N238" s="250" t="str">
        <f t="shared" si="79"/>
        <v/>
      </c>
      <c r="O238" s="172"/>
      <c r="P238" s="173">
        <f t="shared" si="74"/>
        <v>0</v>
      </c>
      <c r="Q238" s="173">
        <f t="shared" si="75"/>
        <v>0</v>
      </c>
      <c r="R238" s="173">
        <f t="shared" si="76"/>
        <v>0</v>
      </c>
      <c r="S238" s="173" t="str">
        <f t="shared" si="77"/>
        <v/>
      </c>
      <c r="T238" s="173">
        <f>IF(P238&lt;&gt;"",(P238*(1-($N$3368))*(1-($O238+$N$3373))),0)</f>
        <v>0</v>
      </c>
      <c r="U238" s="173">
        <f>IF(Q238&lt;&gt;"",(Q238*(1-($N$3369))*(1-($O238+$N$3373))),0)</f>
        <v>0</v>
      </c>
      <c r="V238" s="173">
        <f>IF(R238&lt;&gt;"",(R238*(1-($N$3370))*(1-($O238+$N$3373))),0)</f>
        <v>0</v>
      </c>
      <c r="W238" s="173">
        <f>IF(S238&lt;&gt;"",(S238*(1-($N$3371))*(1-($O238+$N$3373))),0)</f>
        <v>0</v>
      </c>
      <c r="X238" s="251">
        <f t="shared" si="80"/>
        <v>0</v>
      </c>
    </row>
    <row r="239" spans="1:24" ht="14.1" customHeight="1" x14ac:dyDescent="0.3">
      <c r="A239" s="187" t="s">
        <v>1173</v>
      </c>
      <c r="B239" s="246" t="s">
        <v>51</v>
      </c>
      <c r="C239" s="188">
        <v>18</v>
      </c>
      <c r="D239" s="188">
        <v>9</v>
      </c>
      <c r="E239" s="247"/>
      <c r="F239" s="188" t="s">
        <v>5805</v>
      </c>
      <c r="G239" s="188" t="s">
        <v>1999</v>
      </c>
      <c r="H239" s="188" t="s">
        <v>2190</v>
      </c>
      <c r="I239" s="188">
        <v>12</v>
      </c>
      <c r="J239" s="248">
        <v>17.350000000000001</v>
      </c>
      <c r="K239" s="249"/>
      <c r="L239" s="188" t="s">
        <v>3415</v>
      </c>
      <c r="M239" s="188" t="s">
        <v>417</v>
      </c>
      <c r="N239" s="250" t="str">
        <f t="shared" si="79"/>
        <v/>
      </c>
      <c r="O239" s="172"/>
      <c r="P239" s="173">
        <f t="shared" si="74"/>
        <v>0</v>
      </c>
      <c r="Q239" s="173">
        <f t="shared" si="75"/>
        <v>0</v>
      </c>
      <c r="R239" s="173">
        <f t="shared" si="76"/>
        <v>0</v>
      </c>
      <c r="S239" s="173" t="str">
        <f t="shared" si="77"/>
        <v/>
      </c>
      <c r="T239" s="173">
        <f>IF(P239&lt;&gt;"",(P239*(1-($N$3368))*(1-($O239+$N$3373))),0)</f>
        <v>0</v>
      </c>
      <c r="U239" s="173">
        <f>IF(Q239&lt;&gt;"",(Q239*(1-($N$3369))*(1-($O239+$N$3373))),0)</f>
        <v>0</v>
      </c>
      <c r="V239" s="173">
        <f>IF(R239&lt;&gt;"",(R239*(1-($N$3370))*(1-($O239+$N$3373))),0)</f>
        <v>0</v>
      </c>
      <c r="W239" s="173">
        <f>IF(S239&lt;&gt;"",(S239*(1-($N$3371))*(1-($O239+$N$3373))),0)</f>
        <v>0</v>
      </c>
      <c r="X239" s="251">
        <f t="shared" si="80"/>
        <v>0</v>
      </c>
    </row>
    <row r="240" spans="1:24" ht="14.1" customHeight="1" x14ac:dyDescent="0.3">
      <c r="A240" s="187" t="s">
        <v>1178</v>
      </c>
      <c r="B240" s="246" t="s">
        <v>51</v>
      </c>
      <c r="C240" s="188">
        <v>18</v>
      </c>
      <c r="D240" s="188">
        <v>9</v>
      </c>
      <c r="E240" s="247"/>
      <c r="F240" s="188" t="s">
        <v>5805</v>
      </c>
      <c r="G240" s="188" t="s">
        <v>1999</v>
      </c>
      <c r="H240" s="188" t="s">
        <v>2194</v>
      </c>
      <c r="I240" s="188">
        <v>12</v>
      </c>
      <c r="J240" s="248">
        <v>23.1</v>
      </c>
      <c r="K240" s="249"/>
      <c r="L240" s="188" t="s">
        <v>3422</v>
      </c>
      <c r="M240" s="188" t="s">
        <v>417</v>
      </c>
      <c r="N240" s="250" t="str">
        <f t="shared" si="79"/>
        <v/>
      </c>
      <c r="O240" s="172"/>
      <c r="P240" s="173">
        <f t="shared" si="74"/>
        <v>0</v>
      </c>
      <c r="Q240" s="173">
        <f t="shared" si="75"/>
        <v>0</v>
      </c>
      <c r="R240" s="173">
        <f t="shared" si="76"/>
        <v>0</v>
      </c>
      <c r="S240" s="173" t="str">
        <f t="shared" si="77"/>
        <v/>
      </c>
      <c r="T240" s="173">
        <f>IF(P240&lt;&gt;"",(P240*(1-($N$3368))*(1-($O240+$N$3373))),0)</f>
        <v>0</v>
      </c>
      <c r="U240" s="173">
        <f>IF(Q240&lt;&gt;"",(Q240*(1-($N$3369))*(1-($O240+$N$3373))),0)</f>
        <v>0</v>
      </c>
      <c r="V240" s="173">
        <f>IF(R240&lt;&gt;"",(R240*(1-($N$3370))*(1-($O240+$N$3373))),0)</f>
        <v>0</v>
      </c>
      <c r="W240" s="173">
        <f>IF(S240&lt;&gt;"",(S240*(1-($N$3371))*(1-($O240+$N$3373))),0)</f>
        <v>0</v>
      </c>
      <c r="X240" s="251">
        <f t="shared" si="80"/>
        <v>0</v>
      </c>
    </row>
    <row r="241" spans="1:24" ht="14.1" customHeight="1" x14ac:dyDescent="0.3">
      <c r="A241" s="187" t="s">
        <v>1179</v>
      </c>
      <c r="B241" s="246" t="s">
        <v>51</v>
      </c>
      <c r="C241" s="188">
        <v>18</v>
      </c>
      <c r="D241" s="188">
        <v>9</v>
      </c>
      <c r="E241" s="247"/>
      <c r="F241" s="188" t="s">
        <v>5805</v>
      </c>
      <c r="G241" s="188" t="s">
        <v>2000</v>
      </c>
      <c r="H241" s="188" t="s">
        <v>2194</v>
      </c>
      <c r="I241" s="188">
        <v>12</v>
      </c>
      <c r="J241" s="248">
        <v>23.1</v>
      </c>
      <c r="K241" s="249"/>
      <c r="L241" s="188" t="s">
        <v>3423</v>
      </c>
      <c r="M241" s="188" t="s">
        <v>417</v>
      </c>
      <c r="N241" s="250" t="str">
        <f t="shared" si="79"/>
        <v/>
      </c>
      <c r="O241" s="172"/>
      <c r="P241" s="173">
        <f t="shared" si="74"/>
        <v>0</v>
      </c>
      <c r="Q241" s="173">
        <f t="shared" si="75"/>
        <v>0</v>
      </c>
      <c r="R241" s="173">
        <f t="shared" si="76"/>
        <v>0</v>
      </c>
      <c r="S241" s="173" t="str">
        <f t="shared" si="77"/>
        <v/>
      </c>
      <c r="T241" s="173">
        <f>IF(P241&lt;&gt;"",(P241*(1-($N$3368))*(1-($O241+$N$3373))),0)</f>
        <v>0</v>
      </c>
      <c r="U241" s="173">
        <f>IF(Q241&lt;&gt;"",(Q241*(1-($N$3369))*(1-($O241+$N$3373))),0)</f>
        <v>0</v>
      </c>
      <c r="V241" s="173">
        <f>IF(R241&lt;&gt;"",(R241*(1-($N$3370))*(1-($O241+$N$3373))),0)</f>
        <v>0</v>
      </c>
      <c r="W241" s="173">
        <f>IF(S241&lt;&gt;"",(S241*(1-($N$3371))*(1-($O241+$N$3373))),0)</f>
        <v>0</v>
      </c>
      <c r="X241" s="251">
        <f t="shared" si="80"/>
        <v>0</v>
      </c>
    </row>
    <row r="242" spans="1:24" ht="14.1" customHeight="1" x14ac:dyDescent="0.3">
      <c r="A242" s="90" t="s">
        <v>1180</v>
      </c>
      <c r="B242" s="91" t="s">
        <v>51</v>
      </c>
      <c r="C242" s="92">
        <v>24</v>
      </c>
      <c r="D242" s="92">
        <v>8</v>
      </c>
      <c r="E242" s="166"/>
      <c r="F242" s="92" t="s">
        <v>5805</v>
      </c>
      <c r="G242" s="92" t="s">
        <v>1997</v>
      </c>
      <c r="H242" s="92" t="s">
        <v>2208</v>
      </c>
      <c r="I242" s="92">
        <v>12</v>
      </c>
      <c r="J242" s="93">
        <v>23.1</v>
      </c>
      <c r="K242" s="94"/>
      <c r="L242" s="92" t="s">
        <v>3451</v>
      </c>
      <c r="M242" s="92" t="s">
        <v>417</v>
      </c>
      <c r="N242" s="172" t="str">
        <f t="shared" si="79"/>
        <v/>
      </c>
      <c r="O242" s="172"/>
      <c r="P242" s="173">
        <f t="shared" si="74"/>
        <v>0</v>
      </c>
      <c r="Q242" s="173">
        <f t="shared" si="75"/>
        <v>0</v>
      </c>
      <c r="R242" s="173">
        <f t="shared" si="76"/>
        <v>0</v>
      </c>
      <c r="S242" s="173" t="str">
        <f t="shared" si="77"/>
        <v/>
      </c>
      <c r="T242" s="173">
        <f>IF(P242&lt;&gt;"",(P242*(1-($N$3368))*(1-($O242+$N$3373))),0)</f>
        <v>0</v>
      </c>
      <c r="U242" s="173">
        <f>IF(Q242&lt;&gt;"",(Q242*(1-($N$3369))*(1-($O242+$N$3373))),0)</f>
        <v>0</v>
      </c>
      <c r="V242" s="173">
        <f>IF(R242&lt;&gt;"",(R242*(1-($N$3370))*(1-($O242+$N$3373))),0)</f>
        <v>0</v>
      </c>
      <c r="W242" s="173">
        <f>IF(S242&lt;&gt;"",(S242*(1-($N$3371))*(1-($O242+$N$3373))),0)</f>
        <v>0</v>
      </c>
      <c r="X242" s="173">
        <f t="shared" si="80"/>
        <v>0</v>
      </c>
    </row>
    <row r="243" spans="1:24" ht="14.1" customHeight="1" x14ac:dyDescent="0.3">
      <c r="A243" s="90" t="s">
        <v>1181</v>
      </c>
      <c r="B243" s="91" t="s">
        <v>51</v>
      </c>
      <c r="C243" s="92">
        <v>24</v>
      </c>
      <c r="D243" s="92">
        <v>8</v>
      </c>
      <c r="E243" s="166"/>
      <c r="F243" s="92" t="s">
        <v>5805</v>
      </c>
      <c r="G243" s="92" t="s">
        <v>1999</v>
      </c>
      <c r="H243" s="92" t="s">
        <v>2208</v>
      </c>
      <c r="I243" s="92">
        <v>12</v>
      </c>
      <c r="J243" s="93">
        <v>23.1</v>
      </c>
      <c r="K243" s="94"/>
      <c r="L243" s="92" t="s">
        <v>3452</v>
      </c>
      <c r="M243" s="92" t="s">
        <v>417</v>
      </c>
      <c r="N243" s="172" t="str">
        <f t="shared" si="79"/>
        <v/>
      </c>
      <c r="O243" s="172"/>
      <c r="P243" s="173">
        <f t="shared" si="74"/>
        <v>0</v>
      </c>
      <c r="Q243" s="173">
        <f t="shared" si="75"/>
        <v>0</v>
      </c>
      <c r="R243" s="173">
        <f t="shared" si="76"/>
        <v>0</v>
      </c>
      <c r="S243" s="173" t="str">
        <f t="shared" si="77"/>
        <v/>
      </c>
      <c r="T243" s="173">
        <f>IF(P243&lt;&gt;"",(P243*(1-($N$3368))*(1-($O243+$N$3373))),0)</f>
        <v>0</v>
      </c>
      <c r="U243" s="173">
        <f>IF(Q243&lt;&gt;"",(Q243*(1-($N$3369))*(1-($O243+$N$3373))),0)</f>
        <v>0</v>
      </c>
      <c r="V243" s="173">
        <f>IF(R243&lt;&gt;"",(R243*(1-($N$3370))*(1-($O243+$N$3373))),0)</f>
        <v>0</v>
      </c>
      <c r="W243" s="173">
        <f>IF(S243&lt;&gt;"",(S243*(1-($N$3371))*(1-($O243+$N$3373))),0)</f>
        <v>0</v>
      </c>
      <c r="X243" s="173">
        <f t="shared" si="80"/>
        <v>0</v>
      </c>
    </row>
    <row r="244" spans="1:24" ht="14.1" customHeight="1" x14ac:dyDescent="0.3">
      <c r="A244" s="90" t="s">
        <v>1182</v>
      </c>
      <c r="B244" s="91" t="s">
        <v>51</v>
      </c>
      <c r="C244" s="92">
        <v>24</v>
      </c>
      <c r="D244" s="92">
        <v>8</v>
      </c>
      <c r="E244" s="166"/>
      <c r="F244" s="92" t="s">
        <v>5805</v>
      </c>
      <c r="G244" s="92" t="s">
        <v>2000</v>
      </c>
      <c r="H244" s="92" t="s">
        <v>2208</v>
      </c>
      <c r="I244" s="92">
        <v>12</v>
      </c>
      <c r="J244" s="93">
        <v>23.1</v>
      </c>
      <c r="K244" s="94"/>
      <c r="L244" s="92" t="s">
        <v>3453</v>
      </c>
      <c r="M244" s="92" t="s">
        <v>417</v>
      </c>
      <c r="N244" s="172" t="str">
        <f t="shared" si="79"/>
        <v/>
      </c>
      <c r="O244" s="172"/>
      <c r="P244" s="173">
        <f t="shared" si="74"/>
        <v>0</v>
      </c>
      <c r="Q244" s="173">
        <f t="shared" si="75"/>
        <v>0</v>
      </c>
      <c r="R244" s="173">
        <f t="shared" si="76"/>
        <v>0</v>
      </c>
      <c r="S244" s="173" t="str">
        <f t="shared" si="77"/>
        <v/>
      </c>
      <c r="T244" s="173">
        <f>IF(P244&lt;&gt;"",(P244*(1-($N$3368))*(1-($O244+$N$3373))),0)</f>
        <v>0</v>
      </c>
      <c r="U244" s="173">
        <f>IF(Q244&lt;&gt;"",(Q244*(1-($N$3369))*(1-($O244+$N$3373))),0)</f>
        <v>0</v>
      </c>
      <c r="V244" s="173">
        <f>IF(R244&lt;&gt;"",(R244*(1-($N$3370))*(1-($O244+$N$3373))),0)</f>
        <v>0</v>
      </c>
      <c r="W244" s="173">
        <f>IF(S244&lt;&gt;"",(S244*(1-($N$3371))*(1-($O244+$N$3373))),0)</f>
        <v>0</v>
      </c>
      <c r="X244" s="173">
        <f t="shared" si="80"/>
        <v>0</v>
      </c>
    </row>
    <row r="245" spans="1:24" ht="14.1" customHeight="1" x14ac:dyDescent="0.3">
      <c r="A245" s="90">
        <v>120039</v>
      </c>
      <c r="B245" s="91" t="s">
        <v>50</v>
      </c>
      <c r="C245" s="92">
        <v>10</v>
      </c>
      <c r="D245" s="92">
        <v>0</v>
      </c>
      <c r="E245" s="166"/>
      <c r="F245" s="92" t="s">
        <v>5805</v>
      </c>
      <c r="G245" s="92" t="s">
        <v>1716</v>
      </c>
      <c r="H245" s="92" t="s">
        <v>1950</v>
      </c>
      <c r="I245" s="92">
        <v>12</v>
      </c>
      <c r="J245" s="93">
        <v>8.5500000000000007</v>
      </c>
      <c r="K245" s="94"/>
      <c r="L245" s="92" t="s">
        <v>2890</v>
      </c>
      <c r="M245" s="92" t="s">
        <v>417</v>
      </c>
      <c r="N245" s="172" t="str">
        <f t="shared" ref="N245:N259" si="81">IF(OR(J245="TBA",E245=0),"",E245*J245)</f>
        <v/>
      </c>
      <c r="O245" s="172"/>
      <c r="P245" s="173">
        <f t="shared" si="69"/>
        <v>0</v>
      </c>
      <c r="Q245" s="173">
        <f t="shared" si="70"/>
        <v>0</v>
      </c>
      <c r="R245" s="173" t="str">
        <f t="shared" si="71"/>
        <v/>
      </c>
      <c r="S245" s="173">
        <f t="shared" si="72"/>
        <v>0</v>
      </c>
      <c r="T245" s="173">
        <f>IF(P245&lt;&gt;"",(P245*(1-($N$3368))*(1-($O245+$N$3373))),0)</f>
        <v>0</v>
      </c>
      <c r="U245" s="173">
        <f>IF(Q245&lt;&gt;"",(Q245*(1-($N$3369))*(1-($O245+$N$3373))),0)</f>
        <v>0</v>
      </c>
      <c r="V245" s="173">
        <f>IF(R245&lt;&gt;"",(R245*(1-($N$3370))*(1-($O245+$N$3373))),0)</f>
        <v>0</v>
      </c>
      <c r="W245" s="173">
        <f>IF(S245&lt;&gt;"",(S245*(1-($N$3371))*(1-($O245+$N$3373))),0)</f>
        <v>0</v>
      </c>
      <c r="X245" s="173">
        <f t="shared" ref="X245:X246" si="82">+SUM(T245:W245)</f>
        <v>0</v>
      </c>
    </row>
    <row r="246" spans="1:24" ht="14.1" customHeight="1" x14ac:dyDescent="0.3">
      <c r="A246" s="90">
        <v>120049</v>
      </c>
      <c r="B246" s="91" t="s">
        <v>50</v>
      </c>
      <c r="C246" s="92">
        <v>4</v>
      </c>
      <c r="D246" s="92">
        <v>0</v>
      </c>
      <c r="E246" s="166"/>
      <c r="F246" s="92" t="s">
        <v>5805</v>
      </c>
      <c r="G246" s="92" t="s">
        <v>1716</v>
      </c>
      <c r="H246" s="92" t="s">
        <v>1951</v>
      </c>
      <c r="I246" s="92">
        <v>12</v>
      </c>
      <c r="J246" s="93">
        <v>28.35</v>
      </c>
      <c r="K246" s="94"/>
      <c r="L246" s="92" t="s">
        <v>2891</v>
      </c>
      <c r="M246" s="92" t="s">
        <v>417</v>
      </c>
      <c r="N246" s="172" t="str">
        <f t="shared" si="81"/>
        <v/>
      </c>
      <c r="O246" s="172"/>
      <c r="P246" s="173">
        <f t="shared" si="69"/>
        <v>0</v>
      </c>
      <c r="Q246" s="173">
        <f t="shared" si="70"/>
        <v>0</v>
      </c>
      <c r="R246" s="173" t="str">
        <f t="shared" si="71"/>
        <v/>
      </c>
      <c r="S246" s="173">
        <f t="shared" si="72"/>
        <v>0</v>
      </c>
      <c r="T246" s="173">
        <f>IF(P246&lt;&gt;"",(P246*(1-($N$3368))*(1-($O246+$N$3373))),0)</f>
        <v>0</v>
      </c>
      <c r="U246" s="173">
        <f>IF(Q246&lt;&gt;"",(Q246*(1-($N$3369))*(1-($O246+$N$3373))),0)</f>
        <v>0</v>
      </c>
      <c r="V246" s="173">
        <f>IF(R246&lt;&gt;"",(R246*(1-($N$3370))*(1-($O246+$N$3373))),0)</f>
        <v>0</v>
      </c>
      <c r="W246" s="173">
        <f>IF(S246&lt;&gt;"",(S246*(1-($N$3371))*(1-($O246+$N$3373))),0)</f>
        <v>0</v>
      </c>
      <c r="X246" s="173">
        <f t="shared" si="82"/>
        <v>0</v>
      </c>
    </row>
    <row r="247" spans="1:24" ht="14.1" customHeight="1" x14ac:dyDescent="0.3">
      <c r="A247" s="90"/>
      <c r="B247" s="91"/>
      <c r="C247" s="92"/>
      <c r="D247" s="92"/>
      <c r="E247" s="168"/>
      <c r="F247" s="92"/>
      <c r="G247" s="92"/>
      <c r="H247" s="147" t="s">
        <v>5644</v>
      </c>
      <c r="I247" s="92"/>
      <c r="J247" s="93"/>
      <c r="K247" s="94"/>
      <c r="L247" s="94"/>
      <c r="M247" s="95"/>
      <c r="N247" s="172"/>
      <c r="O247" s="172"/>
      <c r="P247" s="173">
        <f t="shared" si="69"/>
        <v>0</v>
      </c>
      <c r="Q247" s="173">
        <f t="shared" si="70"/>
        <v>0</v>
      </c>
      <c r="R247" s="173">
        <f t="shared" si="71"/>
        <v>0</v>
      </c>
      <c r="S247" s="173">
        <f t="shared" si="72"/>
        <v>0</v>
      </c>
      <c r="T247" s="173">
        <f>IF(P247&lt;&gt;"",(P247*(1-($N$3368))*(1-($O247+$N$3373))),0)</f>
        <v>0</v>
      </c>
      <c r="U247" s="173">
        <f>IF(Q247&lt;&gt;"",(Q247*(1-($N$3369))*(1-($O247+$N$3373))),0)</f>
        <v>0</v>
      </c>
      <c r="V247" s="173">
        <f>IF(R247&lt;&gt;"",(R247*(1-($N$3370))*(1-($O247+$N$3373))),0)</f>
        <v>0</v>
      </c>
      <c r="W247" s="173">
        <f>IF(S247&lt;&gt;"",(S247*(1-($N$3371))*(1-($O247+$N$3373))),0)</f>
        <v>0</v>
      </c>
      <c r="X247" s="173"/>
    </row>
    <row r="248" spans="1:24" ht="14.1" customHeight="1" x14ac:dyDescent="0.3">
      <c r="A248" s="189" t="s">
        <v>1549</v>
      </c>
      <c r="B248" s="246" t="s">
        <v>51</v>
      </c>
      <c r="C248" s="188">
        <v>24</v>
      </c>
      <c r="D248" s="188">
        <v>0</v>
      </c>
      <c r="E248" s="247"/>
      <c r="F248" s="188" t="s">
        <v>5805</v>
      </c>
      <c r="G248" s="188" t="s">
        <v>1997</v>
      </c>
      <c r="H248" s="188" t="s">
        <v>2188</v>
      </c>
      <c r="I248" s="188">
        <v>13</v>
      </c>
      <c r="J248" s="248">
        <v>15.75</v>
      </c>
      <c r="K248" s="249"/>
      <c r="L248" s="188" t="s">
        <v>3719</v>
      </c>
      <c r="M248" s="188" t="s">
        <v>417</v>
      </c>
      <c r="N248" s="250" t="str">
        <f t="shared" si="81"/>
        <v/>
      </c>
      <c r="O248" s="172"/>
      <c r="P248" s="173">
        <f t="shared" si="69"/>
        <v>0</v>
      </c>
      <c r="Q248" s="173">
        <f t="shared" si="70"/>
        <v>0</v>
      </c>
      <c r="R248" s="173">
        <f t="shared" si="71"/>
        <v>0</v>
      </c>
      <c r="S248" s="173" t="str">
        <f t="shared" si="72"/>
        <v/>
      </c>
      <c r="T248" s="173">
        <f>IF(P248&lt;&gt;"",(P248*(1-($N$3368))*(1-($O248+$N$3373))),0)</f>
        <v>0</v>
      </c>
      <c r="U248" s="173">
        <f>IF(Q248&lt;&gt;"",(Q248*(1-($N$3369))*(1-($O248+$N$3373))),0)</f>
        <v>0</v>
      </c>
      <c r="V248" s="173">
        <f>IF(R248&lt;&gt;"",(R248*(1-($N$3370))*(1-($O248+$N$3373))),0)</f>
        <v>0</v>
      </c>
      <c r="W248" s="173">
        <f>IF(S248&lt;&gt;"",(S248*(1-($N$3371))*(1-($O248+$N$3373))),0)</f>
        <v>0</v>
      </c>
      <c r="X248" s="251">
        <f t="shared" ref="X248:X259" si="83">+SUM(T248:W248)</f>
        <v>0</v>
      </c>
    </row>
    <row r="249" spans="1:24" ht="14.1" customHeight="1" x14ac:dyDescent="0.3">
      <c r="A249" s="189" t="s">
        <v>1550</v>
      </c>
      <c r="B249" s="246" t="s">
        <v>51</v>
      </c>
      <c r="C249" s="188">
        <v>24</v>
      </c>
      <c r="D249" s="188">
        <v>0</v>
      </c>
      <c r="E249" s="247"/>
      <c r="F249" s="188" t="s">
        <v>5805</v>
      </c>
      <c r="G249" s="188" t="s">
        <v>1999</v>
      </c>
      <c r="H249" s="188" t="s">
        <v>2188</v>
      </c>
      <c r="I249" s="188">
        <v>13</v>
      </c>
      <c r="J249" s="248">
        <v>15.75</v>
      </c>
      <c r="K249" s="249"/>
      <c r="L249" s="188" t="s">
        <v>3720</v>
      </c>
      <c r="M249" s="188" t="s">
        <v>417</v>
      </c>
      <c r="N249" s="250" t="str">
        <f t="shared" si="81"/>
        <v/>
      </c>
      <c r="O249" s="172"/>
      <c r="P249" s="173">
        <f t="shared" si="69"/>
        <v>0</v>
      </c>
      <c r="Q249" s="173">
        <f t="shared" si="70"/>
        <v>0</v>
      </c>
      <c r="R249" s="173">
        <f t="shared" si="71"/>
        <v>0</v>
      </c>
      <c r="S249" s="173" t="str">
        <f t="shared" si="72"/>
        <v/>
      </c>
      <c r="T249" s="173">
        <f>IF(P249&lt;&gt;"",(P249*(1-($N$3368))*(1-($O249+$N$3373))),0)</f>
        <v>0</v>
      </c>
      <c r="U249" s="173">
        <f>IF(Q249&lt;&gt;"",(Q249*(1-($N$3369))*(1-($O249+$N$3373))),0)</f>
        <v>0</v>
      </c>
      <c r="V249" s="173">
        <f>IF(R249&lt;&gt;"",(R249*(1-($N$3370))*(1-($O249+$N$3373))),0)</f>
        <v>0</v>
      </c>
      <c r="W249" s="173">
        <f>IF(S249&lt;&gt;"",(S249*(1-($N$3371))*(1-($O249+$N$3373))),0)</f>
        <v>0</v>
      </c>
      <c r="X249" s="251">
        <f t="shared" si="83"/>
        <v>0</v>
      </c>
    </row>
    <row r="250" spans="1:24" ht="14.1" customHeight="1" x14ac:dyDescent="0.3">
      <c r="A250" s="189" t="s">
        <v>1556</v>
      </c>
      <c r="B250" s="246" t="s">
        <v>51</v>
      </c>
      <c r="C250" s="188">
        <v>24</v>
      </c>
      <c r="D250" s="188">
        <v>6</v>
      </c>
      <c r="E250" s="247"/>
      <c r="F250" s="188" t="s">
        <v>5805</v>
      </c>
      <c r="G250" s="188" t="s">
        <v>2001</v>
      </c>
      <c r="H250" s="188" t="s">
        <v>2190</v>
      </c>
      <c r="I250" s="188">
        <v>13</v>
      </c>
      <c r="J250" s="248">
        <v>15.75</v>
      </c>
      <c r="K250" s="249"/>
      <c r="L250" s="188" t="s">
        <v>3726</v>
      </c>
      <c r="M250" s="188" t="s">
        <v>417</v>
      </c>
      <c r="N250" s="250" t="str">
        <f>IF(OR(J250="TBA",E250=0),"",E250*J250)</f>
        <v/>
      </c>
      <c r="O250" s="172"/>
      <c r="P250" s="173">
        <f>IF($B250="PA",$N250,0)</f>
        <v>0</v>
      </c>
      <c r="Q250" s="173">
        <f>IF($B250="PC",$N250,0)</f>
        <v>0</v>
      </c>
      <c r="R250" s="173">
        <f>IF($B250="LA",$N250,0)</f>
        <v>0</v>
      </c>
      <c r="S250" s="173" t="str">
        <f>IF($B250="LC",$N250,0)</f>
        <v/>
      </c>
      <c r="T250" s="173">
        <f>IF(P250&lt;&gt;"",(P250*(1-($N$3368))*(1-($O250+$N$3373))),0)</f>
        <v>0</v>
      </c>
      <c r="U250" s="173">
        <f>IF(Q250&lt;&gt;"",(Q250*(1-($N$3369))*(1-($O250+$N$3373))),0)</f>
        <v>0</v>
      </c>
      <c r="V250" s="173">
        <f>IF(R250&lt;&gt;"",(R250*(1-($N$3370))*(1-($O250+$N$3373))),0)</f>
        <v>0</v>
      </c>
      <c r="W250" s="173">
        <f>IF(S250&lt;&gt;"",(S250*(1-($N$3371))*(1-($O250+$N$3373))),0)</f>
        <v>0</v>
      </c>
      <c r="X250" s="251">
        <f>+SUM(T250:W250)</f>
        <v>0</v>
      </c>
    </row>
    <row r="251" spans="1:24" ht="14.1" customHeight="1" x14ac:dyDescent="0.3">
      <c r="A251" s="189" t="s">
        <v>1557</v>
      </c>
      <c r="B251" s="246" t="s">
        <v>51</v>
      </c>
      <c r="C251" s="188">
        <v>24</v>
      </c>
      <c r="D251" s="188">
        <v>6</v>
      </c>
      <c r="E251" s="247"/>
      <c r="F251" s="188" t="s">
        <v>5805</v>
      </c>
      <c r="G251" s="188" t="s">
        <v>1999</v>
      </c>
      <c r="H251" s="188" t="s">
        <v>2190</v>
      </c>
      <c r="I251" s="188">
        <v>13</v>
      </c>
      <c r="J251" s="248">
        <v>15.75</v>
      </c>
      <c r="K251" s="249"/>
      <c r="L251" s="188" t="s">
        <v>3727</v>
      </c>
      <c r="M251" s="188" t="s">
        <v>417</v>
      </c>
      <c r="N251" s="250" t="str">
        <f>IF(OR(J251="TBA",E251=0),"",E251*J251)</f>
        <v/>
      </c>
      <c r="O251" s="172"/>
      <c r="P251" s="173">
        <f>IF($B251="PA",$N251,0)</f>
        <v>0</v>
      </c>
      <c r="Q251" s="173">
        <f>IF($B251="PC",$N251,0)</f>
        <v>0</v>
      </c>
      <c r="R251" s="173">
        <f>IF($B251="LA",$N251,0)</f>
        <v>0</v>
      </c>
      <c r="S251" s="173" t="str">
        <f>IF($B251="LC",$N251,0)</f>
        <v/>
      </c>
      <c r="T251" s="173">
        <f>IF(P251&lt;&gt;"",(P251*(1-($N$3368))*(1-($O251+$N$3373))),0)</f>
        <v>0</v>
      </c>
      <c r="U251" s="173">
        <f>IF(Q251&lt;&gt;"",(Q251*(1-($N$3369))*(1-($O251+$N$3373))),0)</f>
        <v>0</v>
      </c>
      <c r="V251" s="173">
        <f>IF(R251&lt;&gt;"",(R251*(1-($N$3370))*(1-($O251+$N$3373))),0)</f>
        <v>0</v>
      </c>
      <c r="W251" s="173">
        <f>IF(S251&lt;&gt;"",(S251*(1-($N$3371))*(1-($O251+$N$3373))),0)</f>
        <v>0</v>
      </c>
      <c r="X251" s="251">
        <f>+SUM(T251:W251)</f>
        <v>0</v>
      </c>
    </row>
    <row r="252" spans="1:24" ht="14.1" customHeight="1" x14ac:dyDescent="0.3">
      <c r="A252" s="189" t="s">
        <v>1551</v>
      </c>
      <c r="B252" s="246" t="s">
        <v>51</v>
      </c>
      <c r="C252" s="188">
        <v>24</v>
      </c>
      <c r="D252" s="188">
        <v>6</v>
      </c>
      <c r="E252" s="247"/>
      <c r="F252" s="188" t="s">
        <v>5805</v>
      </c>
      <c r="G252" s="188" t="s">
        <v>1999</v>
      </c>
      <c r="H252" s="188" t="s">
        <v>2191</v>
      </c>
      <c r="I252" s="188">
        <v>13</v>
      </c>
      <c r="J252" s="248">
        <v>20</v>
      </c>
      <c r="K252" s="249"/>
      <c r="L252" s="188" t="s">
        <v>3721</v>
      </c>
      <c r="M252" s="188" t="s">
        <v>417</v>
      </c>
      <c r="N252" s="250" t="str">
        <f t="shared" si="81"/>
        <v/>
      </c>
      <c r="O252" s="172"/>
      <c r="P252" s="173">
        <f t="shared" si="69"/>
        <v>0</v>
      </c>
      <c r="Q252" s="173">
        <f t="shared" si="70"/>
        <v>0</v>
      </c>
      <c r="R252" s="173">
        <f t="shared" si="71"/>
        <v>0</v>
      </c>
      <c r="S252" s="173" t="str">
        <f t="shared" si="72"/>
        <v/>
      </c>
      <c r="T252" s="173">
        <f>IF(P252&lt;&gt;"",(P252*(1-($N$3368))*(1-($O252+$N$3373))),0)</f>
        <v>0</v>
      </c>
      <c r="U252" s="173">
        <f>IF(Q252&lt;&gt;"",(Q252*(1-($N$3369))*(1-($O252+$N$3373))),0)</f>
        <v>0</v>
      </c>
      <c r="V252" s="173">
        <f>IF(R252&lt;&gt;"",(R252*(1-($N$3370))*(1-($O252+$N$3373))),0)</f>
        <v>0</v>
      </c>
      <c r="W252" s="173">
        <f>IF(S252&lt;&gt;"",(S252*(1-($N$3371))*(1-($O252+$N$3373))),0)</f>
        <v>0</v>
      </c>
      <c r="X252" s="251">
        <f t="shared" si="83"/>
        <v>0</v>
      </c>
    </row>
    <row r="253" spans="1:24" ht="14.1" customHeight="1" x14ac:dyDescent="0.3">
      <c r="A253" s="189" t="s">
        <v>1552</v>
      </c>
      <c r="B253" s="246" t="s">
        <v>51</v>
      </c>
      <c r="C253" s="188">
        <v>24</v>
      </c>
      <c r="D253" s="188">
        <v>6</v>
      </c>
      <c r="E253" s="247"/>
      <c r="F253" s="188" t="s">
        <v>5805</v>
      </c>
      <c r="G253" s="188" t="s">
        <v>2000</v>
      </c>
      <c r="H253" s="188" t="s">
        <v>2191</v>
      </c>
      <c r="I253" s="188">
        <v>13</v>
      </c>
      <c r="J253" s="248">
        <v>20</v>
      </c>
      <c r="K253" s="249"/>
      <c r="L253" s="188" t="s">
        <v>3722</v>
      </c>
      <c r="M253" s="188" t="s">
        <v>417</v>
      </c>
      <c r="N253" s="250" t="str">
        <f t="shared" si="81"/>
        <v/>
      </c>
      <c r="O253" s="172"/>
      <c r="P253" s="173">
        <f t="shared" si="69"/>
        <v>0</v>
      </c>
      <c r="Q253" s="173">
        <f t="shared" si="70"/>
        <v>0</v>
      </c>
      <c r="R253" s="173">
        <f t="shared" si="71"/>
        <v>0</v>
      </c>
      <c r="S253" s="173" t="str">
        <f t="shared" si="72"/>
        <v/>
      </c>
      <c r="T253" s="173">
        <f>IF(P253&lt;&gt;"",(P253*(1-($N$3368))*(1-($O253+$N$3373))),0)</f>
        <v>0</v>
      </c>
      <c r="U253" s="173">
        <f>IF(Q253&lt;&gt;"",(Q253*(1-($N$3369))*(1-($O253+$N$3373))),0)</f>
        <v>0</v>
      </c>
      <c r="V253" s="173">
        <f>IF(R253&lt;&gt;"",(R253*(1-($N$3370))*(1-($O253+$N$3373))),0)</f>
        <v>0</v>
      </c>
      <c r="W253" s="173">
        <f>IF(S253&lt;&gt;"",(S253*(1-($N$3371))*(1-($O253+$N$3373))),0)</f>
        <v>0</v>
      </c>
      <c r="X253" s="251">
        <f t="shared" si="83"/>
        <v>0</v>
      </c>
    </row>
    <row r="254" spans="1:24" ht="14.1" customHeight="1" x14ac:dyDescent="0.3">
      <c r="A254" s="189" t="s">
        <v>1558</v>
      </c>
      <c r="B254" s="246" t="s">
        <v>51</v>
      </c>
      <c r="C254" s="188">
        <v>24</v>
      </c>
      <c r="D254" s="188">
        <v>6</v>
      </c>
      <c r="E254" s="247"/>
      <c r="F254" s="188" t="s">
        <v>5805</v>
      </c>
      <c r="G254" s="188" t="s">
        <v>2001</v>
      </c>
      <c r="H254" s="188" t="s">
        <v>2194</v>
      </c>
      <c r="I254" s="188">
        <v>13</v>
      </c>
      <c r="J254" s="248">
        <v>20</v>
      </c>
      <c r="K254" s="249"/>
      <c r="L254" s="188" t="s">
        <v>3728</v>
      </c>
      <c r="M254" s="188" t="s">
        <v>417</v>
      </c>
      <c r="N254" s="250" t="str">
        <f>IF(OR(J254="TBA",E254=0),"",E254*J254)</f>
        <v/>
      </c>
      <c r="O254" s="172"/>
      <c r="P254" s="173">
        <f>IF($B254="PA",$N254,0)</f>
        <v>0</v>
      </c>
      <c r="Q254" s="173">
        <f>IF($B254="PC",$N254,0)</f>
        <v>0</v>
      </c>
      <c r="R254" s="173">
        <f>IF($B254="LA",$N254,0)</f>
        <v>0</v>
      </c>
      <c r="S254" s="173" t="str">
        <f>IF($B254="LC",$N254,0)</f>
        <v/>
      </c>
      <c r="T254" s="173">
        <f>IF(P254&lt;&gt;"",(P254*(1-($N$3368))*(1-($O254+$N$3373))),0)</f>
        <v>0</v>
      </c>
      <c r="U254" s="173">
        <f>IF(Q254&lt;&gt;"",(Q254*(1-($N$3369))*(1-($O254+$N$3373))),0)</f>
        <v>0</v>
      </c>
      <c r="V254" s="173">
        <f>IF(R254&lt;&gt;"",(R254*(1-($N$3370))*(1-($O254+$N$3373))),0)</f>
        <v>0</v>
      </c>
      <c r="W254" s="173">
        <f>IF(S254&lt;&gt;"",(S254*(1-($N$3371))*(1-($O254+$N$3373))),0)</f>
        <v>0</v>
      </c>
      <c r="X254" s="251">
        <f>+SUM(T254:W254)</f>
        <v>0</v>
      </c>
    </row>
    <row r="255" spans="1:24" ht="14.1" customHeight="1" x14ac:dyDescent="0.3">
      <c r="A255" s="189" t="s">
        <v>1559</v>
      </c>
      <c r="B255" s="246" t="s">
        <v>51</v>
      </c>
      <c r="C255" s="188">
        <v>24</v>
      </c>
      <c r="D255" s="188">
        <v>6</v>
      </c>
      <c r="E255" s="247"/>
      <c r="F255" s="188" t="s">
        <v>5805</v>
      </c>
      <c r="G255" s="188" t="s">
        <v>1999</v>
      </c>
      <c r="H255" s="188" t="s">
        <v>2194</v>
      </c>
      <c r="I255" s="188">
        <v>13</v>
      </c>
      <c r="J255" s="248">
        <v>20</v>
      </c>
      <c r="K255" s="249"/>
      <c r="L255" s="188" t="s">
        <v>3729</v>
      </c>
      <c r="M255" s="188" t="s">
        <v>417</v>
      </c>
      <c r="N255" s="250" t="str">
        <f>IF(OR(J255="TBA",E255=0),"",E255*J255)</f>
        <v/>
      </c>
      <c r="O255" s="172"/>
      <c r="P255" s="173">
        <f>IF($B255="PA",$N255,0)</f>
        <v>0</v>
      </c>
      <c r="Q255" s="173">
        <f>IF($B255="PC",$N255,0)</f>
        <v>0</v>
      </c>
      <c r="R255" s="173">
        <f>IF($B255="LA",$N255,0)</f>
        <v>0</v>
      </c>
      <c r="S255" s="173" t="str">
        <f>IF($B255="LC",$N255,0)</f>
        <v/>
      </c>
      <c r="T255" s="173">
        <f>IF(P255&lt;&gt;"",(P255*(1-($N$3368))*(1-($O255+$N$3373))),0)</f>
        <v>0</v>
      </c>
      <c r="U255" s="173">
        <f>IF(Q255&lt;&gt;"",(Q255*(1-($N$3369))*(1-($O255+$N$3373))),0)</f>
        <v>0</v>
      </c>
      <c r="V255" s="173">
        <f>IF(R255&lt;&gt;"",(R255*(1-($N$3370))*(1-($O255+$N$3373))),0)</f>
        <v>0</v>
      </c>
      <c r="W255" s="173">
        <f>IF(S255&lt;&gt;"",(S255*(1-($N$3371))*(1-($O255+$N$3373))),0)</f>
        <v>0</v>
      </c>
      <c r="X255" s="251">
        <f>+SUM(T255:W255)</f>
        <v>0</v>
      </c>
    </row>
    <row r="256" spans="1:24" ht="14.1" customHeight="1" x14ac:dyDescent="0.3">
      <c r="A256" s="189" t="s">
        <v>1560</v>
      </c>
      <c r="B256" s="246" t="s">
        <v>51</v>
      </c>
      <c r="C256" s="188">
        <v>24</v>
      </c>
      <c r="D256" s="188">
        <v>6</v>
      </c>
      <c r="E256" s="247"/>
      <c r="F256" s="188" t="s">
        <v>5805</v>
      </c>
      <c r="G256" s="188" t="s">
        <v>2000</v>
      </c>
      <c r="H256" s="188" t="s">
        <v>2194</v>
      </c>
      <c r="I256" s="188">
        <v>13</v>
      </c>
      <c r="J256" s="248">
        <v>20</v>
      </c>
      <c r="K256" s="249"/>
      <c r="L256" s="188" t="s">
        <v>3730</v>
      </c>
      <c r="M256" s="188" t="s">
        <v>417</v>
      </c>
      <c r="N256" s="250" t="str">
        <f>IF(OR(J256="TBA",E256=0),"",E256*J256)</f>
        <v/>
      </c>
      <c r="O256" s="172"/>
      <c r="P256" s="173">
        <f>IF($B256="PA",$N256,0)</f>
        <v>0</v>
      </c>
      <c r="Q256" s="173">
        <f>IF($B256="PC",$N256,0)</f>
        <v>0</v>
      </c>
      <c r="R256" s="173">
        <f>IF($B256="LA",$N256,0)</f>
        <v>0</v>
      </c>
      <c r="S256" s="173" t="str">
        <f>IF($B256="LC",$N256,0)</f>
        <v/>
      </c>
      <c r="T256" s="173">
        <f>IF(P256&lt;&gt;"",(P256*(1-($N$3368))*(1-($O256+$N$3373))),0)</f>
        <v>0</v>
      </c>
      <c r="U256" s="173">
        <f>IF(Q256&lt;&gt;"",(Q256*(1-($N$3369))*(1-($O256+$N$3373))),0)</f>
        <v>0</v>
      </c>
      <c r="V256" s="173">
        <f>IF(R256&lt;&gt;"",(R256*(1-($N$3370))*(1-($O256+$N$3373))),0)</f>
        <v>0</v>
      </c>
      <c r="W256" s="173">
        <f>IF(S256&lt;&gt;"",(S256*(1-($N$3371))*(1-($O256+$N$3373))),0)</f>
        <v>0</v>
      </c>
      <c r="X256" s="251">
        <f>+SUM(T256:W256)</f>
        <v>0</v>
      </c>
    </row>
    <row r="257" spans="1:24" ht="14.1" customHeight="1" x14ac:dyDescent="0.3">
      <c r="A257" s="189" t="s">
        <v>1553</v>
      </c>
      <c r="B257" s="246" t="s">
        <v>51</v>
      </c>
      <c r="C257" s="188">
        <v>24</v>
      </c>
      <c r="D257" s="188">
        <v>6</v>
      </c>
      <c r="E257" s="247"/>
      <c r="F257" s="188" t="s">
        <v>5805</v>
      </c>
      <c r="G257" s="188" t="s">
        <v>1997</v>
      </c>
      <c r="H257" s="188" t="s">
        <v>2193</v>
      </c>
      <c r="I257" s="188">
        <v>13</v>
      </c>
      <c r="J257" s="248">
        <v>20</v>
      </c>
      <c r="K257" s="249"/>
      <c r="L257" s="188" t="s">
        <v>3723</v>
      </c>
      <c r="M257" s="188" t="s">
        <v>417</v>
      </c>
      <c r="N257" s="250" t="str">
        <f t="shared" si="81"/>
        <v/>
      </c>
      <c r="O257" s="172"/>
      <c r="P257" s="173">
        <f t="shared" si="69"/>
        <v>0</v>
      </c>
      <c r="Q257" s="173">
        <f t="shared" si="70"/>
        <v>0</v>
      </c>
      <c r="R257" s="173">
        <f t="shared" si="71"/>
        <v>0</v>
      </c>
      <c r="S257" s="173" t="str">
        <f t="shared" si="72"/>
        <v/>
      </c>
      <c r="T257" s="173">
        <f>IF(P257&lt;&gt;"",(P257*(1-($N$3368))*(1-($O257+$N$3373))),0)</f>
        <v>0</v>
      </c>
      <c r="U257" s="173">
        <f>IF(Q257&lt;&gt;"",(Q257*(1-($N$3369))*(1-($O257+$N$3373))),0)</f>
        <v>0</v>
      </c>
      <c r="V257" s="173">
        <f>IF(R257&lt;&gt;"",(R257*(1-($N$3370))*(1-($O257+$N$3373))),0)</f>
        <v>0</v>
      </c>
      <c r="W257" s="173">
        <f>IF(S257&lt;&gt;"",(S257*(1-($N$3371))*(1-($O257+$N$3373))),0)</f>
        <v>0</v>
      </c>
      <c r="X257" s="251">
        <f t="shared" si="83"/>
        <v>0</v>
      </c>
    </row>
    <row r="258" spans="1:24" ht="14.1" customHeight="1" x14ac:dyDescent="0.3">
      <c r="A258" s="189" t="s">
        <v>1554</v>
      </c>
      <c r="B258" s="246" t="s">
        <v>51</v>
      </c>
      <c r="C258" s="188">
        <v>24</v>
      </c>
      <c r="D258" s="188">
        <v>6</v>
      </c>
      <c r="E258" s="247"/>
      <c r="F258" s="188" t="s">
        <v>5805</v>
      </c>
      <c r="G258" s="188" t="s">
        <v>1999</v>
      </c>
      <c r="H258" s="188" t="s">
        <v>2193</v>
      </c>
      <c r="I258" s="188">
        <v>13</v>
      </c>
      <c r="J258" s="248">
        <v>20</v>
      </c>
      <c r="K258" s="249"/>
      <c r="L258" s="188" t="s">
        <v>3724</v>
      </c>
      <c r="M258" s="188" t="s">
        <v>417</v>
      </c>
      <c r="N258" s="250" t="str">
        <f t="shared" si="81"/>
        <v/>
      </c>
      <c r="O258" s="172"/>
      <c r="P258" s="173">
        <f t="shared" si="69"/>
        <v>0</v>
      </c>
      <c r="Q258" s="173">
        <f t="shared" si="70"/>
        <v>0</v>
      </c>
      <c r="R258" s="173">
        <f t="shared" si="71"/>
        <v>0</v>
      </c>
      <c r="S258" s="173" t="str">
        <f t="shared" si="72"/>
        <v/>
      </c>
      <c r="T258" s="173">
        <f>IF(P258&lt;&gt;"",(P258*(1-($N$3368))*(1-($O258+$N$3373))),0)</f>
        <v>0</v>
      </c>
      <c r="U258" s="173">
        <f>IF(Q258&lt;&gt;"",(Q258*(1-($N$3369))*(1-($O258+$N$3373))),0)</f>
        <v>0</v>
      </c>
      <c r="V258" s="173">
        <f>IF(R258&lt;&gt;"",(R258*(1-($N$3370))*(1-($O258+$N$3373))),0)</f>
        <v>0</v>
      </c>
      <c r="W258" s="173">
        <f>IF(S258&lt;&gt;"",(S258*(1-($N$3371))*(1-($O258+$N$3373))),0)</f>
        <v>0</v>
      </c>
      <c r="X258" s="251">
        <f t="shared" si="83"/>
        <v>0</v>
      </c>
    </row>
    <row r="259" spans="1:24" ht="14.1" customHeight="1" x14ac:dyDescent="0.3">
      <c r="A259" s="189" t="s">
        <v>1555</v>
      </c>
      <c r="B259" s="246" t="s">
        <v>51</v>
      </c>
      <c r="C259" s="188">
        <v>24</v>
      </c>
      <c r="D259" s="188">
        <v>6</v>
      </c>
      <c r="E259" s="247"/>
      <c r="F259" s="188" t="s">
        <v>5805</v>
      </c>
      <c r="G259" s="188" t="s">
        <v>2000</v>
      </c>
      <c r="H259" s="188" t="s">
        <v>2193</v>
      </c>
      <c r="I259" s="188">
        <v>13</v>
      </c>
      <c r="J259" s="248">
        <v>20</v>
      </c>
      <c r="K259" s="249"/>
      <c r="L259" s="188" t="s">
        <v>3725</v>
      </c>
      <c r="M259" s="188" t="s">
        <v>417</v>
      </c>
      <c r="N259" s="250" t="str">
        <f t="shared" si="81"/>
        <v/>
      </c>
      <c r="O259" s="172"/>
      <c r="P259" s="173">
        <f t="shared" si="69"/>
        <v>0</v>
      </c>
      <c r="Q259" s="173">
        <f t="shared" si="70"/>
        <v>0</v>
      </c>
      <c r="R259" s="173">
        <f t="shared" si="71"/>
        <v>0</v>
      </c>
      <c r="S259" s="173" t="str">
        <f t="shared" si="72"/>
        <v/>
      </c>
      <c r="T259" s="173">
        <f>IF(P259&lt;&gt;"",(P259*(1-($N$3368))*(1-($O259+$N$3373))),0)</f>
        <v>0</v>
      </c>
      <c r="U259" s="173">
        <f>IF(Q259&lt;&gt;"",(Q259*(1-($N$3369))*(1-($O259+$N$3373))),0)</f>
        <v>0</v>
      </c>
      <c r="V259" s="173">
        <f>IF(R259&lt;&gt;"",(R259*(1-($N$3370))*(1-($O259+$N$3373))),0)</f>
        <v>0</v>
      </c>
      <c r="W259" s="173">
        <f>IF(S259&lt;&gt;"",(S259*(1-($N$3371))*(1-($O259+$N$3373))),0)</f>
        <v>0</v>
      </c>
      <c r="X259" s="251">
        <f t="shared" si="83"/>
        <v>0</v>
      </c>
    </row>
    <row r="260" spans="1:24" ht="14.1" customHeight="1" x14ac:dyDescent="0.3">
      <c r="A260" s="90"/>
      <c r="B260" s="91"/>
      <c r="C260" s="92"/>
      <c r="D260" s="92"/>
      <c r="E260" s="168"/>
      <c r="F260" s="92"/>
      <c r="G260" s="92"/>
      <c r="H260" s="147" t="s">
        <v>403</v>
      </c>
      <c r="I260" s="92"/>
      <c r="J260" s="93"/>
      <c r="K260" s="94"/>
      <c r="L260" s="94"/>
      <c r="M260" s="95"/>
      <c r="N260" s="172"/>
      <c r="O260" s="172"/>
      <c r="P260" s="173">
        <f>IF($B260="PA",$N260,0)</f>
        <v>0</v>
      </c>
      <c r="Q260" s="173">
        <f>IF($B260="PC",$N260,0)</f>
        <v>0</v>
      </c>
      <c r="R260" s="173">
        <f>IF($B260="LA",$N260,0)</f>
        <v>0</v>
      </c>
      <c r="S260" s="173">
        <f>IF($B260="LC",$N260,0)</f>
        <v>0</v>
      </c>
      <c r="T260" s="173">
        <f>IF(P260&lt;&gt;"",(P260*(1-($N$3368))*(1-($O260+$N$3373))),0)</f>
        <v>0</v>
      </c>
      <c r="U260" s="173">
        <f>IF(Q260&lt;&gt;"",(Q260*(1-($N$3369))*(1-($O260+$N$3373))),0)</f>
        <v>0</v>
      </c>
      <c r="V260" s="173">
        <f>IF(R260&lt;&gt;"",(R260*(1-($N$3370))*(1-($O260+$N$3373))),0)</f>
        <v>0</v>
      </c>
      <c r="W260" s="173">
        <f>IF(S260&lt;&gt;"",(S260*(1-($N$3371))*(1-($O260+$N$3373))),0)</f>
        <v>0</v>
      </c>
      <c r="X260" s="173"/>
    </row>
    <row r="261" spans="1:24" ht="14.1" customHeight="1" x14ac:dyDescent="0.3">
      <c r="A261" s="187" t="s">
        <v>164</v>
      </c>
      <c r="B261" s="246" t="s">
        <v>51</v>
      </c>
      <c r="C261" s="188">
        <v>12</v>
      </c>
      <c r="D261" s="188">
        <v>0</v>
      </c>
      <c r="E261" s="247"/>
      <c r="F261" s="188" t="s">
        <v>5805</v>
      </c>
      <c r="G261" s="188" t="s">
        <v>1997</v>
      </c>
      <c r="H261" s="188" t="s">
        <v>2417</v>
      </c>
      <c r="I261" s="188">
        <v>13</v>
      </c>
      <c r="J261" s="248">
        <v>18.5</v>
      </c>
      <c r="K261" s="249"/>
      <c r="L261" s="188" t="s">
        <v>3941</v>
      </c>
      <c r="M261" s="188" t="s">
        <v>417</v>
      </c>
      <c r="N261" s="250" t="str">
        <f>IF(OR(J261="TBA",E261=0),"",E261*J261)</f>
        <v/>
      </c>
      <c r="O261" s="172"/>
      <c r="P261" s="173">
        <f>IF($B261="PA",$N261,0)</f>
        <v>0</v>
      </c>
      <c r="Q261" s="173">
        <f>IF($B261="PC",$N261,0)</f>
        <v>0</v>
      </c>
      <c r="R261" s="173">
        <f>IF($B261="LA",$N261,0)</f>
        <v>0</v>
      </c>
      <c r="S261" s="173" t="str">
        <f>IF($B261="LC",$N261,0)</f>
        <v/>
      </c>
      <c r="T261" s="173">
        <f>IF(P261&lt;&gt;"",(P261*(1-($N$3368))*(1-($O261+$N$3373))),0)</f>
        <v>0</v>
      </c>
      <c r="U261" s="173">
        <f>IF(Q261&lt;&gt;"",(Q261*(1-($N$3369))*(1-($O261+$N$3373))),0)</f>
        <v>0</v>
      </c>
      <c r="V261" s="173">
        <f>IF(R261&lt;&gt;"",(R261*(1-($N$3370))*(1-($O261+$N$3373))),0)</f>
        <v>0</v>
      </c>
      <c r="W261" s="173">
        <f>IF(S261&lt;&gt;"",(S261*(1-($N$3371))*(1-($O261+$N$3373))),0)</f>
        <v>0</v>
      </c>
      <c r="X261" s="251">
        <f>+SUM(T261:W261)</f>
        <v>0</v>
      </c>
    </row>
    <row r="262" spans="1:24" ht="14.1" customHeight="1" x14ac:dyDescent="0.3">
      <c r="A262" s="187" t="s">
        <v>165</v>
      </c>
      <c r="B262" s="246" t="s">
        <v>51</v>
      </c>
      <c r="C262" s="188">
        <v>12</v>
      </c>
      <c r="D262" s="188">
        <v>0</v>
      </c>
      <c r="E262" s="247"/>
      <c r="F262" s="188" t="s">
        <v>5805</v>
      </c>
      <c r="G262" s="188" t="s">
        <v>1999</v>
      </c>
      <c r="H262" s="188" t="s">
        <v>2417</v>
      </c>
      <c r="I262" s="188">
        <v>13</v>
      </c>
      <c r="J262" s="248">
        <v>18.5</v>
      </c>
      <c r="K262" s="249"/>
      <c r="L262" s="188" t="s">
        <v>3942</v>
      </c>
      <c r="M262" s="188" t="s">
        <v>417</v>
      </c>
      <c r="N262" s="250" t="str">
        <f>IF(OR(J262="TBA",E262=0),"",E262*J262)</f>
        <v/>
      </c>
      <c r="O262" s="172"/>
      <c r="P262" s="173">
        <f>IF($B262="PA",$N262,0)</f>
        <v>0</v>
      </c>
      <c r="Q262" s="173">
        <f>IF($B262="PC",$N262,0)</f>
        <v>0</v>
      </c>
      <c r="R262" s="173">
        <f>IF($B262="LA",$N262,0)</f>
        <v>0</v>
      </c>
      <c r="S262" s="173" t="str">
        <f>IF($B262="LC",$N262,0)</f>
        <v/>
      </c>
      <c r="T262" s="173">
        <f>IF(P262&lt;&gt;"",(P262*(1-($N$3368))*(1-($O262+$N$3373))),0)</f>
        <v>0</v>
      </c>
      <c r="U262" s="173">
        <f>IF(Q262&lt;&gt;"",(Q262*(1-($N$3369))*(1-($O262+$N$3373))),0)</f>
        <v>0</v>
      </c>
      <c r="V262" s="173">
        <f>IF(R262&lt;&gt;"",(R262*(1-($N$3370))*(1-($O262+$N$3373))),0)</f>
        <v>0</v>
      </c>
      <c r="W262" s="173">
        <f>IF(S262&lt;&gt;"",(S262*(1-($N$3371))*(1-($O262+$N$3373))),0)</f>
        <v>0</v>
      </c>
      <c r="X262" s="251">
        <f>+SUM(T262:W262)</f>
        <v>0</v>
      </c>
    </row>
    <row r="263" spans="1:24" ht="14.1" customHeight="1" x14ac:dyDescent="0.3">
      <c r="A263" s="187" t="s">
        <v>162</v>
      </c>
      <c r="B263" s="246" t="s">
        <v>51</v>
      </c>
      <c r="C263" s="188">
        <v>14</v>
      </c>
      <c r="D263" s="188">
        <v>7</v>
      </c>
      <c r="E263" s="247"/>
      <c r="F263" s="188" t="s">
        <v>5805</v>
      </c>
      <c r="G263" s="188" t="s">
        <v>1997</v>
      </c>
      <c r="H263" s="188" t="s">
        <v>2416</v>
      </c>
      <c r="I263" s="188">
        <v>13</v>
      </c>
      <c r="J263" s="248">
        <v>18.5</v>
      </c>
      <c r="K263" s="249"/>
      <c r="L263" s="188" t="s">
        <v>3939</v>
      </c>
      <c r="M263" s="188" t="s">
        <v>417</v>
      </c>
      <c r="N263" s="250" t="str">
        <f t="shared" ref="N263:N264" si="84">IF(OR(J263="TBA",E263=0),"",E263*J263)</f>
        <v/>
      </c>
      <c r="O263" s="172"/>
      <c r="P263" s="173">
        <f>IF($B263="PA",$N263,0)</f>
        <v>0</v>
      </c>
      <c r="Q263" s="173">
        <f>IF($B263="PC",$N263,0)</f>
        <v>0</v>
      </c>
      <c r="R263" s="173">
        <f>IF($B263="LA",$N263,0)</f>
        <v>0</v>
      </c>
      <c r="S263" s="173" t="str">
        <f>IF($B263="LC",$N263,0)</f>
        <v/>
      </c>
      <c r="T263" s="173">
        <f>IF(P263&lt;&gt;"",(P263*(1-($N$3368))*(1-($O263+$N$3373))),0)</f>
        <v>0</v>
      </c>
      <c r="U263" s="173">
        <f>IF(Q263&lt;&gt;"",(Q263*(1-($N$3369))*(1-($O263+$N$3373))),0)</f>
        <v>0</v>
      </c>
      <c r="V263" s="173">
        <f>IF(R263&lt;&gt;"",(R263*(1-($N$3370))*(1-($O263+$N$3373))),0)</f>
        <v>0</v>
      </c>
      <c r="W263" s="173">
        <f>IF(S263&lt;&gt;"",(S263*(1-($N$3371))*(1-($O263+$N$3373))),0)</f>
        <v>0</v>
      </c>
      <c r="X263" s="251">
        <f t="shared" ref="X263:X264" si="85">+SUM(T263:W263)</f>
        <v>0</v>
      </c>
    </row>
    <row r="264" spans="1:24" ht="14.1" customHeight="1" x14ac:dyDescent="0.3">
      <c r="A264" s="187" t="s">
        <v>163</v>
      </c>
      <c r="B264" s="246" t="s">
        <v>51</v>
      </c>
      <c r="C264" s="188">
        <v>14</v>
      </c>
      <c r="D264" s="188">
        <v>7</v>
      </c>
      <c r="E264" s="247"/>
      <c r="F264" s="188" t="s">
        <v>5805</v>
      </c>
      <c r="G264" s="188" t="s">
        <v>1999</v>
      </c>
      <c r="H264" s="188" t="s">
        <v>2416</v>
      </c>
      <c r="I264" s="188">
        <v>13</v>
      </c>
      <c r="J264" s="248">
        <v>18.5</v>
      </c>
      <c r="K264" s="249"/>
      <c r="L264" s="188" t="s">
        <v>3940</v>
      </c>
      <c r="M264" s="188" t="s">
        <v>417</v>
      </c>
      <c r="N264" s="250" t="str">
        <f t="shared" si="84"/>
        <v/>
      </c>
      <c r="O264" s="172"/>
      <c r="P264" s="173">
        <f>IF($B264="PA",$N264,0)</f>
        <v>0</v>
      </c>
      <c r="Q264" s="173">
        <f>IF($B264="PC",$N264,0)</f>
        <v>0</v>
      </c>
      <c r="R264" s="173">
        <f>IF($B264="LA",$N264,0)</f>
        <v>0</v>
      </c>
      <c r="S264" s="173" t="str">
        <f>IF($B264="LC",$N264,0)</f>
        <v/>
      </c>
      <c r="T264" s="173">
        <f>IF(P264&lt;&gt;"",(P264*(1-($N$3368))*(1-($O264+$N$3373))),0)</f>
        <v>0</v>
      </c>
      <c r="U264" s="173">
        <f>IF(Q264&lt;&gt;"",(Q264*(1-($N$3369))*(1-($O264+$N$3373))),0)</f>
        <v>0</v>
      </c>
      <c r="V264" s="173">
        <f>IF(R264&lt;&gt;"",(R264*(1-($N$3370))*(1-($O264+$N$3373))),0)</f>
        <v>0</v>
      </c>
      <c r="W264" s="173">
        <f>IF(S264&lt;&gt;"",(S264*(1-($N$3371))*(1-($O264+$N$3373))),0)</f>
        <v>0</v>
      </c>
      <c r="X264" s="251">
        <f t="shared" si="85"/>
        <v>0</v>
      </c>
    </row>
    <row r="265" spans="1:24" ht="14.1" customHeight="1" x14ac:dyDescent="0.3">
      <c r="A265" s="90"/>
      <c r="B265" s="91"/>
      <c r="C265" s="92"/>
      <c r="D265" s="92"/>
      <c r="E265" s="168"/>
      <c r="F265" s="92"/>
      <c r="G265" s="92"/>
      <c r="H265" s="147" t="s">
        <v>5645</v>
      </c>
      <c r="I265" s="92"/>
      <c r="J265" s="93"/>
      <c r="K265" s="94"/>
      <c r="L265" s="94"/>
      <c r="M265" s="95"/>
      <c r="N265" s="172"/>
      <c r="O265" s="172"/>
      <c r="P265" s="173">
        <f t="shared" ref="P265:P270" si="86">IF($B265="PA",$N265,0)</f>
        <v>0</v>
      </c>
      <c r="Q265" s="173">
        <f t="shared" ref="Q265:Q270" si="87">IF($B265="PC",$N265,0)</f>
        <v>0</v>
      </c>
      <c r="R265" s="173">
        <f t="shared" ref="R265:R270" si="88">IF($B265="LA",$N265,0)</f>
        <v>0</v>
      </c>
      <c r="S265" s="173">
        <f t="shared" ref="S265:S270" si="89">IF($B265="LC",$N265,0)</f>
        <v>0</v>
      </c>
      <c r="T265" s="173">
        <f>IF(P265&lt;&gt;"",(P265*(1-($N$3368))*(1-($O265+$N$3373))),0)</f>
        <v>0</v>
      </c>
      <c r="U265" s="173">
        <f>IF(Q265&lt;&gt;"",(Q265*(1-($N$3369))*(1-($O265+$N$3373))),0)</f>
        <v>0</v>
      </c>
      <c r="V265" s="173">
        <f>IF(R265&lt;&gt;"",(R265*(1-($N$3370))*(1-($O265+$N$3373))),0)</f>
        <v>0</v>
      </c>
      <c r="W265" s="173">
        <f>IF(S265&lt;&gt;"",(S265*(1-($N$3371))*(1-($O265+$N$3373))),0)</f>
        <v>0</v>
      </c>
      <c r="X265" s="173"/>
    </row>
    <row r="266" spans="1:24" ht="14.1" customHeight="1" x14ac:dyDescent="0.3">
      <c r="A266" s="187" t="s">
        <v>876</v>
      </c>
      <c r="B266" s="246" t="s">
        <v>51</v>
      </c>
      <c r="C266" s="188">
        <v>14</v>
      </c>
      <c r="D266" s="188">
        <v>7</v>
      </c>
      <c r="E266" s="247"/>
      <c r="F266" s="188" t="s">
        <v>5805</v>
      </c>
      <c r="G266" s="188" t="s">
        <v>1997</v>
      </c>
      <c r="H266" s="188" t="s">
        <v>1998</v>
      </c>
      <c r="I266" s="188">
        <v>14</v>
      </c>
      <c r="J266" s="248">
        <v>27.75</v>
      </c>
      <c r="K266" s="249"/>
      <c r="L266" s="188" t="s">
        <v>2938</v>
      </c>
      <c r="M266" s="188" t="s">
        <v>417</v>
      </c>
      <c r="N266" s="250" t="str">
        <f t="shared" ref="N266:N310" si="90">IF(OR(J266="TBA",E266=0),"",E266*J266)</f>
        <v/>
      </c>
      <c r="O266" s="172"/>
      <c r="P266" s="173">
        <f t="shared" si="86"/>
        <v>0</v>
      </c>
      <c r="Q266" s="173">
        <f t="shared" si="87"/>
        <v>0</v>
      </c>
      <c r="R266" s="173">
        <f t="shared" si="88"/>
        <v>0</v>
      </c>
      <c r="S266" s="173" t="str">
        <f t="shared" si="89"/>
        <v/>
      </c>
      <c r="T266" s="173">
        <f>IF(P266&lt;&gt;"",(P266*(1-($N$3368))*(1-($O266+$N$3373))),0)</f>
        <v>0</v>
      </c>
      <c r="U266" s="173">
        <f>IF(Q266&lt;&gt;"",(Q266*(1-($N$3369))*(1-($O266+$N$3373))),0)</f>
        <v>0</v>
      </c>
      <c r="V266" s="173">
        <f>IF(R266&lt;&gt;"",(R266*(1-($N$3370))*(1-($O266+$N$3373))),0)</f>
        <v>0</v>
      </c>
      <c r="W266" s="173">
        <f>IF(S266&lt;&gt;"",(S266*(1-($N$3371))*(1-($O266+$N$3373))),0)</f>
        <v>0</v>
      </c>
      <c r="X266" s="251">
        <f t="shared" ref="X266:X270" si="91">+SUM(T266:W266)</f>
        <v>0</v>
      </c>
    </row>
    <row r="267" spans="1:24" ht="14.1" customHeight="1" x14ac:dyDescent="0.3">
      <c r="A267" s="189" t="s">
        <v>877</v>
      </c>
      <c r="B267" s="246" t="s">
        <v>51</v>
      </c>
      <c r="C267" s="188">
        <v>14</v>
      </c>
      <c r="D267" s="188">
        <v>7</v>
      </c>
      <c r="E267" s="247"/>
      <c r="F267" s="188" t="s">
        <v>5805</v>
      </c>
      <c r="G267" s="188" t="s">
        <v>1999</v>
      </c>
      <c r="H267" s="188" t="s">
        <v>2002</v>
      </c>
      <c r="I267" s="188">
        <v>14</v>
      </c>
      <c r="J267" s="248">
        <v>27.75</v>
      </c>
      <c r="K267" s="249"/>
      <c r="L267" s="188" t="s">
        <v>2939</v>
      </c>
      <c r="M267" s="188" t="s">
        <v>417</v>
      </c>
      <c r="N267" s="250" t="str">
        <f>IF(OR(J267="TBA",E267=0),"",E267*J267)</f>
        <v/>
      </c>
      <c r="O267" s="172"/>
      <c r="P267" s="173">
        <f>IF($B267="PA",$N267,0)</f>
        <v>0</v>
      </c>
      <c r="Q267" s="173">
        <f>IF($B267="PC",$N267,0)</f>
        <v>0</v>
      </c>
      <c r="R267" s="173">
        <f>IF($B267="LA",$N267,0)</f>
        <v>0</v>
      </c>
      <c r="S267" s="173" t="str">
        <f>IF($B267="LC",$N267,0)</f>
        <v/>
      </c>
      <c r="T267" s="173">
        <f>IF(P267&lt;&gt;"",(P267*(1-($N$3368))*(1-($O267+$N$3373))),0)</f>
        <v>0</v>
      </c>
      <c r="U267" s="173">
        <f>IF(Q267&lt;&gt;"",(Q267*(1-($N$3369))*(1-($O267+$N$3373))),0)</f>
        <v>0</v>
      </c>
      <c r="V267" s="173">
        <f>IF(R267&lt;&gt;"",(R267*(1-($N$3370))*(1-($O267+$N$3373))),0)</f>
        <v>0</v>
      </c>
      <c r="W267" s="173">
        <f>IF(S267&lt;&gt;"",(S267*(1-($N$3371))*(1-($O267+$N$3373))),0)</f>
        <v>0</v>
      </c>
      <c r="X267" s="251">
        <f>+SUM(T267:W267)</f>
        <v>0</v>
      </c>
    </row>
    <row r="268" spans="1:24" ht="14.1" customHeight="1" x14ac:dyDescent="0.3">
      <c r="A268" s="155" t="s">
        <v>424</v>
      </c>
      <c r="B268" s="91" t="s">
        <v>51</v>
      </c>
      <c r="C268" s="92">
        <v>20</v>
      </c>
      <c r="D268" s="92">
        <v>10</v>
      </c>
      <c r="E268" s="166"/>
      <c r="F268" s="92" t="s">
        <v>5805</v>
      </c>
      <c r="G268" s="92" t="s">
        <v>2001</v>
      </c>
      <c r="H268" s="92" t="s">
        <v>2339</v>
      </c>
      <c r="I268" s="92">
        <v>14</v>
      </c>
      <c r="J268" s="93">
        <v>18.25</v>
      </c>
      <c r="K268" s="94"/>
      <c r="L268" s="92" t="s">
        <v>3769</v>
      </c>
      <c r="M268" s="92" t="s">
        <v>417</v>
      </c>
      <c r="N268" s="172" t="str">
        <f t="shared" si="90"/>
        <v/>
      </c>
      <c r="O268" s="172"/>
      <c r="P268" s="173">
        <f t="shared" si="86"/>
        <v>0</v>
      </c>
      <c r="Q268" s="173">
        <f t="shared" si="87"/>
        <v>0</v>
      </c>
      <c r="R268" s="173">
        <f t="shared" si="88"/>
        <v>0</v>
      </c>
      <c r="S268" s="173" t="str">
        <f t="shared" si="89"/>
        <v/>
      </c>
      <c r="T268" s="173">
        <f>IF(P268&lt;&gt;"",(P268*(1-($N$3368))*(1-($O268+$N$3373))),0)</f>
        <v>0</v>
      </c>
      <c r="U268" s="173">
        <f>IF(Q268&lt;&gt;"",(Q268*(1-($N$3369))*(1-($O268+$N$3373))),0)</f>
        <v>0</v>
      </c>
      <c r="V268" s="173">
        <f>IF(R268&lt;&gt;"",(R268*(1-($N$3370))*(1-($O268+$N$3373))),0)</f>
        <v>0</v>
      </c>
      <c r="W268" s="173">
        <f>IF(S268&lt;&gt;"",(S268*(1-($N$3371))*(1-($O268+$N$3373))),0)</f>
        <v>0</v>
      </c>
      <c r="X268" s="173">
        <f t="shared" si="91"/>
        <v>0</v>
      </c>
    </row>
    <row r="269" spans="1:24" ht="14.1" customHeight="1" x14ac:dyDescent="0.3">
      <c r="A269" s="155" t="s">
        <v>425</v>
      </c>
      <c r="B269" s="91" t="s">
        <v>51</v>
      </c>
      <c r="C269" s="92">
        <v>20</v>
      </c>
      <c r="D269" s="92">
        <v>10</v>
      </c>
      <c r="E269" s="166"/>
      <c r="F269" s="92" t="s">
        <v>5805</v>
      </c>
      <c r="G269" s="92" t="s">
        <v>1999</v>
      </c>
      <c r="H269" s="92" t="s">
        <v>2339</v>
      </c>
      <c r="I269" s="92">
        <v>14</v>
      </c>
      <c r="J269" s="93">
        <v>18.25</v>
      </c>
      <c r="K269" s="94"/>
      <c r="L269" s="92" t="s">
        <v>3770</v>
      </c>
      <c r="M269" s="92" t="s">
        <v>417</v>
      </c>
      <c r="N269" s="172" t="str">
        <f t="shared" si="90"/>
        <v/>
      </c>
      <c r="O269" s="172"/>
      <c r="P269" s="173">
        <f t="shared" si="86"/>
        <v>0</v>
      </c>
      <c r="Q269" s="173">
        <f t="shared" si="87"/>
        <v>0</v>
      </c>
      <c r="R269" s="173">
        <f t="shared" si="88"/>
        <v>0</v>
      </c>
      <c r="S269" s="173" t="str">
        <f t="shared" si="89"/>
        <v/>
      </c>
      <c r="T269" s="173">
        <f>IF(P269&lt;&gt;"",(P269*(1-($N$3368))*(1-($O269+$N$3373))),0)</f>
        <v>0</v>
      </c>
      <c r="U269" s="173">
        <f>IF(Q269&lt;&gt;"",(Q269*(1-($N$3369))*(1-($O269+$N$3373))),0)</f>
        <v>0</v>
      </c>
      <c r="V269" s="173">
        <f>IF(R269&lt;&gt;"",(R269*(1-($N$3370))*(1-($O269+$N$3373))),0)</f>
        <v>0</v>
      </c>
      <c r="W269" s="173">
        <f>IF(S269&lt;&gt;"",(S269*(1-($N$3371))*(1-($O269+$N$3373))),0)</f>
        <v>0</v>
      </c>
      <c r="X269" s="173">
        <f t="shared" si="91"/>
        <v>0</v>
      </c>
    </row>
    <row r="270" spans="1:24" ht="14.1" customHeight="1" x14ac:dyDescent="0.3">
      <c r="A270" s="155" t="s">
        <v>426</v>
      </c>
      <c r="B270" s="91" t="s">
        <v>51</v>
      </c>
      <c r="C270" s="92">
        <v>20</v>
      </c>
      <c r="D270" s="92">
        <v>10</v>
      </c>
      <c r="E270" s="166"/>
      <c r="F270" s="92" t="s">
        <v>5805</v>
      </c>
      <c r="G270" s="92" t="s">
        <v>2000</v>
      </c>
      <c r="H270" s="92" t="s">
        <v>2339</v>
      </c>
      <c r="I270" s="92">
        <v>14</v>
      </c>
      <c r="J270" s="93">
        <v>18.25</v>
      </c>
      <c r="K270" s="94"/>
      <c r="L270" s="92" t="s">
        <v>3771</v>
      </c>
      <c r="M270" s="92" t="s">
        <v>417</v>
      </c>
      <c r="N270" s="172" t="str">
        <f t="shared" si="90"/>
        <v/>
      </c>
      <c r="O270" s="172"/>
      <c r="P270" s="173">
        <f t="shared" si="86"/>
        <v>0</v>
      </c>
      <c r="Q270" s="173">
        <f t="shared" si="87"/>
        <v>0</v>
      </c>
      <c r="R270" s="173">
        <f t="shared" si="88"/>
        <v>0</v>
      </c>
      <c r="S270" s="173" t="str">
        <f t="shared" si="89"/>
        <v/>
      </c>
      <c r="T270" s="173">
        <f>IF(P270&lt;&gt;"",(P270*(1-($N$3368))*(1-($O270+$N$3373))),0)</f>
        <v>0</v>
      </c>
      <c r="U270" s="173">
        <f>IF(Q270&lt;&gt;"",(Q270*(1-($N$3369))*(1-($O270+$N$3373))),0)</f>
        <v>0</v>
      </c>
      <c r="V270" s="173">
        <f>IF(R270&lt;&gt;"",(R270*(1-($N$3370))*(1-($O270+$N$3373))),0)</f>
        <v>0</v>
      </c>
      <c r="W270" s="173">
        <f>IF(S270&lt;&gt;"",(S270*(1-($N$3371))*(1-($O270+$N$3373))),0)</f>
        <v>0</v>
      </c>
      <c r="X270" s="173">
        <f t="shared" si="91"/>
        <v>0</v>
      </c>
    </row>
    <row r="271" spans="1:24" ht="14.1" customHeight="1" x14ac:dyDescent="0.3">
      <c r="A271" s="90" t="s">
        <v>419</v>
      </c>
      <c r="B271" s="91" t="s">
        <v>51</v>
      </c>
      <c r="C271" s="92">
        <v>20</v>
      </c>
      <c r="D271" s="92">
        <v>10</v>
      </c>
      <c r="E271" s="166"/>
      <c r="F271" s="92" t="s">
        <v>5805</v>
      </c>
      <c r="G271" s="92" t="s">
        <v>1997</v>
      </c>
      <c r="H271" s="92" t="s">
        <v>2337</v>
      </c>
      <c r="I271" s="92">
        <v>14</v>
      </c>
      <c r="J271" s="93">
        <v>18.25</v>
      </c>
      <c r="K271" s="94"/>
      <c r="L271" s="92" t="s">
        <v>3763</v>
      </c>
      <c r="M271" s="92" t="s">
        <v>417</v>
      </c>
      <c r="N271" s="172" t="str">
        <f t="shared" ref="N271:N292" si="92">IF(OR(J271="TBA",E271=0),"",E271*J271)</f>
        <v/>
      </c>
      <c r="O271" s="172"/>
      <c r="P271" s="173">
        <f t="shared" ref="P271:P292" si="93">IF($B271="PA",$N271,0)</f>
        <v>0</v>
      </c>
      <c r="Q271" s="173">
        <f t="shared" ref="Q271:Q292" si="94">IF($B271="PC",$N271,0)</f>
        <v>0</v>
      </c>
      <c r="R271" s="173">
        <f t="shared" ref="R271:R292" si="95">IF($B271="LA",$N271,0)</f>
        <v>0</v>
      </c>
      <c r="S271" s="173" t="str">
        <f t="shared" ref="S271:S292" si="96">IF($B271="LC",$N271,0)</f>
        <v/>
      </c>
      <c r="T271" s="173">
        <f>IF(P271&lt;&gt;"",(P271*(1-($N$3368))*(1-($O271+$N$3373))),0)</f>
        <v>0</v>
      </c>
      <c r="U271" s="173">
        <f>IF(Q271&lt;&gt;"",(Q271*(1-($N$3369))*(1-($O271+$N$3373))),0)</f>
        <v>0</v>
      </c>
      <c r="V271" s="173">
        <f>IF(R271&lt;&gt;"",(R271*(1-($N$3370))*(1-($O271+$N$3373))),0)</f>
        <v>0</v>
      </c>
      <c r="W271" s="173">
        <f>IF(S271&lt;&gt;"",(S271*(1-($N$3371))*(1-($O271+$N$3373))),0)</f>
        <v>0</v>
      </c>
      <c r="X271" s="173">
        <f t="shared" ref="X271:X292" si="97">+SUM(T271:W271)</f>
        <v>0</v>
      </c>
    </row>
    <row r="272" spans="1:24" ht="14.1" customHeight="1" x14ac:dyDescent="0.3">
      <c r="A272" s="90" t="s">
        <v>420</v>
      </c>
      <c r="B272" s="91" t="s">
        <v>51</v>
      </c>
      <c r="C272" s="92">
        <v>20</v>
      </c>
      <c r="D272" s="92">
        <v>10</v>
      </c>
      <c r="E272" s="166"/>
      <c r="F272" s="92" t="s">
        <v>5805</v>
      </c>
      <c r="G272" s="92" t="s">
        <v>1999</v>
      </c>
      <c r="H272" s="92" t="s">
        <v>2337</v>
      </c>
      <c r="I272" s="92">
        <v>14</v>
      </c>
      <c r="J272" s="93">
        <v>18.25</v>
      </c>
      <c r="K272" s="94"/>
      <c r="L272" s="92" t="s">
        <v>3764</v>
      </c>
      <c r="M272" s="92" t="s">
        <v>417</v>
      </c>
      <c r="N272" s="172" t="str">
        <f t="shared" si="92"/>
        <v/>
      </c>
      <c r="O272" s="172"/>
      <c r="P272" s="173">
        <f t="shared" si="93"/>
        <v>0</v>
      </c>
      <c r="Q272" s="173">
        <f t="shared" si="94"/>
        <v>0</v>
      </c>
      <c r="R272" s="173">
        <f t="shared" si="95"/>
        <v>0</v>
      </c>
      <c r="S272" s="173" t="str">
        <f t="shared" si="96"/>
        <v/>
      </c>
      <c r="T272" s="173">
        <f>IF(P272&lt;&gt;"",(P272*(1-($N$3368))*(1-($O272+$N$3373))),0)</f>
        <v>0</v>
      </c>
      <c r="U272" s="173">
        <f>IF(Q272&lt;&gt;"",(Q272*(1-($N$3369))*(1-($O272+$N$3373))),0)</f>
        <v>0</v>
      </c>
      <c r="V272" s="173">
        <f>IF(R272&lt;&gt;"",(R272*(1-($N$3370))*(1-($O272+$N$3373))),0)</f>
        <v>0</v>
      </c>
      <c r="W272" s="173">
        <f>IF(S272&lt;&gt;"",(S272*(1-($N$3371))*(1-($O272+$N$3373))),0)</f>
        <v>0</v>
      </c>
      <c r="X272" s="173">
        <f t="shared" si="97"/>
        <v>0</v>
      </c>
    </row>
    <row r="273" spans="1:24" ht="14.1" customHeight="1" x14ac:dyDescent="0.3">
      <c r="A273" s="155" t="s">
        <v>421</v>
      </c>
      <c r="B273" s="91" t="s">
        <v>51</v>
      </c>
      <c r="C273" s="92">
        <v>20</v>
      </c>
      <c r="D273" s="92">
        <v>10</v>
      </c>
      <c r="E273" s="166"/>
      <c r="F273" s="92" t="s">
        <v>5805</v>
      </c>
      <c r="G273" s="92" t="s">
        <v>2000</v>
      </c>
      <c r="H273" s="92" t="s">
        <v>2337</v>
      </c>
      <c r="I273" s="92">
        <v>14</v>
      </c>
      <c r="J273" s="93">
        <v>18.25</v>
      </c>
      <c r="K273" s="94"/>
      <c r="L273" s="92" t="s">
        <v>3765</v>
      </c>
      <c r="M273" s="92" t="s">
        <v>417</v>
      </c>
      <c r="N273" s="172" t="str">
        <f t="shared" si="92"/>
        <v/>
      </c>
      <c r="O273" s="172"/>
      <c r="P273" s="173">
        <f t="shared" si="93"/>
        <v>0</v>
      </c>
      <c r="Q273" s="173">
        <f t="shared" si="94"/>
        <v>0</v>
      </c>
      <c r="R273" s="173">
        <f t="shared" si="95"/>
        <v>0</v>
      </c>
      <c r="S273" s="173" t="str">
        <f t="shared" si="96"/>
        <v/>
      </c>
      <c r="T273" s="173">
        <f>IF(P273&lt;&gt;"",(P273*(1-($N$3368))*(1-($O273+$N$3373))),0)</f>
        <v>0</v>
      </c>
      <c r="U273" s="173">
        <f>IF(Q273&lt;&gt;"",(Q273*(1-($N$3369))*(1-($O273+$N$3373))),0)</f>
        <v>0</v>
      </c>
      <c r="V273" s="173">
        <f>IF(R273&lt;&gt;"",(R273*(1-($N$3370))*(1-($O273+$N$3373))),0)</f>
        <v>0</v>
      </c>
      <c r="W273" s="173">
        <f>IF(S273&lt;&gt;"",(S273*(1-($N$3371))*(1-($O273+$N$3373))),0)</f>
        <v>0</v>
      </c>
      <c r="X273" s="173">
        <f t="shared" si="97"/>
        <v>0</v>
      </c>
    </row>
    <row r="274" spans="1:24" ht="14.1" customHeight="1" x14ac:dyDescent="0.3">
      <c r="A274" s="155" t="s">
        <v>1355</v>
      </c>
      <c r="B274" s="91" t="s">
        <v>51</v>
      </c>
      <c r="C274" s="92">
        <v>20</v>
      </c>
      <c r="D274" s="92">
        <v>10</v>
      </c>
      <c r="E274" s="166"/>
      <c r="F274" s="92" t="s">
        <v>5805</v>
      </c>
      <c r="G274" s="92" t="s">
        <v>1997</v>
      </c>
      <c r="H274" s="92" t="s">
        <v>2338</v>
      </c>
      <c r="I274" s="92">
        <v>14</v>
      </c>
      <c r="J274" s="93">
        <v>18.25</v>
      </c>
      <c r="K274" s="94"/>
      <c r="L274" s="92" t="s">
        <v>3766</v>
      </c>
      <c r="M274" s="92" t="s">
        <v>417</v>
      </c>
      <c r="N274" s="172" t="str">
        <f t="shared" si="92"/>
        <v/>
      </c>
      <c r="O274" s="172"/>
      <c r="P274" s="173">
        <f t="shared" si="93"/>
        <v>0</v>
      </c>
      <c r="Q274" s="173">
        <f t="shared" si="94"/>
        <v>0</v>
      </c>
      <c r="R274" s="173">
        <f t="shared" si="95"/>
        <v>0</v>
      </c>
      <c r="S274" s="173" t="str">
        <f t="shared" si="96"/>
        <v/>
      </c>
      <c r="T274" s="173">
        <f>IF(P274&lt;&gt;"",(P274*(1-($N$3368))*(1-($O274+$N$3373))),0)</f>
        <v>0</v>
      </c>
      <c r="U274" s="173">
        <f>IF(Q274&lt;&gt;"",(Q274*(1-($N$3369))*(1-($O274+$N$3373))),0)</f>
        <v>0</v>
      </c>
      <c r="V274" s="173">
        <f>IF(R274&lt;&gt;"",(R274*(1-($N$3370))*(1-($O274+$N$3373))),0)</f>
        <v>0</v>
      </c>
      <c r="W274" s="173">
        <f>IF(S274&lt;&gt;"",(S274*(1-($N$3371))*(1-($O274+$N$3373))),0)</f>
        <v>0</v>
      </c>
      <c r="X274" s="173">
        <f t="shared" si="97"/>
        <v>0</v>
      </c>
    </row>
    <row r="275" spans="1:24" ht="14.1" customHeight="1" x14ac:dyDescent="0.3">
      <c r="A275" s="155" t="s">
        <v>422</v>
      </c>
      <c r="B275" s="91" t="s">
        <v>51</v>
      </c>
      <c r="C275" s="92">
        <v>20</v>
      </c>
      <c r="D275" s="92">
        <v>10</v>
      </c>
      <c r="E275" s="166"/>
      <c r="F275" s="92" t="s">
        <v>5805</v>
      </c>
      <c r="G275" s="92" t="s">
        <v>1999</v>
      </c>
      <c r="H275" s="92" t="s">
        <v>2338</v>
      </c>
      <c r="I275" s="92">
        <v>14</v>
      </c>
      <c r="J275" s="93">
        <v>18.25</v>
      </c>
      <c r="K275" s="94"/>
      <c r="L275" s="92" t="s">
        <v>3767</v>
      </c>
      <c r="M275" s="92" t="s">
        <v>417</v>
      </c>
      <c r="N275" s="172" t="str">
        <f t="shared" si="92"/>
        <v/>
      </c>
      <c r="O275" s="172"/>
      <c r="P275" s="173">
        <f t="shared" si="93"/>
        <v>0</v>
      </c>
      <c r="Q275" s="173">
        <f t="shared" si="94"/>
        <v>0</v>
      </c>
      <c r="R275" s="173">
        <f t="shared" si="95"/>
        <v>0</v>
      </c>
      <c r="S275" s="173" t="str">
        <f t="shared" si="96"/>
        <v/>
      </c>
      <c r="T275" s="173">
        <f>IF(P275&lt;&gt;"",(P275*(1-($N$3368))*(1-($O275+$N$3373))),0)</f>
        <v>0</v>
      </c>
      <c r="U275" s="173">
        <f>IF(Q275&lt;&gt;"",(Q275*(1-($N$3369))*(1-($O275+$N$3373))),0)</f>
        <v>0</v>
      </c>
      <c r="V275" s="173">
        <f>IF(R275&lt;&gt;"",(R275*(1-($N$3370))*(1-($O275+$N$3373))),0)</f>
        <v>0</v>
      </c>
      <c r="W275" s="173">
        <f>IF(S275&lt;&gt;"",(S275*(1-($N$3371))*(1-($O275+$N$3373))),0)</f>
        <v>0</v>
      </c>
      <c r="X275" s="173">
        <f t="shared" si="97"/>
        <v>0</v>
      </c>
    </row>
    <row r="276" spans="1:24" ht="14.1" customHeight="1" x14ac:dyDescent="0.3">
      <c r="A276" s="155" t="s">
        <v>423</v>
      </c>
      <c r="B276" s="91" t="s">
        <v>51</v>
      </c>
      <c r="C276" s="92">
        <v>20</v>
      </c>
      <c r="D276" s="92">
        <v>10</v>
      </c>
      <c r="E276" s="166"/>
      <c r="F276" s="92" t="s">
        <v>5805</v>
      </c>
      <c r="G276" s="92" t="s">
        <v>2000</v>
      </c>
      <c r="H276" s="92" t="s">
        <v>2338</v>
      </c>
      <c r="I276" s="92">
        <v>14</v>
      </c>
      <c r="J276" s="93">
        <v>18.25</v>
      </c>
      <c r="K276" s="94"/>
      <c r="L276" s="92" t="s">
        <v>3768</v>
      </c>
      <c r="M276" s="92" t="s">
        <v>417</v>
      </c>
      <c r="N276" s="172" t="str">
        <f t="shared" si="92"/>
        <v/>
      </c>
      <c r="O276" s="172"/>
      <c r="P276" s="173">
        <f t="shared" si="93"/>
        <v>0</v>
      </c>
      <c r="Q276" s="173">
        <f t="shared" si="94"/>
        <v>0</v>
      </c>
      <c r="R276" s="173">
        <f t="shared" si="95"/>
        <v>0</v>
      </c>
      <c r="S276" s="173" t="str">
        <f t="shared" si="96"/>
        <v/>
      </c>
      <c r="T276" s="173">
        <f>IF(P276&lt;&gt;"",(P276*(1-($N$3368))*(1-($O276+$N$3373))),0)</f>
        <v>0</v>
      </c>
      <c r="U276" s="173">
        <f>IF(Q276&lt;&gt;"",(Q276*(1-($N$3369))*(1-($O276+$N$3373))),0)</f>
        <v>0</v>
      </c>
      <c r="V276" s="173">
        <f>IF(R276&lt;&gt;"",(R276*(1-($N$3370))*(1-($O276+$N$3373))),0)</f>
        <v>0</v>
      </c>
      <c r="W276" s="173">
        <f>IF(S276&lt;&gt;"",(S276*(1-($N$3371))*(1-($O276+$N$3373))),0)</f>
        <v>0</v>
      </c>
      <c r="X276" s="173">
        <f t="shared" si="97"/>
        <v>0</v>
      </c>
    </row>
    <row r="277" spans="1:24" ht="14.1" customHeight="1" x14ac:dyDescent="0.3">
      <c r="A277" s="187" t="s">
        <v>1356</v>
      </c>
      <c r="B277" s="246" t="s">
        <v>51</v>
      </c>
      <c r="C277" s="188">
        <v>20</v>
      </c>
      <c r="D277" s="188">
        <v>10</v>
      </c>
      <c r="E277" s="247"/>
      <c r="F277" s="188" t="s">
        <v>5805</v>
      </c>
      <c r="G277" s="188" t="s">
        <v>1999</v>
      </c>
      <c r="H277" s="188" t="s">
        <v>2226</v>
      </c>
      <c r="I277" s="188">
        <v>14</v>
      </c>
      <c r="J277" s="248">
        <v>17.350000000000001</v>
      </c>
      <c r="K277" s="249"/>
      <c r="L277" s="188" t="s">
        <v>3502</v>
      </c>
      <c r="M277" s="188" t="s">
        <v>417</v>
      </c>
      <c r="N277" s="250" t="str">
        <f t="shared" si="92"/>
        <v/>
      </c>
      <c r="O277" s="172"/>
      <c r="P277" s="173">
        <f t="shared" si="93"/>
        <v>0</v>
      </c>
      <c r="Q277" s="173">
        <f t="shared" si="94"/>
        <v>0</v>
      </c>
      <c r="R277" s="173">
        <f t="shared" si="95"/>
        <v>0</v>
      </c>
      <c r="S277" s="173" t="str">
        <f t="shared" si="96"/>
        <v/>
      </c>
      <c r="T277" s="173">
        <f>IF(P277&lt;&gt;"",(P277*(1-($N$3368))*(1-($O277+$N$3373))),0)</f>
        <v>0</v>
      </c>
      <c r="U277" s="173">
        <f>IF(Q277&lt;&gt;"",(Q277*(1-($N$3369))*(1-($O277+$N$3373))),0)</f>
        <v>0</v>
      </c>
      <c r="V277" s="173">
        <f>IF(R277&lt;&gt;"",(R277*(1-($N$3370))*(1-($O277+$N$3373))),0)</f>
        <v>0</v>
      </c>
      <c r="W277" s="173">
        <f>IF(S277&lt;&gt;"",(S277*(1-($N$3371))*(1-($O277+$N$3373))),0)</f>
        <v>0</v>
      </c>
      <c r="X277" s="251">
        <f t="shared" si="97"/>
        <v>0</v>
      </c>
    </row>
    <row r="278" spans="1:24" ht="14.1" customHeight="1" x14ac:dyDescent="0.3">
      <c r="A278" s="90" t="s">
        <v>430</v>
      </c>
      <c r="B278" s="91" t="s">
        <v>51</v>
      </c>
      <c r="C278" s="92">
        <v>14</v>
      </c>
      <c r="D278" s="92">
        <v>7</v>
      </c>
      <c r="E278" s="166"/>
      <c r="F278" s="92" t="s">
        <v>5805</v>
      </c>
      <c r="G278" s="92" t="s">
        <v>1997</v>
      </c>
      <c r="H278" s="92" t="s">
        <v>2341</v>
      </c>
      <c r="I278" s="92">
        <v>14</v>
      </c>
      <c r="J278" s="93">
        <v>29.150000000000002</v>
      </c>
      <c r="K278" s="94"/>
      <c r="L278" s="92" t="s">
        <v>3775</v>
      </c>
      <c r="M278" s="92" t="s">
        <v>417</v>
      </c>
      <c r="N278" s="172" t="str">
        <f t="shared" si="92"/>
        <v/>
      </c>
      <c r="O278" s="172"/>
      <c r="P278" s="173">
        <f t="shared" si="93"/>
        <v>0</v>
      </c>
      <c r="Q278" s="173">
        <f t="shared" si="94"/>
        <v>0</v>
      </c>
      <c r="R278" s="173">
        <f t="shared" si="95"/>
        <v>0</v>
      </c>
      <c r="S278" s="173" t="str">
        <f t="shared" si="96"/>
        <v/>
      </c>
      <c r="T278" s="173">
        <f>IF(P278&lt;&gt;"",(P278*(1-($N$3368))*(1-($O278+$N$3373))),0)</f>
        <v>0</v>
      </c>
      <c r="U278" s="173">
        <f>IF(Q278&lt;&gt;"",(Q278*(1-($N$3369))*(1-($O278+$N$3373))),0)</f>
        <v>0</v>
      </c>
      <c r="V278" s="173">
        <f>IF(R278&lt;&gt;"",(R278*(1-($N$3370))*(1-($O278+$N$3373))),0)</f>
        <v>0</v>
      </c>
      <c r="W278" s="173">
        <f>IF(S278&lt;&gt;"",(S278*(1-($N$3371))*(1-($O278+$N$3373))),0)</f>
        <v>0</v>
      </c>
      <c r="X278" s="173">
        <f t="shared" si="97"/>
        <v>0</v>
      </c>
    </row>
    <row r="279" spans="1:24" ht="14.1" customHeight="1" x14ac:dyDescent="0.3">
      <c r="A279" s="90" t="s">
        <v>431</v>
      </c>
      <c r="B279" s="91" t="s">
        <v>51</v>
      </c>
      <c r="C279" s="92">
        <v>14</v>
      </c>
      <c r="D279" s="92">
        <v>7</v>
      </c>
      <c r="E279" s="166"/>
      <c r="F279" s="92" t="s">
        <v>5805</v>
      </c>
      <c r="G279" s="92" t="s">
        <v>1999</v>
      </c>
      <c r="H279" s="92" t="s">
        <v>2341</v>
      </c>
      <c r="I279" s="92">
        <v>14</v>
      </c>
      <c r="J279" s="93">
        <v>29.150000000000002</v>
      </c>
      <c r="K279" s="94"/>
      <c r="L279" s="92" t="s">
        <v>3776</v>
      </c>
      <c r="M279" s="92" t="s">
        <v>417</v>
      </c>
      <c r="N279" s="172" t="str">
        <f t="shared" si="92"/>
        <v/>
      </c>
      <c r="O279" s="172"/>
      <c r="P279" s="173">
        <f t="shared" si="93"/>
        <v>0</v>
      </c>
      <c r="Q279" s="173">
        <f t="shared" si="94"/>
        <v>0</v>
      </c>
      <c r="R279" s="173">
        <f t="shared" si="95"/>
        <v>0</v>
      </c>
      <c r="S279" s="173" t="str">
        <f t="shared" si="96"/>
        <v/>
      </c>
      <c r="T279" s="173">
        <f>IF(P279&lt;&gt;"",(P279*(1-($N$3368))*(1-($O279+$N$3373))),0)</f>
        <v>0</v>
      </c>
      <c r="U279" s="173">
        <f>IF(Q279&lt;&gt;"",(Q279*(1-($N$3369))*(1-($O279+$N$3373))),0)</f>
        <v>0</v>
      </c>
      <c r="V279" s="173">
        <f>IF(R279&lt;&gt;"",(R279*(1-($N$3370))*(1-($O279+$N$3373))),0)</f>
        <v>0</v>
      </c>
      <c r="W279" s="173">
        <f>IF(S279&lt;&gt;"",(S279*(1-($N$3371))*(1-($O279+$N$3373))),0)</f>
        <v>0</v>
      </c>
      <c r="X279" s="173">
        <f t="shared" si="97"/>
        <v>0</v>
      </c>
    </row>
    <row r="280" spans="1:24" ht="14.1" customHeight="1" x14ac:dyDescent="0.3">
      <c r="A280" s="90" t="s">
        <v>432</v>
      </c>
      <c r="B280" s="91" t="s">
        <v>51</v>
      </c>
      <c r="C280" s="92">
        <v>14</v>
      </c>
      <c r="D280" s="92">
        <v>7</v>
      </c>
      <c r="E280" s="166"/>
      <c r="F280" s="92" t="s">
        <v>5805</v>
      </c>
      <c r="G280" s="92" t="s">
        <v>2000</v>
      </c>
      <c r="H280" s="92" t="s">
        <v>2341</v>
      </c>
      <c r="I280" s="92">
        <v>14</v>
      </c>
      <c r="J280" s="93">
        <v>29.150000000000002</v>
      </c>
      <c r="K280" s="94"/>
      <c r="L280" s="92" t="s">
        <v>3777</v>
      </c>
      <c r="M280" s="92" t="s">
        <v>417</v>
      </c>
      <c r="N280" s="172" t="str">
        <f t="shared" si="92"/>
        <v/>
      </c>
      <c r="O280" s="172"/>
      <c r="P280" s="173">
        <f t="shared" si="93"/>
        <v>0</v>
      </c>
      <c r="Q280" s="173">
        <f t="shared" si="94"/>
        <v>0</v>
      </c>
      <c r="R280" s="173">
        <f t="shared" si="95"/>
        <v>0</v>
      </c>
      <c r="S280" s="173" t="str">
        <f t="shared" si="96"/>
        <v/>
      </c>
      <c r="T280" s="173">
        <f>IF(P280&lt;&gt;"",(P280*(1-($N$3368))*(1-($O280+$N$3373))),0)</f>
        <v>0</v>
      </c>
      <c r="U280" s="173">
        <f>IF(Q280&lt;&gt;"",(Q280*(1-($N$3369))*(1-($O280+$N$3373))),0)</f>
        <v>0</v>
      </c>
      <c r="V280" s="173">
        <f>IF(R280&lt;&gt;"",(R280*(1-($N$3370))*(1-($O280+$N$3373))),0)</f>
        <v>0</v>
      </c>
      <c r="W280" s="173">
        <f>IF(S280&lt;&gt;"",(S280*(1-($N$3371))*(1-($O280+$N$3373))),0)</f>
        <v>0</v>
      </c>
      <c r="X280" s="173">
        <f t="shared" si="97"/>
        <v>0</v>
      </c>
    </row>
    <row r="281" spans="1:24" ht="14.1" customHeight="1" x14ac:dyDescent="0.3">
      <c r="A281" s="155" t="s">
        <v>433</v>
      </c>
      <c r="B281" s="91" t="s">
        <v>51</v>
      </c>
      <c r="C281" s="92">
        <v>14</v>
      </c>
      <c r="D281" s="92">
        <v>7</v>
      </c>
      <c r="E281" s="166"/>
      <c r="F281" s="92" t="s">
        <v>5805</v>
      </c>
      <c r="G281" s="92" t="s">
        <v>2001</v>
      </c>
      <c r="H281" s="92" t="s">
        <v>2342</v>
      </c>
      <c r="I281" s="92">
        <v>14</v>
      </c>
      <c r="J281" s="93">
        <v>29.150000000000002</v>
      </c>
      <c r="K281" s="94"/>
      <c r="L281" s="92" t="s">
        <v>3778</v>
      </c>
      <c r="M281" s="92" t="s">
        <v>417</v>
      </c>
      <c r="N281" s="172" t="str">
        <f t="shared" si="92"/>
        <v/>
      </c>
      <c r="O281" s="172"/>
      <c r="P281" s="173">
        <f t="shared" si="93"/>
        <v>0</v>
      </c>
      <c r="Q281" s="173">
        <f t="shared" si="94"/>
        <v>0</v>
      </c>
      <c r="R281" s="173">
        <f t="shared" si="95"/>
        <v>0</v>
      </c>
      <c r="S281" s="173" t="str">
        <f t="shared" si="96"/>
        <v/>
      </c>
      <c r="T281" s="173">
        <f>IF(P281&lt;&gt;"",(P281*(1-($N$3368))*(1-($O281+$N$3373))),0)</f>
        <v>0</v>
      </c>
      <c r="U281" s="173">
        <f>IF(Q281&lt;&gt;"",(Q281*(1-($N$3369))*(1-($O281+$N$3373))),0)</f>
        <v>0</v>
      </c>
      <c r="V281" s="173">
        <f>IF(R281&lt;&gt;"",(R281*(1-($N$3370))*(1-($O281+$N$3373))),0)</f>
        <v>0</v>
      </c>
      <c r="W281" s="173">
        <f>IF(S281&lt;&gt;"",(S281*(1-($N$3371))*(1-($O281+$N$3373))),0)</f>
        <v>0</v>
      </c>
      <c r="X281" s="173">
        <f t="shared" si="97"/>
        <v>0</v>
      </c>
    </row>
    <row r="282" spans="1:24" ht="14.1" customHeight="1" x14ac:dyDescent="0.3">
      <c r="A282" s="155" t="s">
        <v>434</v>
      </c>
      <c r="B282" s="91" t="s">
        <v>51</v>
      </c>
      <c r="C282" s="92">
        <v>14</v>
      </c>
      <c r="D282" s="92">
        <v>7</v>
      </c>
      <c r="E282" s="166"/>
      <c r="F282" s="92" t="s">
        <v>5805</v>
      </c>
      <c r="G282" s="92" t="s">
        <v>1999</v>
      </c>
      <c r="H282" s="92" t="s">
        <v>2342</v>
      </c>
      <c r="I282" s="92">
        <v>14</v>
      </c>
      <c r="J282" s="93">
        <v>29.150000000000002</v>
      </c>
      <c r="K282" s="94"/>
      <c r="L282" s="92" t="s">
        <v>3779</v>
      </c>
      <c r="M282" s="92" t="s">
        <v>417</v>
      </c>
      <c r="N282" s="172" t="str">
        <f t="shared" si="92"/>
        <v/>
      </c>
      <c r="O282" s="172"/>
      <c r="P282" s="173">
        <f t="shared" si="93"/>
        <v>0</v>
      </c>
      <c r="Q282" s="173">
        <f t="shared" si="94"/>
        <v>0</v>
      </c>
      <c r="R282" s="173">
        <f t="shared" si="95"/>
        <v>0</v>
      </c>
      <c r="S282" s="173" t="str">
        <f t="shared" si="96"/>
        <v/>
      </c>
      <c r="T282" s="173">
        <f>IF(P282&lt;&gt;"",(P282*(1-($N$3368))*(1-($O282+$N$3373))),0)</f>
        <v>0</v>
      </c>
      <c r="U282" s="173">
        <f>IF(Q282&lt;&gt;"",(Q282*(1-($N$3369))*(1-($O282+$N$3373))),0)</f>
        <v>0</v>
      </c>
      <c r="V282" s="173">
        <f>IF(R282&lt;&gt;"",(R282*(1-($N$3370))*(1-($O282+$N$3373))),0)</f>
        <v>0</v>
      </c>
      <c r="W282" s="173">
        <f>IF(S282&lt;&gt;"",(S282*(1-($N$3371))*(1-($O282+$N$3373))),0)</f>
        <v>0</v>
      </c>
      <c r="X282" s="173">
        <f t="shared" si="97"/>
        <v>0</v>
      </c>
    </row>
    <row r="283" spans="1:24" ht="14.1" customHeight="1" x14ac:dyDescent="0.3">
      <c r="A283" s="155" t="s">
        <v>435</v>
      </c>
      <c r="B283" s="91" t="s">
        <v>51</v>
      </c>
      <c r="C283" s="92">
        <v>14</v>
      </c>
      <c r="D283" s="92">
        <v>7</v>
      </c>
      <c r="E283" s="166"/>
      <c r="F283" s="92" t="s">
        <v>5805</v>
      </c>
      <c r="G283" s="92" t="s">
        <v>2000</v>
      </c>
      <c r="H283" s="92" t="s">
        <v>2342</v>
      </c>
      <c r="I283" s="92">
        <v>14</v>
      </c>
      <c r="J283" s="93">
        <v>29.150000000000002</v>
      </c>
      <c r="K283" s="94"/>
      <c r="L283" s="92" t="s">
        <v>3780</v>
      </c>
      <c r="M283" s="92" t="s">
        <v>417</v>
      </c>
      <c r="N283" s="172" t="str">
        <f t="shared" si="92"/>
        <v/>
      </c>
      <c r="O283" s="172"/>
      <c r="P283" s="173">
        <f t="shared" si="93"/>
        <v>0</v>
      </c>
      <c r="Q283" s="173">
        <f t="shared" si="94"/>
        <v>0</v>
      </c>
      <c r="R283" s="173">
        <f t="shared" si="95"/>
        <v>0</v>
      </c>
      <c r="S283" s="173" t="str">
        <f t="shared" si="96"/>
        <v/>
      </c>
      <c r="T283" s="173">
        <f>IF(P283&lt;&gt;"",(P283*(1-($N$3368))*(1-($O283+$N$3373))),0)</f>
        <v>0</v>
      </c>
      <c r="U283" s="173">
        <f>IF(Q283&lt;&gt;"",(Q283*(1-($N$3369))*(1-($O283+$N$3373))),0)</f>
        <v>0</v>
      </c>
      <c r="V283" s="173">
        <f>IF(R283&lt;&gt;"",(R283*(1-($N$3370))*(1-($O283+$N$3373))),0)</f>
        <v>0</v>
      </c>
      <c r="W283" s="173">
        <f>IF(S283&lt;&gt;"",(S283*(1-($N$3371))*(1-($O283+$N$3373))),0)</f>
        <v>0</v>
      </c>
      <c r="X283" s="173">
        <f t="shared" si="97"/>
        <v>0</v>
      </c>
    </row>
    <row r="284" spans="1:24" ht="14.1" customHeight="1" x14ac:dyDescent="0.3">
      <c r="A284" s="155" t="s">
        <v>427</v>
      </c>
      <c r="B284" s="91" t="s">
        <v>51</v>
      </c>
      <c r="C284" s="92">
        <v>14</v>
      </c>
      <c r="D284" s="92">
        <v>7</v>
      </c>
      <c r="E284" s="166"/>
      <c r="F284" s="92" t="s">
        <v>5805</v>
      </c>
      <c r="G284" s="92" t="s">
        <v>1997</v>
      </c>
      <c r="H284" s="92" t="s">
        <v>2340</v>
      </c>
      <c r="I284" s="92">
        <v>14</v>
      </c>
      <c r="J284" s="93">
        <v>29.150000000000002</v>
      </c>
      <c r="K284" s="94"/>
      <c r="L284" s="92" t="s">
        <v>3772</v>
      </c>
      <c r="M284" s="92" t="s">
        <v>417</v>
      </c>
      <c r="N284" s="172" t="str">
        <f t="shared" si="92"/>
        <v/>
      </c>
      <c r="O284" s="172"/>
      <c r="P284" s="173">
        <f t="shared" si="93"/>
        <v>0</v>
      </c>
      <c r="Q284" s="173">
        <f t="shared" si="94"/>
        <v>0</v>
      </c>
      <c r="R284" s="173">
        <f t="shared" si="95"/>
        <v>0</v>
      </c>
      <c r="S284" s="173" t="str">
        <f t="shared" si="96"/>
        <v/>
      </c>
      <c r="T284" s="173">
        <f>IF(P284&lt;&gt;"",(P284*(1-($N$3368))*(1-($O284+$N$3373))),0)</f>
        <v>0</v>
      </c>
      <c r="U284" s="173">
        <f>IF(Q284&lt;&gt;"",(Q284*(1-($N$3369))*(1-($O284+$N$3373))),0)</f>
        <v>0</v>
      </c>
      <c r="V284" s="173">
        <f>IF(R284&lt;&gt;"",(R284*(1-($N$3370))*(1-($O284+$N$3373))),0)</f>
        <v>0</v>
      </c>
      <c r="W284" s="173">
        <f>IF(S284&lt;&gt;"",(S284*(1-($N$3371))*(1-($O284+$N$3373))),0)</f>
        <v>0</v>
      </c>
      <c r="X284" s="173">
        <f t="shared" si="97"/>
        <v>0</v>
      </c>
    </row>
    <row r="285" spans="1:24" ht="14.1" customHeight="1" x14ac:dyDescent="0.3">
      <c r="A285" s="155" t="s">
        <v>428</v>
      </c>
      <c r="B285" s="91" t="s">
        <v>51</v>
      </c>
      <c r="C285" s="92">
        <v>14</v>
      </c>
      <c r="D285" s="92">
        <v>7</v>
      </c>
      <c r="E285" s="166"/>
      <c r="F285" s="92" t="s">
        <v>5805</v>
      </c>
      <c r="G285" s="92" t="s">
        <v>1999</v>
      </c>
      <c r="H285" s="92" t="s">
        <v>2340</v>
      </c>
      <c r="I285" s="92">
        <v>14</v>
      </c>
      <c r="J285" s="93">
        <v>29.150000000000002</v>
      </c>
      <c r="K285" s="94"/>
      <c r="L285" s="92" t="s">
        <v>3773</v>
      </c>
      <c r="M285" s="92" t="s">
        <v>417</v>
      </c>
      <c r="N285" s="172" t="str">
        <f t="shared" si="92"/>
        <v/>
      </c>
      <c r="O285" s="172"/>
      <c r="P285" s="173">
        <f t="shared" si="93"/>
        <v>0</v>
      </c>
      <c r="Q285" s="173">
        <f t="shared" si="94"/>
        <v>0</v>
      </c>
      <c r="R285" s="173">
        <f t="shared" si="95"/>
        <v>0</v>
      </c>
      <c r="S285" s="173" t="str">
        <f t="shared" si="96"/>
        <v/>
      </c>
      <c r="T285" s="173">
        <f>IF(P285&lt;&gt;"",(P285*(1-($N$3368))*(1-($O285+$N$3373))),0)</f>
        <v>0</v>
      </c>
      <c r="U285" s="173">
        <f>IF(Q285&lt;&gt;"",(Q285*(1-($N$3369))*(1-($O285+$N$3373))),0)</f>
        <v>0</v>
      </c>
      <c r="V285" s="173">
        <f>IF(R285&lt;&gt;"",(R285*(1-($N$3370))*(1-($O285+$N$3373))),0)</f>
        <v>0</v>
      </c>
      <c r="W285" s="173">
        <f>IF(S285&lt;&gt;"",(S285*(1-($N$3371))*(1-($O285+$N$3373))),0)</f>
        <v>0</v>
      </c>
      <c r="X285" s="173">
        <f t="shared" si="97"/>
        <v>0</v>
      </c>
    </row>
    <row r="286" spans="1:24" ht="14.1" customHeight="1" x14ac:dyDescent="0.3">
      <c r="A286" s="155" t="s">
        <v>429</v>
      </c>
      <c r="B286" s="91" t="s">
        <v>51</v>
      </c>
      <c r="C286" s="92">
        <v>14</v>
      </c>
      <c r="D286" s="92">
        <v>7</v>
      </c>
      <c r="E286" s="166"/>
      <c r="F286" s="92" t="s">
        <v>5805</v>
      </c>
      <c r="G286" s="92" t="s">
        <v>2000</v>
      </c>
      <c r="H286" s="92" t="s">
        <v>2340</v>
      </c>
      <c r="I286" s="92">
        <v>14</v>
      </c>
      <c r="J286" s="93">
        <v>29.150000000000002</v>
      </c>
      <c r="K286" s="94"/>
      <c r="L286" s="92" t="s">
        <v>3774</v>
      </c>
      <c r="M286" s="92" t="s">
        <v>417</v>
      </c>
      <c r="N286" s="172" t="str">
        <f t="shared" si="92"/>
        <v/>
      </c>
      <c r="O286" s="172"/>
      <c r="P286" s="173">
        <f t="shared" si="93"/>
        <v>0</v>
      </c>
      <c r="Q286" s="173">
        <f t="shared" si="94"/>
        <v>0</v>
      </c>
      <c r="R286" s="173">
        <f t="shared" si="95"/>
        <v>0</v>
      </c>
      <c r="S286" s="173" t="str">
        <f t="shared" si="96"/>
        <v/>
      </c>
      <c r="T286" s="173">
        <f>IF(P286&lt;&gt;"",(P286*(1-($N$3368))*(1-($O286+$N$3373))),0)</f>
        <v>0</v>
      </c>
      <c r="U286" s="173">
        <f>IF(Q286&lt;&gt;"",(Q286*(1-($N$3369))*(1-($O286+$N$3373))),0)</f>
        <v>0</v>
      </c>
      <c r="V286" s="173">
        <f>IF(R286&lt;&gt;"",(R286*(1-($N$3370))*(1-($O286+$N$3373))),0)</f>
        <v>0</v>
      </c>
      <c r="W286" s="173">
        <f>IF(S286&lt;&gt;"",(S286*(1-($N$3371))*(1-($O286+$N$3373))),0)</f>
        <v>0</v>
      </c>
      <c r="X286" s="173">
        <f t="shared" si="97"/>
        <v>0</v>
      </c>
    </row>
    <row r="287" spans="1:24" ht="14.1" customHeight="1" x14ac:dyDescent="0.3">
      <c r="A287" s="90" t="s">
        <v>700</v>
      </c>
      <c r="B287" s="91" t="s">
        <v>51</v>
      </c>
      <c r="C287" s="92">
        <v>12</v>
      </c>
      <c r="D287" s="92">
        <v>0</v>
      </c>
      <c r="E287" s="166"/>
      <c r="F287" s="92" t="s">
        <v>111</v>
      </c>
      <c r="G287" s="92" t="s">
        <v>2041</v>
      </c>
      <c r="H287" s="92" t="s">
        <v>2320</v>
      </c>
      <c r="I287" s="92">
        <v>14</v>
      </c>
      <c r="J287" s="93">
        <v>24.650000000000002</v>
      </c>
      <c r="K287" s="94"/>
      <c r="L287" s="92" t="s">
        <v>3715</v>
      </c>
      <c r="M287" s="92" t="s">
        <v>417</v>
      </c>
      <c r="N287" s="172" t="str">
        <f t="shared" si="92"/>
        <v/>
      </c>
      <c r="O287" s="172"/>
      <c r="P287" s="173">
        <f t="shared" si="93"/>
        <v>0</v>
      </c>
      <c r="Q287" s="173">
        <f t="shared" si="94"/>
        <v>0</v>
      </c>
      <c r="R287" s="173">
        <f t="shared" si="95"/>
        <v>0</v>
      </c>
      <c r="S287" s="173" t="str">
        <f t="shared" si="96"/>
        <v/>
      </c>
      <c r="T287" s="173">
        <f>IF(P287&lt;&gt;"",(P287*(1-($N$3368))*(1-($O287+$N$3373))),0)</f>
        <v>0</v>
      </c>
      <c r="U287" s="173">
        <f>IF(Q287&lt;&gt;"",(Q287*(1-($N$3369))*(1-($O287+$N$3373))),0)</f>
        <v>0</v>
      </c>
      <c r="V287" s="173">
        <f>IF(R287&lt;&gt;"",(R287*(1-($N$3370))*(1-($O287+$N$3373))),0)</f>
        <v>0</v>
      </c>
      <c r="W287" s="173">
        <f>IF(S287&lt;&gt;"",(S287*(1-($N$3371))*(1-($O287+$N$3373))),0)</f>
        <v>0</v>
      </c>
      <c r="X287" s="173">
        <f t="shared" si="97"/>
        <v>0</v>
      </c>
    </row>
    <row r="288" spans="1:24" ht="14.1" customHeight="1" x14ac:dyDescent="0.3">
      <c r="A288" s="90" t="s">
        <v>699</v>
      </c>
      <c r="B288" s="91" t="s">
        <v>51</v>
      </c>
      <c r="C288" s="92">
        <v>12</v>
      </c>
      <c r="D288" s="92">
        <v>0</v>
      </c>
      <c r="E288" s="166"/>
      <c r="F288" s="92" t="s">
        <v>111</v>
      </c>
      <c r="G288" s="92" t="s">
        <v>2041</v>
      </c>
      <c r="H288" s="92" t="s">
        <v>2319</v>
      </c>
      <c r="I288" s="92">
        <v>14</v>
      </c>
      <c r="J288" s="93">
        <v>24.650000000000002</v>
      </c>
      <c r="K288" s="94"/>
      <c r="L288" s="92" t="s">
        <v>3714</v>
      </c>
      <c r="M288" s="92" t="s">
        <v>417</v>
      </c>
      <c r="N288" s="172" t="str">
        <f t="shared" si="92"/>
        <v/>
      </c>
      <c r="O288" s="172"/>
      <c r="P288" s="173">
        <f t="shared" si="93"/>
        <v>0</v>
      </c>
      <c r="Q288" s="173">
        <f t="shared" si="94"/>
        <v>0</v>
      </c>
      <c r="R288" s="173">
        <f t="shared" si="95"/>
        <v>0</v>
      </c>
      <c r="S288" s="173" t="str">
        <f t="shared" si="96"/>
        <v/>
      </c>
      <c r="T288" s="173">
        <f>IF(P288&lt;&gt;"",(P288*(1-($N$3368))*(1-($O288+$N$3373))),0)</f>
        <v>0</v>
      </c>
      <c r="U288" s="173">
        <f>IF(Q288&lt;&gt;"",(Q288*(1-($N$3369))*(1-($O288+$N$3373))),0)</f>
        <v>0</v>
      </c>
      <c r="V288" s="173">
        <f>IF(R288&lt;&gt;"",(R288*(1-($N$3370))*(1-($O288+$N$3373))),0)</f>
        <v>0</v>
      </c>
      <c r="W288" s="173">
        <f>IF(S288&lt;&gt;"",(S288*(1-($N$3371))*(1-($O288+$N$3373))),0)</f>
        <v>0</v>
      </c>
      <c r="X288" s="173">
        <f t="shared" si="97"/>
        <v>0</v>
      </c>
    </row>
    <row r="289" spans="1:24" ht="14.1" customHeight="1" x14ac:dyDescent="0.3">
      <c r="A289" s="90" t="s">
        <v>701</v>
      </c>
      <c r="B289" s="91" t="s">
        <v>51</v>
      </c>
      <c r="C289" s="92">
        <v>16</v>
      </c>
      <c r="D289" s="92">
        <v>8</v>
      </c>
      <c r="E289" s="166"/>
      <c r="F289" s="92" t="s">
        <v>111</v>
      </c>
      <c r="G289" s="92" t="s">
        <v>2020</v>
      </c>
      <c r="H289" s="92" t="s">
        <v>2321</v>
      </c>
      <c r="I289" s="92">
        <v>14</v>
      </c>
      <c r="J289" s="93">
        <v>26.75</v>
      </c>
      <c r="K289" s="94"/>
      <c r="L289" s="92" t="s">
        <v>3716</v>
      </c>
      <c r="M289" s="92" t="s">
        <v>417</v>
      </c>
      <c r="N289" s="172" t="str">
        <f t="shared" si="92"/>
        <v/>
      </c>
      <c r="O289" s="172"/>
      <c r="P289" s="173">
        <f t="shared" si="93"/>
        <v>0</v>
      </c>
      <c r="Q289" s="173">
        <f t="shared" si="94"/>
        <v>0</v>
      </c>
      <c r="R289" s="173">
        <f t="shared" si="95"/>
        <v>0</v>
      </c>
      <c r="S289" s="173" t="str">
        <f t="shared" si="96"/>
        <v/>
      </c>
      <c r="T289" s="173">
        <f>IF(P289&lt;&gt;"",(P289*(1-($N$3368))*(1-($O289+$N$3373))),0)</f>
        <v>0</v>
      </c>
      <c r="U289" s="173">
        <f>IF(Q289&lt;&gt;"",(Q289*(1-($N$3369))*(1-($O289+$N$3373))),0)</f>
        <v>0</v>
      </c>
      <c r="V289" s="173">
        <f>IF(R289&lt;&gt;"",(R289*(1-($N$3370))*(1-($O289+$N$3373))),0)</f>
        <v>0</v>
      </c>
      <c r="W289" s="173">
        <f>IF(S289&lt;&gt;"",(S289*(1-($N$3371))*(1-($O289+$N$3373))),0)</f>
        <v>0</v>
      </c>
      <c r="X289" s="173">
        <f t="shared" si="97"/>
        <v>0</v>
      </c>
    </row>
    <row r="290" spans="1:24" ht="14.1" customHeight="1" x14ac:dyDescent="0.3">
      <c r="A290" s="155" t="s">
        <v>702</v>
      </c>
      <c r="B290" s="91" t="s">
        <v>51</v>
      </c>
      <c r="C290" s="92">
        <v>16</v>
      </c>
      <c r="D290" s="92">
        <v>8</v>
      </c>
      <c r="E290" s="166"/>
      <c r="F290" s="92" t="s">
        <v>111</v>
      </c>
      <c r="G290" s="92" t="s">
        <v>2022</v>
      </c>
      <c r="H290" s="92" t="s">
        <v>2321</v>
      </c>
      <c r="I290" s="92">
        <v>14</v>
      </c>
      <c r="J290" s="93">
        <v>26.75</v>
      </c>
      <c r="K290" s="94"/>
      <c r="L290" s="92" t="s">
        <v>3717</v>
      </c>
      <c r="M290" s="92" t="s">
        <v>417</v>
      </c>
      <c r="N290" s="172" t="str">
        <f t="shared" si="92"/>
        <v/>
      </c>
      <c r="O290" s="172"/>
      <c r="P290" s="173">
        <f t="shared" si="93"/>
        <v>0</v>
      </c>
      <c r="Q290" s="173">
        <f t="shared" si="94"/>
        <v>0</v>
      </c>
      <c r="R290" s="173">
        <f t="shared" si="95"/>
        <v>0</v>
      </c>
      <c r="S290" s="173" t="str">
        <f t="shared" si="96"/>
        <v/>
      </c>
      <c r="T290" s="173">
        <f>IF(P290&lt;&gt;"",(P290*(1-($N$3368))*(1-($O290+$N$3373))),0)</f>
        <v>0</v>
      </c>
      <c r="U290" s="173">
        <f>IF(Q290&lt;&gt;"",(Q290*(1-($N$3369))*(1-($O290+$N$3373))),0)</f>
        <v>0</v>
      </c>
      <c r="V290" s="173">
        <f>IF(R290&lt;&gt;"",(R290*(1-($N$3370))*(1-($O290+$N$3373))),0)</f>
        <v>0</v>
      </c>
      <c r="W290" s="173">
        <f>IF(S290&lt;&gt;"",(S290*(1-($N$3371))*(1-($O290+$N$3373))),0)</f>
        <v>0</v>
      </c>
      <c r="X290" s="173">
        <f t="shared" si="97"/>
        <v>0</v>
      </c>
    </row>
    <row r="291" spans="1:24" ht="14.1" customHeight="1" x14ac:dyDescent="0.3">
      <c r="A291" s="90" t="s">
        <v>703</v>
      </c>
      <c r="B291" s="91" t="s">
        <v>51</v>
      </c>
      <c r="C291" s="92">
        <v>16</v>
      </c>
      <c r="D291" s="92">
        <v>8</v>
      </c>
      <c r="E291" s="166"/>
      <c r="F291" s="92" t="s">
        <v>111</v>
      </c>
      <c r="G291" s="92" t="s">
        <v>2005</v>
      </c>
      <c r="H291" s="92" t="s">
        <v>2321</v>
      </c>
      <c r="I291" s="92">
        <v>14</v>
      </c>
      <c r="J291" s="93">
        <v>26.75</v>
      </c>
      <c r="K291" s="94"/>
      <c r="L291" s="92" t="s">
        <v>3718</v>
      </c>
      <c r="M291" s="92" t="s">
        <v>417</v>
      </c>
      <c r="N291" s="172" t="str">
        <f t="shared" si="92"/>
        <v/>
      </c>
      <c r="O291" s="172"/>
      <c r="P291" s="173">
        <f t="shared" si="93"/>
        <v>0</v>
      </c>
      <c r="Q291" s="173">
        <f t="shared" si="94"/>
        <v>0</v>
      </c>
      <c r="R291" s="173">
        <f t="shared" si="95"/>
        <v>0</v>
      </c>
      <c r="S291" s="173" t="str">
        <f t="shared" si="96"/>
        <v/>
      </c>
      <c r="T291" s="173">
        <f>IF(P291&lt;&gt;"",(P291*(1-($N$3368))*(1-($O291+$N$3373))),0)</f>
        <v>0</v>
      </c>
      <c r="U291" s="173">
        <f>IF(Q291&lt;&gt;"",(Q291*(1-($N$3369))*(1-($O291+$N$3373))),0)</f>
        <v>0</v>
      </c>
      <c r="V291" s="173">
        <f>IF(R291&lt;&gt;"",(R291*(1-($N$3370))*(1-($O291+$N$3373))),0)</f>
        <v>0</v>
      </c>
      <c r="W291" s="173">
        <f>IF(S291&lt;&gt;"",(S291*(1-($N$3371))*(1-($O291+$N$3373))),0)</f>
        <v>0</v>
      </c>
      <c r="X291" s="173">
        <f t="shared" si="97"/>
        <v>0</v>
      </c>
    </row>
    <row r="292" spans="1:24" ht="14.1" customHeight="1" x14ac:dyDescent="0.3">
      <c r="A292" s="90">
        <v>119839</v>
      </c>
      <c r="B292" s="91" t="s">
        <v>50</v>
      </c>
      <c r="C292" s="92">
        <v>10</v>
      </c>
      <c r="D292" s="92">
        <v>0</v>
      </c>
      <c r="E292" s="166"/>
      <c r="F292" s="92" t="s">
        <v>5805</v>
      </c>
      <c r="G292" s="92" t="s">
        <v>1716</v>
      </c>
      <c r="H292" s="92" t="s">
        <v>1947</v>
      </c>
      <c r="I292" s="92">
        <v>14</v>
      </c>
      <c r="J292" s="93">
        <v>8.5500000000000007</v>
      </c>
      <c r="K292" s="94"/>
      <c r="L292" s="92" t="s">
        <v>2887</v>
      </c>
      <c r="M292" s="92" t="s">
        <v>417</v>
      </c>
      <c r="N292" s="172" t="str">
        <f t="shared" si="92"/>
        <v/>
      </c>
      <c r="O292" s="172"/>
      <c r="P292" s="173">
        <f t="shared" si="93"/>
        <v>0</v>
      </c>
      <c r="Q292" s="173">
        <f t="shared" si="94"/>
        <v>0</v>
      </c>
      <c r="R292" s="173" t="str">
        <f t="shared" si="95"/>
        <v/>
      </c>
      <c r="S292" s="173">
        <f t="shared" si="96"/>
        <v>0</v>
      </c>
      <c r="T292" s="173">
        <f>IF(P292&lt;&gt;"",(P292*(1-($N$3368))*(1-($O292+$N$3373))),0)</f>
        <v>0</v>
      </c>
      <c r="U292" s="173">
        <f>IF(Q292&lt;&gt;"",(Q292*(1-($N$3369))*(1-($O292+$N$3373))),0)</f>
        <v>0</v>
      </c>
      <c r="V292" s="173">
        <f>IF(R292&lt;&gt;"",(R292*(1-($N$3370))*(1-($O292+$N$3373))),0)</f>
        <v>0</v>
      </c>
      <c r="W292" s="173">
        <f>IF(S292&lt;&gt;"",(S292*(1-($N$3371))*(1-($O292+$N$3373))),0)</f>
        <v>0</v>
      </c>
      <c r="X292" s="173">
        <f t="shared" si="97"/>
        <v>0</v>
      </c>
    </row>
    <row r="293" spans="1:24" ht="14.1" customHeight="1" x14ac:dyDescent="0.3">
      <c r="A293" s="90"/>
      <c r="B293" s="91"/>
      <c r="C293" s="92"/>
      <c r="D293" s="92"/>
      <c r="E293" s="168"/>
      <c r="F293" s="92"/>
      <c r="G293" s="92"/>
      <c r="H293" s="147" t="s">
        <v>5646</v>
      </c>
      <c r="I293" s="92"/>
      <c r="J293" s="93"/>
      <c r="K293" s="94"/>
      <c r="L293" s="94"/>
      <c r="M293" s="95"/>
      <c r="N293" s="172"/>
      <c r="O293" s="172"/>
      <c r="P293" s="173">
        <f t="shared" ref="P293:P310" si="98">IF($B293="PA",$N293,0)</f>
        <v>0</v>
      </c>
      <c r="Q293" s="173">
        <f t="shared" ref="Q293:Q310" si="99">IF($B293="PC",$N293,0)</f>
        <v>0</v>
      </c>
      <c r="R293" s="173">
        <f t="shared" ref="R293:R310" si="100">IF($B293="LA",$N293,0)</f>
        <v>0</v>
      </c>
      <c r="S293" s="173">
        <f t="shared" ref="S293:S310" si="101">IF($B293="LC",$N293,0)</f>
        <v>0</v>
      </c>
      <c r="T293" s="173">
        <f>IF(P293&lt;&gt;"",(P293*(1-($N$3368))*(1-($O293+$N$3373))),0)</f>
        <v>0</v>
      </c>
      <c r="U293" s="173">
        <f>IF(Q293&lt;&gt;"",(Q293*(1-($N$3369))*(1-($O293+$N$3373))),0)</f>
        <v>0</v>
      </c>
      <c r="V293" s="173">
        <f>IF(R293&lt;&gt;"",(R293*(1-($N$3370))*(1-($O293+$N$3373))),0)</f>
        <v>0</v>
      </c>
      <c r="W293" s="173">
        <f>IF(S293&lt;&gt;"",(S293*(1-($N$3371))*(1-($O293+$N$3373))),0)</f>
        <v>0</v>
      </c>
      <c r="X293" s="173"/>
    </row>
    <row r="294" spans="1:24" ht="14.1" customHeight="1" x14ac:dyDescent="0.3">
      <c r="A294" s="252" t="s">
        <v>5963</v>
      </c>
      <c r="B294" s="253" t="s">
        <v>51</v>
      </c>
      <c r="C294" s="254">
        <v>12</v>
      </c>
      <c r="D294" s="254">
        <v>0</v>
      </c>
      <c r="E294" s="255"/>
      <c r="F294" s="254" t="s">
        <v>5805</v>
      </c>
      <c r="G294" s="254" t="s">
        <v>1999</v>
      </c>
      <c r="H294" s="254" t="s">
        <v>6132</v>
      </c>
      <c r="I294" s="254">
        <v>15</v>
      </c>
      <c r="J294" s="256">
        <v>17.75</v>
      </c>
      <c r="K294" s="257"/>
      <c r="L294" s="254" t="s">
        <v>5539</v>
      </c>
      <c r="M294" s="254" t="s">
        <v>417</v>
      </c>
      <c r="N294" s="172" t="str">
        <f t="shared" ref="N294:N297" si="102">IF(OR(J294="TBA",E294=0),"",E294*J294)</f>
        <v/>
      </c>
      <c r="O294" s="172"/>
      <c r="P294" s="173">
        <f t="shared" si="98"/>
        <v>0</v>
      </c>
      <c r="Q294" s="173">
        <f t="shared" si="99"/>
        <v>0</v>
      </c>
      <c r="R294" s="173">
        <f t="shared" si="100"/>
        <v>0</v>
      </c>
      <c r="S294" s="173" t="str">
        <f t="shared" si="101"/>
        <v/>
      </c>
      <c r="T294" s="173">
        <f>IF(P294&lt;&gt;"",(P294*(1-($N$3368))*(1-($O294+$N$3373))),0)</f>
        <v>0</v>
      </c>
      <c r="U294" s="173">
        <f>IF(Q294&lt;&gt;"",(Q294*(1-($N$3369))*(1-($O294+$N$3373))),0)</f>
        <v>0</v>
      </c>
      <c r="V294" s="173">
        <f>IF(R294&lt;&gt;"",(R294*(1-($N$3370))*(1-($O294+$N$3373))),0)</f>
        <v>0</v>
      </c>
      <c r="W294" s="173">
        <f>IF(S294&lt;&gt;"",(S294*(1-($N$3371))*(1-($O294+$N$3373))),0)</f>
        <v>0</v>
      </c>
      <c r="X294" s="173">
        <f t="shared" ref="X294:X297" si="103">+SUM(T294:W294)</f>
        <v>0</v>
      </c>
    </row>
    <row r="295" spans="1:24" ht="14.1" customHeight="1" x14ac:dyDescent="0.3">
      <c r="A295" s="252" t="s">
        <v>5964</v>
      </c>
      <c r="B295" s="253" t="s">
        <v>51</v>
      </c>
      <c r="C295" s="254">
        <v>12</v>
      </c>
      <c r="D295" s="254">
        <v>0</v>
      </c>
      <c r="E295" s="255"/>
      <c r="F295" s="254" t="s">
        <v>5805</v>
      </c>
      <c r="G295" s="254" t="s">
        <v>2000</v>
      </c>
      <c r="H295" s="254" t="s">
        <v>6132</v>
      </c>
      <c r="I295" s="254">
        <v>15</v>
      </c>
      <c r="J295" s="256">
        <v>17.75</v>
      </c>
      <c r="K295" s="257"/>
      <c r="L295" s="254" t="s">
        <v>5540</v>
      </c>
      <c r="M295" s="254" t="s">
        <v>417</v>
      </c>
      <c r="N295" s="172" t="str">
        <f t="shared" si="102"/>
        <v/>
      </c>
      <c r="O295" s="172"/>
      <c r="P295" s="173">
        <f t="shared" si="98"/>
        <v>0</v>
      </c>
      <c r="Q295" s="173">
        <f t="shared" si="99"/>
        <v>0</v>
      </c>
      <c r="R295" s="173">
        <f t="shared" si="100"/>
        <v>0</v>
      </c>
      <c r="S295" s="173" t="str">
        <f t="shared" si="101"/>
        <v/>
      </c>
      <c r="T295" s="173">
        <f>IF(P295&lt;&gt;"",(P295*(1-($N$3368))*(1-($O295+$N$3373))),0)</f>
        <v>0</v>
      </c>
      <c r="U295" s="173">
        <f>IF(Q295&lt;&gt;"",(Q295*(1-($N$3369))*(1-($O295+$N$3373))),0)</f>
        <v>0</v>
      </c>
      <c r="V295" s="173">
        <f>IF(R295&lt;&gt;"",(R295*(1-($N$3370))*(1-($O295+$N$3373))),0)</f>
        <v>0</v>
      </c>
      <c r="W295" s="173">
        <f>IF(S295&lt;&gt;"",(S295*(1-($N$3371))*(1-($O295+$N$3373))),0)</f>
        <v>0</v>
      </c>
      <c r="X295" s="173">
        <f t="shared" si="103"/>
        <v>0</v>
      </c>
    </row>
    <row r="296" spans="1:24" ht="14.1" customHeight="1" x14ac:dyDescent="0.3">
      <c r="A296" s="252" t="s">
        <v>5960</v>
      </c>
      <c r="B296" s="253" t="s">
        <v>51</v>
      </c>
      <c r="C296" s="254">
        <v>12</v>
      </c>
      <c r="D296" s="254">
        <v>0</v>
      </c>
      <c r="E296" s="255"/>
      <c r="F296" s="254" t="s">
        <v>5805</v>
      </c>
      <c r="G296" s="254" t="s">
        <v>1999</v>
      </c>
      <c r="H296" s="254" t="s">
        <v>5961</v>
      </c>
      <c r="I296" s="254">
        <v>15</v>
      </c>
      <c r="J296" s="256">
        <v>17</v>
      </c>
      <c r="K296" s="257"/>
      <c r="L296" s="254" t="s">
        <v>4956</v>
      </c>
      <c r="M296" s="254" t="s">
        <v>417</v>
      </c>
      <c r="N296" s="172" t="str">
        <f t="shared" si="102"/>
        <v/>
      </c>
      <c r="O296" s="172"/>
      <c r="P296" s="173">
        <f t="shared" si="98"/>
        <v>0</v>
      </c>
      <c r="Q296" s="173">
        <f t="shared" si="99"/>
        <v>0</v>
      </c>
      <c r="R296" s="173">
        <f t="shared" si="100"/>
        <v>0</v>
      </c>
      <c r="S296" s="173" t="str">
        <f t="shared" si="101"/>
        <v/>
      </c>
      <c r="T296" s="173">
        <f>IF(P296&lt;&gt;"",(P296*(1-($N$3368))*(1-($O296+$N$3373))),0)</f>
        <v>0</v>
      </c>
      <c r="U296" s="173">
        <f>IF(Q296&lt;&gt;"",(Q296*(1-($N$3369))*(1-($O296+$N$3373))),0)</f>
        <v>0</v>
      </c>
      <c r="V296" s="173">
        <f>IF(R296&lt;&gt;"",(R296*(1-($N$3370))*(1-($O296+$N$3373))),0)</f>
        <v>0</v>
      </c>
      <c r="W296" s="173">
        <f>IF(S296&lt;&gt;"",(S296*(1-($N$3371))*(1-($O296+$N$3373))),0)</f>
        <v>0</v>
      </c>
      <c r="X296" s="173">
        <f t="shared" si="103"/>
        <v>0</v>
      </c>
    </row>
    <row r="297" spans="1:24" ht="14.1" customHeight="1" x14ac:dyDescent="0.3">
      <c r="A297" s="252" t="s">
        <v>5962</v>
      </c>
      <c r="B297" s="253" t="s">
        <v>51</v>
      </c>
      <c r="C297" s="254">
        <v>12</v>
      </c>
      <c r="D297" s="254">
        <v>0</v>
      </c>
      <c r="E297" s="255"/>
      <c r="F297" s="254" t="s">
        <v>5805</v>
      </c>
      <c r="G297" s="254" t="s">
        <v>2000</v>
      </c>
      <c r="H297" s="254" t="s">
        <v>5961</v>
      </c>
      <c r="I297" s="254">
        <v>15</v>
      </c>
      <c r="J297" s="256">
        <v>17</v>
      </c>
      <c r="K297" s="257"/>
      <c r="L297" s="254" t="s">
        <v>4957</v>
      </c>
      <c r="M297" s="254" t="s">
        <v>417</v>
      </c>
      <c r="N297" s="172" t="str">
        <f t="shared" si="102"/>
        <v/>
      </c>
      <c r="O297" s="172"/>
      <c r="P297" s="173">
        <f t="shared" si="98"/>
        <v>0</v>
      </c>
      <c r="Q297" s="173">
        <f t="shared" si="99"/>
        <v>0</v>
      </c>
      <c r="R297" s="173">
        <f t="shared" si="100"/>
        <v>0</v>
      </c>
      <c r="S297" s="173" t="str">
        <f t="shared" si="101"/>
        <v/>
      </c>
      <c r="T297" s="173">
        <f>IF(P297&lt;&gt;"",(P297*(1-($N$3368))*(1-($O297+$N$3373))),0)</f>
        <v>0</v>
      </c>
      <c r="U297" s="173">
        <f>IF(Q297&lt;&gt;"",(Q297*(1-($N$3369))*(1-($O297+$N$3373))),0)</f>
        <v>0</v>
      </c>
      <c r="V297" s="173">
        <f>IF(R297&lt;&gt;"",(R297*(1-($N$3370))*(1-($O297+$N$3373))),0)</f>
        <v>0</v>
      </c>
      <c r="W297" s="173">
        <f>IF(S297&lt;&gt;"",(S297*(1-($N$3371))*(1-($O297+$N$3373))),0)</f>
        <v>0</v>
      </c>
      <c r="X297" s="173">
        <f t="shared" si="103"/>
        <v>0</v>
      </c>
    </row>
    <row r="298" spans="1:24" ht="14.1" customHeight="1" x14ac:dyDescent="0.3">
      <c r="A298" s="90" t="s">
        <v>1183</v>
      </c>
      <c r="B298" s="91" t="s">
        <v>51</v>
      </c>
      <c r="C298" s="92">
        <v>12</v>
      </c>
      <c r="D298" s="92">
        <v>0</v>
      </c>
      <c r="E298" s="166"/>
      <c r="F298" s="92" t="s">
        <v>5805</v>
      </c>
      <c r="G298" s="92" t="s">
        <v>2001</v>
      </c>
      <c r="H298" s="92" t="s">
        <v>2142</v>
      </c>
      <c r="I298" s="92">
        <v>15</v>
      </c>
      <c r="J298" s="93">
        <v>19.45</v>
      </c>
      <c r="K298" s="94"/>
      <c r="L298" s="92" t="s">
        <v>3280</v>
      </c>
      <c r="M298" s="92" t="s">
        <v>417</v>
      </c>
      <c r="N298" s="172" t="str">
        <f t="shared" si="90"/>
        <v/>
      </c>
      <c r="O298" s="172"/>
      <c r="P298" s="173">
        <f t="shared" si="98"/>
        <v>0</v>
      </c>
      <c r="Q298" s="173">
        <f t="shared" si="99"/>
        <v>0</v>
      </c>
      <c r="R298" s="173">
        <f t="shared" si="100"/>
        <v>0</v>
      </c>
      <c r="S298" s="173" t="str">
        <f t="shared" si="101"/>
        <v/>
      </c>
      <c r="T298" s="173">
        <f>IF(P298&lt;&gt;"",(P298*(1-($N$3368))*(1-($O298+$N$3373))),0)</f>
        <v>0</v>
      </c>
      <c r="U298" s="173">
        <f>IF(Q298&lt;&gt;"",(Q298*(1-($N$3369))*(1-($O298+$N$3373))),0)</f>
        <v>0</v>
      </c>
      <c r="V298" s="173">
        <f>IF(R298&lt;&gt;"",(R298*(1-($N$3370))*(1-($O298+$N$3373))),0)</f>
        <v>0</v>
      </c>
      <c r="W298" s="173">
        <f>IF(S298&lt;&gt;"",(S298*(1-($N$3371))*(1-($O298+$N$3373))),0)</f>
        <v>0</v>
      </c>
      <c r="X298" s="173">
        <f t="shared" ref="X298:X312" si="104">+SUM(T298:W298)</f>
        <v>0</v>
      </c>
    </row>
    <row r="299" spans="1:24" ht="14.1" customHeight="1" x14ac:dyDescent="0.3">
      <c r="A299" s="90" t="s">
        <v>1184</v>
      </c>
      <c r="B299" s="91" t="s">
        <v>51</v>
      </c>
      <c r="C299" s="92">
        <v>12</v>
      </c>
      <c r="D299" s="92">
        <v>0</v>
      </c>
      <c r="E299" s="166"/>
      <c r="F299" s="92" t="s">
        <v>5805</v>
      </c>
      <c r="G299" s="92" t="s">
        <v>1999</v>
      </c>
      <c r="H299" s="92" t="s">
        <v>2142</v>
      </c>
      <c r="I299" s="92">
        <v>15</v>
      </c>
      <c r="J299" s="93">
        <v>19.45</v>
      </c>
      <c r="K299" s="94"/>
      <c r="L299" s="92" t="s">
        <v>3281</v>
      </c>
      <c r="M299" s="92" t="s">
        <v>417</v>
      </c>
      <c r="N299" s="172" t="str">
        <f t="shared" si="90"/>
        <v/>
      </c>
      <c r="O299" s="172"/>
      <c r="P299" s="173">
        <f t="shared" si="98"/>
        <v>0</v>
      </c>
      <c r="Q299" s="173">
        <f t="shared" si="99"/>
        <v>0</v>
      </c>
      <c r="R299" s="173">
        <f t="shared" si="100"/>
        <v>0</v>
      </c>
      <c r="S299" s="173" t="str">
        <f t="shared" si="101"/>
        <v/>
      </c>
      <c r="T299" s="173">
        <f>IF(P299&lt;&gt;"",(P299*(1-($N$3368))*(1-($O299+$N$3373))),0)</f>
        <v>0</v>
      </c>
      <c r="U299" s="173">
        <f>IF(Q299&lt;&gt;"",(Q299*(1-($N$3369))*(1-($O299+$N$3373))),0)</f>
        <v>0</v>
      </c>
      <c r="V299" s="173">
        <f>IF(R299&lt;&gt;"",(R299*(1-($N$3370))*(1-($O299+$N$3373))),0)</f>
        <v>0</v>
      </c>
      <c r="W299" s="173">
        <f>IF(S299&lt;&gt;"",(S299*(1-($N$3371))*(1-($O299+$N$3373))),0)</f>
        <v>0</v>
      </c>
      <c r="X299" s="173">
        <f t="shared" si="104"/>
        <v>0</v>
      </c>
    </row>
    <row r="300" spans="1:24" ht="14.1" customHeight="1" x14ac:dyDescent="0.3">
      <c r="A300" s="90" t="s">
        <v>1185</v>
      </c>
      <c r="B300" s="91" t="s">
        <v>51</v>
      </c>
      <c r="C300" s="92">
        <v>12</v>
      </c>
      <c r="D300" s="92">
        <v>0</v>
      </c>
      <c r="E300" s="166"/>
      <c r="F300" s="92" t="s">
        <v>5805</v>
      </c>
      <c r="G300" s="92" t="s">
        <v>2000</v>
      </c>
      <c r="H300" s="92" t="s">
        <v>2142</v>
      </c>
      <c r="I300" s="92">
        <v>15</v>
      </c>
      <c r="J300" s="93">
        <v>19.45</v>
      </c>
      <c r="K300" s="94"/>
      <c r="L300" s="92" t="s">
        <v>3282</v>
      </c>
      <c r="M300" s="92" t="s">
        <v>417</v>
      </c>
      <c r="N300" s="172" t="str">
        <f t="shared" si="90"/>
        <v/>
      </c>
      <c r="O300" s="172"/>
      <c r="P300" s="173">
        <f t="shared" si="98"/>
        <v>0</v>
      </c>
      <c r="Q300" s="173">
        <f t="shared" si="99"/>
        <v>0</v>
      </c>
      <c r="R300" s="173">
        <f t="shared" si="100"/>
        <v>0</v>
      </c>
      <c r="S300" s="173" t="str">
        <f t="shared" si="101"/>
        <v/>
      </c>
      <c r="T300" s="173">
        <f>IF(P300&lt;&gt;"",(P300*(1-($N$3368))*(1-($O300+$N$3373))),0)</f>
        <v>0</v>
      </c>
      <c r="U300" s="173">
        <f>IF(Q300&lt;&gt;"",(Q300*(1-($N$3369))*(1-($O300+$N$3373))),0)</f>
        <v>0</v>
      </c>
      <c r="V300" s="173">
        <f>IF(R300&lt;&gt;"",(R300*(1-($N$3370))*(1-($O300+$N$3373))),0)</f>
        <v>0</v>
      </c>
      <c r="W300" s="173">
        <f>IF(S300&lt;&gt;"",(S300*(1-($N$3371))*(1-($O300+$N$3373))),0)</f>
        <v>0</v>
      </c>
      <c r="X300" s="173">
        <f t="shared" si="104"/>
        <v>0</v>
      </c>
    </row>
    <row r="301" spans="1:24" ht="14.1" customHeight="1" x14ac:dyDescent="0.3">
      <c r="A301" s="90" t="s">
        <v>1186</v>
      </c>
      <c r="B301" s="91" t="s">
        <v>51</v>
      </c>
      <c r="C301" s="92">
        <v>12</v>
      </c>
      <c r="D301" s="92">
        <v>0</v>
      </c>
      <c r="E301" s="166"/>
      <c r="F301" s="92" t="s">
        <v>5805</v>
      </c>
      <c r="G301" s="92" t="s">
        <v>2001</v>
      </c>
      <c r="H301" s="92" t="s">
        <v>2143</v>
      </c>
      <c r="I301" s="92">
        <v>15</v>
      </c>
      <c r="J301" s="93">
        <v>29.150000000000002</v>
      </c>
      <c r="K301" s="94"/>
      <c r="L301" s="92" t="s">
        <v>3283</v>
      </c>
      <c r="M301" s="92" t="s">
        <v>417</v>
      </c>
      <c r="N301" s="172" t="str">
        <f t="shared" si="90"/>
        <v/>
      </c>
      <c r="O301" s="172"/>
      <c r="P301" s="173">
        <f t="shared" si="98"/>
        <v>0</v>
      </c>
      <c r="Q301" s="173">
        <f t="shared" si="99"/>
        <v>0</v>
      </c>
      <c r="R301" s="173">
        <f t="shared" si="100"/>
        <v>0</v>
      </c>
      <c r="S301" s="173" t="str">
        <f t="shared" si="101"/>
        <v/>
      </c>
      <c r="T301" s="173">
        <f>IF(P301&lt;&gt;"",(P301*(1-($N$3368))*(1-($O301+$N$3373))),0)</f>
        <v>0</v>
      </c>
      <c r="U301" s="173">
        <f>IF(Q301&lt;&gt;"",(Q301*(1-($N$3369))*(1-($O301+$N$3373))),0)</f>
        <v>0</v>
      </c>
      <c r="V301" s="173">
        <f>IF(R301&lt;&gt;"",(R301*(1-($N$3370))*(1-($O301+$N$3373))),0)</f>
        <v>0</v>
      </c>
      <c r="W301" s="173">
        <f>IF(S301&lt;&gt;"",(S301*(1-($N$3371))*(1-($O301+$N$3373))),0)</f>
        <v>0</v>
      </c>
      <c r="X301" s="173">
        <f t="shared" si="104"/>
        <v>0</v>
      </c>
    </row>
    <row r="302" spans="1:24" ht="14.1" customHeight="1" x14ac:dyDescent="0.3">
      <c r="A302" s="90" t="s">
        <v>1187</v>
      </c>
      <c r="B302" s="91" t="s">
        <v>51</v>
      </c>
      <c r="C302" s="92">
        <v>12</v>
      </c>
      <c r="D302" s="92">
        <v>0</v>
      </c>
      <c r="E302" s="166"/>
      <c r="F302" s="92" t="s">
        <v>5805</v>
      </c>
      <c r="G302" s="92" t="s">
        <v>1999</v>
      </c>
      <c r="H302" s="92" t="s">
        <v>2143</v>
      </c>
      <c r="I302" s="92">
        <v>15</v>
      </c>
      <c r="J302" s="93">
        <v>29.150000000000002</v>
      </c>
      <c r="K302" s="94"/>
      <c r="L302" s="92" t="s">
        <v>3284</v>
      </c>
      <c r="M302" s="92" t="s">
        <v>417</v>
      </c>
      <c r="N302" s="172" t="str">
        <f t="shared" si="90"/>
        <v/>
      </c>
      <c r="O302" s="172"/>
      <c r="P302" s="173">
        <f t="shared" si="98"/>
        <v>0</v>
      </c>
      <c r="Q302" s="173">
        <f t="shared" si="99"/>
        <v>0</v>
      </c>
      <c r="R302" s="173">
        <f t="shared" si="100"/>
        <v>0</v>
      </c>
      <c r="S302" s="173" t="str">
        <f t="shared" si="101"/>
        <v/>
      </c>
      <c r="T302" s="173">
        <f>IF(P302&lt;&gt;"",(P302*(1-($N$3368))*(1-($O302+$N$3373))),0)</f>
        <v>0</v>
      </c>
      <c r="U302" s="173">
        <f>IF(Q302&lt;&gt;"",(Q302*(1-($N$3369))*(1-($O302+$N$3373))),0)</f>
        <v>0</v>
      </c>
      <c r="V302" s="173">
        <f>IF(R302&lt;&gt;"",(R302*(1-($N$3370))*(1-($O302+$N$3373))),0)</f>
        <v>0</v>
      </c>
      <c r="W302" s="173">
        <f>IF(S302&lt;&gt;"",(S302*(1-($N$3371))*(1-($O302+$N$3373))),0)</f>
        <v>0</v>
      </c>
      <c r="X302" s="173">
        <f t="shared" si="104"/>
        <v>0</v>
      </c>
    </row>
    <row r="303" spans="1:24" ht="14.1" customHeight="1" x14ac:dyDescent="0.3">
      <c r="A303" s="187" t="s">
        <v>4958</v>
      </c>
      <c r="B303" s="246" t="s">
        <v>51</v>
      </c>
      <c r="C303" s="188">
        <v>24</v>
      </c>
      <c r="D303" s="188">
        <v>12</v>
      </c>
      <c r="E303" s="247"/>
      <c r="F303" s="188" t="s">
        <v>5805</v>
      </c>
      <c r="G303" s="188" t="s">
        <v>2001</v>
      </c>
      <c r="H303" s="188" t="s">
        <v>6449</v>
      </c>
      <c r="I303" s="188">
        <v>15</v>
      </c>
      <c r="J303" s="248">
        <v>17</v>
      </c>
      <c r="K303" s="249"/>
      <c r="L303" s="188" t="s">
        <v>4959</v>
      </c>
      <c r="M303" s="188" t="s">
        <v>417</v>
      </c>
      <c r="N303" s="250" t="str">
        <f>IF(OR(J303="TBA",E303=0),"",E303*J303)</f>
        <v/>
      </c>
      <c r="O303" s="172"/>
      <c r="P303" s="173">
        <f>IF($B303="PA",$N303,0)</f>
        <v>0</v>
      </c>
      <c r="Q303" s="173">
        <f>IF($B303="PC",$N303,0)</f>
        <v>0</v>
      </c>
      <c r="R303" s="173">
        <f>IF($B303="LA",$N303,0)</f>
        <v>0</v>
      </c>
      <c r="S303" s="173" t="str">
        <f>IF($B303="LC",$N303,0)</f>
        <v/>
      </c>
      <c r="T303" s="173">
        <f>IF(P303&lt;&gt;"",(P303*(1-($N$3368))*(1-($O303+$N$3373))),0)</f>
        <v>0</v>
      </c>
      <c r="U303" s="173">
        <f>IF(Q303&lt;&gt;"",(Q303*(1-($N$3369))*(1-($O303+$N$3373))),0)</f>
        <v>0</v>
      </c>
      <c r="V303" s="173">
        <f>IF(R303&lt;&gt;"",(R303*(1-($N$3370))*(1-($O303+$N$3373))),0)</f>
        <v>0</v>
      </c>
      <c r="W303" s="173">
        <f>IF(S303&lt;&gt;"",(S303*(1-($N$3371))*(1-($O303+$N$3373))),0)</f>
        <v>0</v>
      </c>
      <c r="X303" s="251">
        <f>+SUM(T303:W303)</f>
        <v>0</v>
      </c>
    </row>
    <row r="304" spans="1:24" ht="14.1" customHeight="1" x14ac:dyDescent="0.3">
      <c r="A304" s="187" t="s">
        <v>4960</v>
      </c>
      <c r="B304" s="246" t="s">
        <v>51</v>
      </c>
      <c r="C304" s="188">
        <v>24</v>
      </c>
      <c r="D304" s="188">
        <v>12</v>
      </c>
      <c r="E304" s="247"/>
      <c r="F304" s="188" t="s">
        <v>5805</v>
      </c>
      <c r="G304" s="188" t="s">
        <v>1999</v>
      </c>
      <c r="H304" s="188" t="s">
        <v>6449</v>
      </c>
      <c r="I304" s="188">
        <v>15</v>
      </c>
      <c r="J304" s="248">
        <v>17</v>
      </c>
      <c r="K304" s="249"/>
      <c r="L304" s="188" t="s">
        <v>4961</v>
      </c>
      <c r="M304" s="188" t="s">
        <v>417</v>
      </c>
      <c r="N304" s="250" t="str">
        <f>IF(OR(J304="TBA",E304=0),"",E304*J304)</f>
        <v/>
      </c>
      <c r="O304" s="172"/>
      <c r="P304" s="173">
        <f>IF($B304="PA",$N304,0)</f>
        <v>0</v>
      </c>
      <c r="Q304" s="173">
        <f>IF($B304="PC",$N304,0)</f>
        <v>0</v>
      </c>
      <c r="R304" s="173">
        <f>IF($B304="LA",$N304,0)</f>
        <v>0</v>
      </c>
      <c r="S304" s="173" t="str">
        <f>IF($B304="LC",$N304,0)</f>
        <v/>
      </c>
      <c r="T304" s="173">
        <f>IF(P304&lt;&gt;"",(P304*(1-($N$3368))*(1-($O304+$N$3373))),0)</f>
        <v>0</v>
      </c>
      <c r="U304" s="173">
        <f>IF(Q304&lt;&gt;"",(Q304*(1-($N$3369))*(1-($O304+$N$3373))),0)</f>
        <v>0</v>
      </c>
      <c r="V304" s="173">
        <f>IF(R304&lt;&gt;"",(R304*(1-($N$3370))*(1-($O304+$N$3373))),0)</f>
        <v>0</v>
      </c>
      <c r="W304" s="173">
        <f>IF(S304&lt;&gt;"",(S304*(1-($N$3371))*(1-($O304+$N$3373))),0)</f>
        <v>0</v>
      </c>
      <c r="X304" s="251">
        <f>+SUM(T304:W304)</f>
        <v>0</v>
      </c>
    </row>
    <row r="305" spans="1:24" ht="14.1" customHeight="1" x14ac:dyDescent="0.3">
      <c r="A305" s="187" t="s">
        <v>4962</v>
      </c>
      <c r="B305" s="246" t="s">
        <v>51</v>
      </c>
      <c r="C305" s="188">
        <v>24</v>
      </c>
      <c r="D305" s="188">
        <v>12</v>
      </c>
      <c r="E305" s="247"/>
      <c r="F305" s="188" t="s">
        <v>5805</v>
      </c>
      <c r="G305" s="188" t="s">
        <v>2000</v>
      </c>
      <c r="H305" s="188" t="s">
        <v>6449</v>
      </c>
      <c r="I305" s="188">
        <v>15</v>
      </c>
      <c r="J305" s="248">
        <v>17</v>
      </c>
      <c r="K305" s="249"/>
      <c r="L305" s="188" t="s">
        <v>4963</v>
      </c>
      <c r="M305" s="188" t="s">
        <v>417</v>
      </c>
      <c r="N305" s="250" t="str">
        <f>IF(OR(J305="TBA",E305=0),"",E305*J305)</f>
        <v/>
      </c>
      <c r="O305" s="172"/>
      <c r="P305" s="173">
        <f>IF($B305="PA",$N305,0)</f>
        <v>0</v>
      </c>
      <c r="Q305" s="173">
        <f>IF($B305="PC",$N305,0)</f>
        <v>0</v>
      </c>
      <c r="R305" s="173">
        <f>IF($B305="LA",$N305,0)</f>
        <v>0</v>
      </c>
      <c r="S305" s="173" t="str">
        <f>IF($B305="LC",$N305,0)</f>
        <v/>
      </c>
      <c r="T305" s="173">
        <f>IF(P305&lt;&gt;"",(P305*(1-($N$3368))*(1-($O305+$N$3373))),0)</f>
        <v>0</v>
      </c>
      <c r="U305" s="173">
        <f>IF(Q305&lt;&gt;"",(Q305*(1-($N$3369))*(1-($O305+$N$3373))),0)</f>
        <v>0</v>
      </c>
      <c r="V305" s="173">
        <f>IF(R305&lt;&gt;"",(R305*(1-($N$3370))*(1-($O305+$N$3373))),0)</f>
        <v>0</v>
      </c>
      <c r="W305" s="173">
        <f>IF(S305&lt;&gt;"",(S305*(1-($N$3371))*(1-($O305+$N$3373))),0)</f>
        <v>0</v>
      </c>
      <c r="X305" s="251">
        <f>+SUM(T305:W305)</f>
        <v>0</v>
      </c>
    </row>
    <row r="306" spans="1:24" ht="14.1" customHeight="1" x14ac:dyDescent="0.3">
      <c r="A306" s="187" t="s">
        <v>1561</v>
      </c>
      <c r="B306" s="246" t="s">
        <v>51</v>
      </c>
      <c r="C306" s="188">
        <v>12</v>
      </c>
      <c r="D306" s="188">
        <v>0</v>
      </c>
      <c r="E306" s="247"/>
      <c r="F306" s="188" t="s">
        <v>5805</v>
      </c>
      <c r="G306" s="188" t="s">
        <v>2000</v>
      </c>
      <c r="H306" s="188" t="s">
        <v>2264</v>
      </c>
      <c r="I306" s="188">
        <v>15</v>
      </c>
      <c r="J306" s="248">
        <v>20</v>
      </c>
      <c r="K306" s="249"/>
      <c r="L306" s="188" t="s">
        <v>3593</v>
      </c>
      <c r="M306" s="188" t="s">
        <v>417</v>
      </c>
      <c r="N306" s="250" t="str">
        <f>IF(OR(J306="TBA",E306=0),"",E306*J306)</f>
        <v/>
      </c>
      <c r="O306" s="172"/>
      <c r="P306" s="173">
        <f>IF($B306="PA",$N306,0)</f>
        <v>0</v>
      </c>
      <c r="Q306" s="173">
        <f>IF($B306="PC",$N306,0)</f>
        <v>0</v>
      </c>
      <c r="R306" s="173">
        <f>IF($B306="LA",$N306,0)</f>
        <v>0</v>
      </c>
      <c r="S306" s="173" t="str">
        <f>IF($B306="LC",$N306,0)</f>
        <v/>
      </c>
      <c r="T306" s="173">
        <f>IF(P306&lt;&gt;"",(P306*(1-($N$3368))*(1-($O306+$N$3373))),0)</f>
        <v>0</v>
      </c>
      <c r="U306" s="173">
        <f>IF(Q306&lt;&gt;"",(Q306*(1-($N$3369))*(1-($O306+$N$3373))),0)</f>
        <v>0</v>
      </c>
      <c r="V306" s="173">
        <f>IF(R306&lt;&gt;"",(R306*(1-($N$3370))*(1-($O306+$N$3373))),0)</f>
        <v>0</v>
      </c>
      <c r="W306" s="173">
        <f>IF(S306&lt;&gt;"",(S306*(1-($N$3371))*(1-($O306+$N$3373))),0)</f>
        <v>0</v>
      </c>
      <c r="X306" s="251">
        <f>+SUM(T306:W306)</f>
        <v>0</v>
      </c>
    </row>
    <row r="307" spans="1:24" ht="14.1" customHeight="1" x14ac:dyDescent="0.3">
      <c r="A307" s="90" t="s">
        <v>1188</v>
      </c>
      <c r="B307" s="91" t="s">
        <v>51</v>
      </c>
      <c r="C307" s="92">
        <v>12</v>
      </c>
      <c r="D307" s="92">
        <v>0</v>
      </c>
      <c r="E307" s="166"/>
      <c r="F307" s="92" t="s">
        <v>5805</v>
      </c>
      <c r="G307" s="92" t="s">
        <v>1997</v>
      </c>
      <c r="H307" s="92" t="s">
        <v>2144</v>
      </c>
      <c r="I307" s="92">
        <v>15</v>
      </c>
      <c r="J307" s="93">
        <v>19.45</v>
      </c>
      <c r="K307" s="94"/>
      <c r="L307" s="92" t="s">
        <v>3285</v>
      </c>
      <c r="M307" s="92" t="s">
        <v>417</v>
      </c>
      <c r="N307" s="172" t="str">
        <f t="shared" si="90"/>
        <v/>
      </c>
      <c r="O307" s="172"/>
      <c r="P307" s="173">
        <f t="shared" si="98"/>
        <v>0</v>
      </c>
      <c r="Q307" s="173">
        <f t="shared" si="99"/>
        <v>0</v>
      </c>
      <c r="R307" s="173">
        <f t="shared" si="100"/>
        <v>0</v>
      </c>
      <c r="S307" s="173" t="str">
        <f t="shared" si="101"/>
        <v/>
      </c>
      <c r="T307" s="173">
        <f>IF(P307&lt;&gt;"",(P307*(1-($N$3368))*(1-($O307+$N$3373))),0)</f>
        <v>0</v>
      </c>
      <c r="U307" s="173">
        <f>IF(Q307&lt;&gt;"",(Q307*(1-($N$3369))*(1-($O307+$N$3373))),0)</f>
        <v>0</v>
      </c>
      <c r="V307" s="173">
        <f>IF(R307&lt;&gt;"",(R307*(1-($N$3370))*(1-($O307+$N$3373))),0)</f>
        <v>0</v>
      </c>
      <c r="W307" s="173">
        <f>IF(S307&lt;&gt;"",(S307*(1-($N$3371))*(1-($O307+$N$3373))),0)</f>
        <v>0</v>
      </c>
      <c r="X307" s="173">
        <f t="shared" si="104"/>
        <v>0</v>
      </c>
    </row>
    <row r="308" spans="1:24" ht="14.1" customHeight="1" x14ac:dyDescent="0.3">
      <c r="A308" s="90" t="s">
        <v>1189</v>
      </c>
      <c r="B308" s="91" t="s">
        <v>51</v>
      </c>
      <c r="C308" s="92">
        <v>12</v>
      </c>
      <c r="D308" s="92">
        <v>0</v>
      </c>
      <c r="E308" s="166"/>
      <c r="F308" s="92" t="s">
        <v>5805</v>
      </c>
      <c r="G308" s="92" t="s">
        <v>1999</v>
      </c>
      <c r="H308" s="92" t="s">
        <v>2144</v>
      </c>
      <c r="I308" s="92">
        <v>15</v>
      </c>
      <c r="J308" s="93">
        <v>19.45</v>
      </c>
      <c r="K308" s="94"/>
      <c r="L308" s="92" t="s">
        <v>3286</v>
      </c>
      <c r="M308" s="92" t="s">
        <v>417</v>
      </c>
      <c r="N308" s="172" t="str">
        <f t="shared" si="90"/>
        <v/>
      </c>
      <c r="O308" s="172"/>
      <c r="P308" s="173">
        <f t="shared" si="98"/>
        <v>0</v>
      </c>
      <c r="Q308" s="173">
        <f t="shared" si="99"/>
        <v>0</v>
      </c>
      <c r="R308" s="173">
        <f t="shared" si="100"/>
        <v>0</v>
      </c>
      <c r="S308" s="173" t="str">
        <f t="shared" si="101"/>
        <v/>
      </c>
      <c r="T308" s="173">
        <f>IF(P308&lt;&gt;"",(P308*(1-($N$3368))*(1-($O308+$N$3373))),0)</f>
        <v>0</v>
      </c>
      <c r="U308" s="173">
        <f>IF(Q308&lt;&gt;"",(Q308*(1-($N$3369))*(1-($O308+$N$3373))),0)</f>
        <v>0</v>
      </c>
      <c r="V308" s="173">
        <f>IF(R308&lt;&gt;"",(R308*(1-($N$3370))*(1-($O308+$N$3373))),0)</f>
        <v>0</v>
      </c>
      <c r="W308" s="173">
        <f>IF(S308&lt;&gt;"",(S308*(1-($N$3371))*(1-($O308+$N$3373))),0)</f>
        <v>0</v>
      </c>
      <c r="X308" s="173">
        <f t="shared" si="104"/>
        <v>0</v>
      </c>
    </row>
    <row r="309" spans="1:24" ht="14.1" customHeight="1" x14ac:dyDescent="0.3">
      <c r="A309" s="187" t="s">
        <v>1352</v>
      </c>
      <c r="B309" s="246" t="s">
        <v>51</v>
      </c>
      <c r="C309" s="188">
        <v>10</v>
      </c>
      <c r="D309" s="188">
        <v>0</v>
      </c>
      <c r="E309" s="247"/>
      <c r="F309" s="188" t="s">
        <v>111</v>
      </c>
      <c r="G309" s="188" t="s">
        <v>2020</v>
      </c>
      <c r="H309" s="188" t="s">
        <v>2224</v>
      </c>
      <c r="I309" s="188">
        <v>15</v>
      </c>
      <c r="J309" s="248">
        <v>22</v>
      </c>
      <c r="K309" s="249"/>
      <c r="L309" s="188" t="s">
        <v>3498</v>
      </c>
      <c r="M309" s="188" t="s">
        <v>417</v>
      </c>
      <c r="N309" s="250" t="str">
        <f t="shared" si="90"/>
        <v/>
      </c>
      <c r="O309" s="172"/>
      <c r="P309" s="173">
        <f t="shared" si="98"/>
        <v>0</v>
      </c>
      <c r="Q309" s="173">
        <f t="shared" si="99"/>
        <v>0</v>
      </c>
      <c r="R309" s="173">
        <f t="shared" si="100"/>
        <v>0</v>
      </c>
      <c r="S309" s="173" t="str">
        <f t="shared" si="101"/>
        <v/>
      </c>
      <c r="T309" s="173">
        <f>IF(P309&lt;&gt;"",(P309*(1-($N$3368))*(1-($O309+$N$3373))),0)</f>
        <v>0</v>
      </c>
      <c r="U309" s="173">
        <f>IF(Q309&lt;&gt;"",(Q309*(1-($N$3369))*(1-($O309+$N$3373))),0)</f>
        <v>0</v>
      </c>
      <c r="V309" s="173">
        <f>IF(R309&lt;&gt;"",(R309*(1-($N$3370))*(1-($O309+$N$3373))),0)</f>
        <v>0</v>
      </c>
      <c r="W309" s="173">
        <f>IF(S309&lt;&gt;"",(S309*(1-($N$3371))*(1-($O309+$N$3373))),0)</f>
        <v>0</v>
      </c>
      <c r="X309" s="251">
        <f t="shared" si="104"/>
        <v>0</v>
      </c>
    </row>
    <row r="310" spans="1:24" ht="14.1" customHeight="1" x14ac:dyDescent="0.3">
      <c r="A310" s="90" t="s">
        <v>1353</v>
      </c>
      <c r="B310" s="91" t="s">
        <v>51</v>
      </c>
      <c r="C310" s="92">
        <v>10</v>
      </c>
      <c r="D310" s="92">
        <v>0</v>
      </c>
      <c r="E310" s="166"/>
      <c r="F310" s="92" t="s">
        <v>111</v>
      </c>
      <c r="G310" s="92" t="s">
        <v>2022</v>
      </c>
      <c r="H310" s="92" t="s">
        <v>2224</v>
      </c>
      <c r="I310" s="92">
        <v>15</v>
      </c>
      <c r="J310" s="93">
        <v>23.1</v>
      </c>
      <c r="K310" s="94"/>
      <c r="L310" s="92" t="s">
        <v>3499</v>
      </c>
      <c r="M310" s="92" t="s">
        <v>417</v>
      </c>
      <c r="N310" s="172" t="str">
        <f t="shared" si="90"/>
        <v/>
      </c>
      <c r="O310" s="172"/>
      <c r="P310" s="173">
        <f t="shared" si="98"/>
        <v>0</v>
      </c>
      <c r="Q310" s="173">
        <f t="shared" si="99"/>
        <v>0</v>
      </c>
      <c r="R310" s="173">
        <f t="shared" si="100"/>
        <v>0</v>
      </c>
      <c r="S310" s="173" t="str">
        <f t="shared" si="101"/>
        <v/>
      </c>
      <c r="T310" s="173">
        <f>IF(P310&lt;&gt;"",(P310*(1-($N$3368))*(1-($O310+$N$3373))),0)</f>
        <v>0</v>
      </c>
      <c r="U310" s="173">
        <f>IF(Q310&lt;&gt;"",(Q310*(1-($N$3369))*(1-($O310+$N$3373))),0)</f>
        <v>0</v>
      </c>
      <c r="V310" s="173">
        <f>IF(R310&lt;&gt;"",(R310*(1-($N$3370))*(1-($O310+$N$3373))),0)</f>
        <v>0</v>
      </c>
      <c r="W310" s="173">
        <f>IF(S310&lt;&gt;"",(S310*(1-($N$3371))*(1-($O310+$N$3373))),0)</f>
        <v>0</v>
      </c>
      <c r="X310" s="173">
        <f t="shared" si="104"/>
        <v>0</v>
      </c>
    </row>
    <row r="311" spans="1:24" ht="14.1" customHeight="1" x14ac:dyDescent="0.3">
      <c r="A311" s="90" t="s">
        <v>1351</v>
      </c>
      <c r="B311" s="91" t="s">
        <v>51</v>
      </c>
      <c r="C311" s="92">
        <v>10</v>
      </c>
      <c r="D311" s="92">
        <v>0</v>
      </c>
      <c r="E311" s="166"/>
      <c r="F311" s="92" t="s">
        <v>111</v>
      </c>
      <c r="G311" s="92" t="s">
        <v>2005</v>
      </c>
      <c r="H311" s="92" t="s">
        <v>2224</v>
      </c>
      <c r="I311" s="92">
        <v>15</v>
      </c>
      <c r="J311" s="93">
        <v>23.1</v>
      </c>
      <c r="K311" s="94"/>
      <c r="L311" s="92" t="s">
        <v>3500</v>
      </c>
      <c r="M311" s="92" t="s">
        <v>417</v>
      </c>
      <c r="N311" s="172" t="str">
        <f t="shared" ref="N311:N312" si="105">IF(OR(J311="TBA",E311=0),"",E311*J311)</f>
        <v/>
      </c>
      <c r="O311" s="172"/>
      <c r="P311" s="173">
        <f t="shared" ref="P311:P312" si="106">IF($B311="PA",$N311,0)</f>
        <v>0</v>
      </c>
      <c r="Q311" s="173">
        <f t="shared" ref="Q311:Q312" si="107">IF($B311="PC",$N311,0)</f>
        <v>0</v>
      </c>
      <c r="R311" s="173">
        <f t="shared" ref="R311:R312" si="108">IF($B311="LA",$N311,0)</f>
        <v>0</v>
      </c>
      <c r="S311" s="173" t="str">
        <f t="shared" ref="S311:S312" si="109">IF($B311="LC",$N311,0)</f>
        <v/>
      </c>
      <c r="T311" s="173">
        <f>IF(P311&lt;&gt;"",(P311*(1-($N$3368))*(1-($O311+$N$3373))),0)</f>
        <v>0</v>
      </c>
      <c r="U311" s="173">
        <f>IF(Q311&lt;&gt;"",(Q311*(1-($N$3369))*(1-($O311+$N$3373))),0)</f>
        <v>0</v>
      </c>
      <c r="V311" s="173">
        <f>IF(R311&lt;&gt;"",(R311*(1-($N$3370))*(1-($O311+$N$3373))),0)</f>
        <v>0</v>
      </c>
      <c r="W311" s="173">
        <f>IF(S311&lt;&gt;"",(S311*(1-($N$3371))*(1-($O311+$N$3373))),0)</f>
        <v>0</v>
      </c>
      <c r="X311" s="173">
        <f t="shared" si="104"/>
        <v>0</v>
      </c>
    </row>
    <row r="312" spans="1:24" ht="14.1" customHeight="1" x14ac:dyDescent="0.3">
      <c r="A312" s="90" t="s">
        <v>1354</v>
      </c>
      <c r="B312" s="91" t="s">
        <v>51</v>
      </c>
      <c r="C312" s="92">
        <v>6</v>
      </c>
      <c r="D312" s="92">
        <v>0</v>
      </c>
      <c r="E312" s="166"/>
      <c r="F312" s="92" t="s">
        <v>111</v>
      </c>
      <c r="G312" s="92" t="s">
        <v>2041</v>
      </c>
      <c r="H312" s="92" t="s">
        <v>2225</v>
      </c>
      <c r="I312" s="92">
        <v>15</v>
      </c>
      <c r="J312" s="93">
        <v>23.1</v>
      </c>
      <c r="K312" s="94"/>
      <c r="L312" s="92" t="s">
        <v>3501</v>
      </c>
      <c r="M312" s="92" t="s">
        <v>417</v>
      </c>
      <c r="N312" s="172" t="str">
        <f t="shared" si="105"/>
        <v/>
      </c>
      <c r="O312" s="172"/>
      <c r="P312" s="173">
        <f t="shared" si="106"/>
        <v>0</v>
      </c>
      <c r="Q312" s="173">
        <f t="shared" si="107"/>
        <v>0</v>
      </c>
      <c r="R312" s="173">
        <f t="shared" si="108"/>
        <v>0</v>
      </c>
      <c r="S312" s="173" t="str">
        <f t="shared" si="109"/>
        <v/>
      </c>
      <c r="T312" s="173">
        <f>IF(P312&lt;&gt;"",(P312*(1-($N$3368))*(1-($O312+$N$3373))),0)</f>
        <v>0</v>
      </c>
      <c r="U312" s="173">
        <f>IF(Q312&lt;&gt;"",(Q312*(1-($N$3369))*(1-($O312+$N$3373))),0)</f>
        <v>0</v>
      </c>
      <c r="V312" s="173">
        <f>IF(R312&lt;&gt;"",(R312*(1-($N$3370))*(1-($O312+$N$3373))),0)</f>
        <v>0</v>
      </c>
      <c r="W312" s="173">
        <f>IF(S312&lt;&gt;"",(S312*(1-($N$3371))*(1-($O312+$N$3373))),0)</f>
        <v>0</v>
      </c>
      <c r="X312" s="173">
        <f t="shared" si="104"/>
        <v>0</v>
      </c>
    </row>
    <row r="313" spans="1:24" ht="14.1" customHeight="1" x14ac:dyDescent="0.3">
      <c r="A313" s="90"/>
      <c r="B313" s="91"/>
      <c r="C313" s="92"/>
      <c r="D313" s="92"/>
      <c r="E313" s="168"/>
      <c r="F313" s="92"/>
      <c r="G313" s="92"/>
      <c r="H313" s="147" t="s">
        <v>5647</v>
      </c>
      <c r="I313" s="92"/>
      <c r="J313" s="93"/>
      <c r="K313" s="94"/>
      <c r="L313" s="92"/>
      <c r="M313" s="92"/>
      <c r="N313" s="172"/>
      <c r="O313" s="172"/>
      <c r="P313" s="173"/>
      <c r="Q313" s="173"/>
      <c r="R313" s="173"/>
      <c r="S313" s="173"/>
      <c r="T313" s="173"/>
      <c r="U313" s="173"/>
      <c r="V313" s="173"/>
      <c r="W313" s="173"/>
      <c r="X313" s="173"/>
    </row>
    <row r="314" spans="1:24" ht="14.1" customHeight="1" x14ac:dyDescent="0.3">
      <c r="A314" s="90" t="s">
        <v>4504</v>
      </c>
      <c r="B314" s="91" t="s">
        <v>51</v>
      </c>
      <c r="C314" s="92">
        <v>24</v>
      </c>
      <c r="D314" s="92">
        <v>12</v>
      </c>
      <c r="E314" s="166"/>
      <c r="F314" s="92" t="s">
        <v>5805</v>
      </c>
      <c r="G314" s="92" t="s">
        <v>2001</v>
      </c>
      <c r="H314" s="92" t="s">
        <v>4505</v>
      </c>
      <c r="I314" s="92">
        <v>16</v>
      </c>
      <c r="J314" s="93">
        <v>18.900000000000002</v>
      </c>
      <c r="K314" s="94"/>
      <c r="L314" s="92" t="s">
        <v>4506</v>
      </c>
      <c r="M314" s="92" t="s">
        <v>417</v>
      </c>
      <c r="N314" s="172" t="str">
        <f t="shared" ref="N314:N316" si="110">IF(OR(J314="TBA",E314=0),"",E314*J314)</f>
        <v/>
      </c>
      <c r="O314" s="172"/>
      <c r="P314" s="173">
        <f t="shared" ref="P314:P316" si="111">IF($B314="PA",$N314,0)</f>
        <v>0</v>
      </c>
      <c r="Q314" s="173">
        <f t="shared" ref="Q314:Q316" si="112">IF($B314="PC",$N314,0)</f>
        <v>0</v>
      </c>
      <c r="R314" s="173">
        <f t="shared" ref="R314:R316" si="113">IF($B314="LA",$N314,0)</f>
        <v>0</v>
      </c>
      <c r="S314" s="173" t="str">
        <f t="shared" ref="S314:S316" si="114">IF($B314="LC",$N314,0)</f>
        <v/>
      </c>
      <c r="T314" s="173">
        <f>IF(P314&lt;&gt;"",(P314*(1-($N$3368))*(1-($O314+$N$3373))),0)</f>
        <v>0</v>
      </c>
      <c r="U314" s="173">
        <f>IF(Q314&lt;&gt;"",(Q314*(1-($N$3369))*(1-($O314+$N$3373))),0)</f>
        <v>0</v>
      </c>
      <c r="V314" s="173">
        <f>IF(R314&lt;&gt;"",(R314*(1-($N$3370))*(1-($O314+$N$3373))),0)</f>
        <v>0</v>
      </c>
      <c r="W314" s="173">
        <f>IF(S314&lt;&gt;"",(S314*(1-($N$3371))*(1-($O314+$N$3373))),0)</f>
        <v>0</v>
      </c>
      <c r="X314" s="173">
        <f t="shared" ref="X314:X316" si="115">+SUM(T314:W314)</f>
        <v>0</v>
      </c>
    </row>
    <row r="315" spans="1:24" ht="14.1" customHeight="1" x14ac:dyDescent="0.3">
      <c r="A315" s="90" t="s">
        <v>4507</v>
      </c>
      <c r="B315" s="91" t="s">
        <v>51</v>
      </c>
      <c r="C315" s="92">
        <v>24</v>
      </c>
      <c r="D315" s="92">
        <v>12</v>
      </c>
      <c r="E315" s="166"/>
      <c r="F315" s="92" t="s">
        <v>5805</v>
      </c>
      <c r="G315" s="92" t="s">
        <v>1999</v>
      </c>
      <c r="H315" s="92" t="s">
        <v>4505</v>
      </c>
      <c r="I315" s="92">
        <v>16</v>
      </c>
      <c r="J315" s="93">
        <v>18.900000000000002</v>
      </c>
      <c r="K315" s="94"/>
      <c r="L315" s="92" t="s">
        <v>4508</v>
      </c>
      <c r="M315" s="92" t="s">
        <v>417</v>
      </c>
      <c r="N315" s="172" t="str">
        <f t="shared" si="110"/>
        <v/>
      </c>
      <c r="O315" s="172"/>
      <c r="P315" s="173">
        <f t="shared" si="111"/>
        <v>0</v>
      </c>
      <c r="Q315" s="173">
        <f t="shared" si="112"/>
        <v>0</v>
      </c>
      <c r="R315" s="173">
        <f t="shared" si="113"/>
        <v>0</v>
      </c>
      <c r="S315" s="173" t="str">
        <f t="shared" si="114"/>
        <v/>
      </c>
      <c r="T315" s="173">
        <f>IF(P315&lt;&gt;"",(P315*(1-($N$3368))*(1-($O315+$N$3373))),0)</f>
        <v>0</v>
      </c>
      <c r="U315" s="173">
        <f>IF(Q315&lt;&gt;"",(Q315*(1-($N$3369))*(1-($O315+$N$3373))),0)</f>
        <v>0</v>
      </c>
      <c r="V315" s="173">
        <f>IF(R315&lt;&gt;"",(R315*(1-($N$3370))*(1-($O315+$N$3373))),0)</f>
        <v>0</v>
      </c>
      <c r="W315" s="173">
        <f>IF(S315&lt;&gt;"",(S315*(1-($N$3371))*(1-($O315+$N$3373))),0)</f>
        <v>0</v>
      </c>
      <c r="X315" s="173">
        <f t="shared" si="115"/>
        <v>0</v>
      </c>
    </row>
    <row r="316" spans="1:24" ht="14.1" customHeight="1" x14ac:dyDescent="0.3">
      <c r="A316" s="90" t="s">
        <v>4509</v>
      </c>
      <c r="B316" s="91" t="s">
        <v>51</v>
      </c>
      <c r="C316" s="92">
        <v>24</v>
      </c>
      <c r="D316" s="92">
        <v>12</v>
      </c>
      <c r="E316" s="166"/>
      <c r="F316" s="92" t="s">
        <v>5805</v>
      </c>
      <c r="G316" s="92" t="s">
        <v>2000</v>
      </c>
      <c r="H316" s="92" t="s">
        <v>4505</v>
      </c>
      <c r="I316" s="92">
        <v>16</v>
      </c>
      <c r="J316" s="93">
        <v>18.900000000000002</v>
      </c>
      <c r="K316" s="94"/>
      <c r="L316" s="92" t="s">
        <v>4510</v>
      </c>
      <c r="M316" s="92" t="s">
        <v>417</v>
      </c>
      <c r="N316" s="172" t="str">
        <f t="shared" si="110"/>
        <v/>
      </c>
      <c r="O316" s="172"/>
      <c r="P316" s="173">
        <f t="shared" si="111"/>
        <v>0</v>
      </c>
      <c r="Q316" s="173">
        <f t="shared" si="112"/>
        <v>0</v>
      </c>
      <c r="R316" s="173">
        <f t="shared" si="113"/>
        <v>0</v>
      </c>
      <c r="S316" s="173" t="str">
        <f t="shared" si="114"/>
        <v/>
      </c>
      <c r="T316" s="173">
        <f>IF(P316&lt;&gt;"",(P316*(1-($N$3368))*(1-($O316+$N$3373))),0)</f>
        <v>0</v>
      </c>
      <c r="U316" s="173">
        <f>IF(Q316&lt;&gt;"",(Q316*(1-($N$3369))*(1-($O316+$N$3373))),0)</f>
        <v>0</v>
      </c>
      <c r="V316" s="173">
        <f>IF(R316&lt;&gt;"",(R316*(1-($N$3370))*(1-($O316+$N$3373))),0)</f>
        <v>0</v>
      </c>
      <c r="W316" s="173">
        <f>IF(S316&lt;&gt;"",(S316*(1-($N$3371))*(1-($O316+$N$3373))),0)</f>
        <v>0</v>
      </c>
      <c r="X316" s="173">
        <f t="shared" si="115"/>
        <v>0</v>
      </c>
    </row>
    <row r="317" spans="1:24" ht="14.1" customHeight="1" x14ac:dyDescent="0.3">
      <c r="A317" s="90"/>
      <c r="B317" s="91"/>
      <c r="C317" s="92"/>
      <c r="D317" s="92"/>
      <c r="E317" s="168"/>
      <c r="F317" s="92"/>
      <c r="G317" s="92"/>
      <c r="H317" s="147" t="s">
        <v>5648</v>
      </c>
      <c r="I317" s="92"/>
      <c r="J317" s="93"/>
      <c r="K317" s="94"/>
      <c r="L317" s="94"/>
      <c r="M317" s="95"/>
      <c r="N317" s="172"/>
      <c r="O317" s="172"/>
      <c r="P317" s="173">
        <f>IF($B317="PA",$N317,0)</f>
        <v>0</v>
      </c>
      <c r="Q317" s="173">
        <f>IF($B317="PC",$N317,0)</f>
        <v>0</v>
      </c>
      <c r="R317" s="173">
        <f>IF($B317="LA",$N317,0)</f>
        <v>0</v>
      </c>
      <c r="S317" s="173">
        <f>IF($B317="LC",$N317,0)</f>
        <v>0</v>
      </c>
      <c r="T317" s="173">
        <f>IF(P317&lt;&gt;"",(P317*(1-($N$3368))*(1-($O317+$N$3373))),0)</f>
        <v>0</v>
      </c>
      <c r="U317" s="173">
        <f>IF(Q317&lt;&gt;"",(Q317*(1-($N$3369))*(1-($O317+$N$3373))),0)</f>
        <v>0</v>
      </c>
      <c r="V317" s="173">
        <f>IF(R317&lt;&gt;"",(R317*(1-($N$3370))*(1-($O317+$N$3373))),0)</f>
        <v>0</v>
      </c>
      <c r="W317" s="173">
        <f>IF(S317&lt;&gt;"",(S317*(1-($N$3371))*(1-($O317+$N$3373))),0)</f>
        <v>0</v>
      </c>
      <c r="X317" s="173"/>
    </row>
    <row r="318" spans="1:24" ht="14.1" customHeight="1" x14ac:dyDescent="0.3">
      <c r="A318" s="187" t="s">
        <v>251</v>
      </c>
      <c r="B318" s="246" t="s">
        <v>51</v>
      </c>
      <c r="C318" s="188">
        <v>32</v>
      </c>
      <c r="D318" s="188">
        <v>8</v>
      </c>
      <c r="E318" s="247"/>
      <c r="F318" s="188" t="s">
        <v>5805</v>
      </c>
      <c r="G318" s="188" t="s">
        <v>1999</v>
      </c>
      <c r="H318" s="188" t="s">
        <v>2440</v>
      </c>
      <c r="I318" s="188">
        <v>16</v>
      </c>
      <c r="J318" s="248">
        <v>15.65</v>
      </c>
      <c r="K318" s="249"/>
      <c r="L318" s="188" t="s">
        <v>3985</v>
      </c>
      <c r="M318" s="188" t="s">
        <v>417</v>
      </c>
      <c r="N318" s="250" t="str">
        <f t="shared" ref="N318:N320" si="116">IF(OR(J318="TBA",E318=0),"",E318*J318)</f>
        <v/>
      </c>
      <c r="O318" s="172"/>
      <c r="P318" s="173">
        <f t="shared" ref="P318:P320" si="117">IF($B318="PA",$N318,0)</f>
        <v>0</v>
      </c>
      <c r="Q318" s="173">
        <f t="shared" ref="Q318:Q320" si="118">IF($B318="PC",$N318,0)</f>
        <v>0</v>
      </c>
      <c r="R318" s="173">
        <f t="shared" ref="R318:R320" si="119">IF($B318="LA",$N318,0)</f>
        <v>0</v>
      </c>
      <c r="S318" s="173" t="str">
        <f t="shared" ref="S318:S320" si="120">IF($B318="LC",$N318,0)</f>
        <v/>
      </c>
      <c r="T318" s="173">
        <f>IF(P318&lt;&gt;"",(P318*(1-($N$3368))*(1-($O318+$N$3373))),0)</f>
        <v>0</v>
      </c>
      <c r="U318" s="173">
        <f>IF(Q318&lt;&gt;"",(Q318*(1-($N$3369))*(1-($O318+$N$3373))),0)</f>
        <v>0</v>
      </c>
      <c r="V318" s="173">
        <f>IF(R318&lt;&gt;"",(R318*(1-($N$3370))*(1-($O318+$N$3373))),0)</f>
        <v>0</v>
      </c>
      <c r="W318" s="173">
        <f>IF(S318&lt;&gt;"",(S318*(1-($N$3371))*(1-($O318+$N$3373))),0)</f>
        <v>0</v>
      </c>
      <c r="X318" s="251">
        <f t="shared" ref="X318:X320" si="121">+SUM(T318:W318)</f>
        <v>0</v>
      </c>
    </row>
    <row r="319" spans="1:24" ht="14.1" customHeight="1" x14ac:dyDescent="0.3">
      <c r="A319" s="187" t="s">
        <v>252</v>
      </c>
      <c r="B319" s="246" t="s">
        <v>51</v>
      </c>
      <c r="C319" s="188">
        <v>32</v>
      </c>
      <c r="D319" s="188">
        <v>8</v>
      </c>
      <c r="E319" s="247"/>
      <c r="F319" s="188" t="s">
        <v>5805</v>
      </c>
      <c r="G319" s="188" t="s">
        <v>2000</v>
      </c>
      <c r="H319" s="188" t="s">
        <v>2440</v>
      </c>
      <c r="I319" s="188">
        <v>16</v>
      </c>
      <c r="J319" s="248">
        <v>15.65</v>
      </c>
      <c r="K319" s="249"/>
      <c r="L319" s="188" t="s">
        <v>3986</v>
      </c>
      <c r="M319" s="188" t="s">
        <v>417</v>
      </c>
      <c r="N319" s="250" t="str">
        <f t="shared" si="116"/>
        <v/>
      </c>
      <c r="O319" s="172"/>
      <c r="P319" s="173">
        <f t="shared" si="117"/>
        <v>0</v>
      </c>
      <c r="Q319" s="173">
        <f t="shared" si="118"/>
        <v>0</v>
      </c>
      <c r="R319" s="173">
        <f t="shared" si="119"/>
        <v>0</v>
      </c>
      <c r="S319" s="173" t="str">
        <f t="shared" si="120"/>
        <v/>
      </c>
      <c r="T319" s="173">
        <f>IF(P319&lt;&gt;"",(P319*(1-($N$3368))*(1-($O319+$N$3373))),0)</f>
        <v>0</v>
      </c>
      <c r="U319" s="173">
        <f>IF(Q319&lt;&gt;"",(Q319*(1-($N$3369))*(1-($O319+$N$3373))),0)</f>
        <v>0</v>
      </c>
      <c r="V319" s="173">
        <f>IF(R319&lt;&gt;"",(R319*(1-($N$3370))*(1-($O319+$N$3373))),0)</f>
        <v>0</v>
      </c>
      <c r="W319" s="173">
        <f>IF(S319&lt;&gt;"",(S319*(1-($N$3371))*(1-($O319+$N$3373))),0)</f>
        <v>0</v>
      </c>
      <c r="X319" s="251">
        <f t="shared" si="121"/>
        <v>0</v>
      </c>
    </row>
    <row r="320" spans="1:24" ht="14.1" customHeight="1" x14ac:dyDescent="0.3">
      <c r="A320" s="187" t="s">
        <v>382</v>
      </c>
      <c r="B320" s="246" t="s">
        <v>51</v>
      </c>
      <c r="C320" s="188">
        <v>16</v>
      </c>
      <c r="D320" s="188">
        <v>8</v>
      </c>
      <c r="E320" s="247"/>
      <c r="F320" s="188" t="s">
        <v>5805</v>
      </c>
      <c r="G320" s="188" t="s">
        <v>1999</v>
      </c>
      <c r="H320" s="188" t="s">
        <v>2647</v>
      </c>
      <c r="I320" s="188">
        <v>16</v>
      </c>
      <c r="J320" s="248">
        <v>24.3</v>
      </c>
      <c r="K320" s="249"/>
      <c r="L320" s="188" t="s">
        <v>4482</v>
      </c>
      <c r="M320" s="188" t="s">
        <v>417</v>
      </c>
      <c r="N320" s="250" t="str">
        <f t="shared" si="116"/>
        <v/>
      </c>
      <c r="O320" s="172"/>
      <c r="P320" s="173">
        <f t="shared" si="117"/>
        <v>0</v>
      </c>
      <c r="Q320" s="173">
        <f t="shared" si="118"/>
        <v>0</v>
      </c>
      <c r="R320" s="173">
        <f t="shared" si="119"/>
        <v>0</v>
      </c>
      <c r="S320" s="173" t="str">
        <f t="shared" si="120"/>
        <v/>
      </c>
      <c r="T320" s="173">
        <f>IF(P320&lt;&gt;"",(P320*(1-($N$3368))*(1-($O320+$N$3373))),0)</f>
        <v>0</v>
      </c>
      <c r="U320" s="173">
        <f>IF(Q320&lt;&gt;"",(Q320*(1-($N$3369))*(1-($O320+$N$3373))),0)</f>
        <v>0</v>
      </c>
      <c r="V320" s="173">
        <f>IF(R320&lt;&gt;"",(R320*(1-($N$3370))*(1-($O320+$N$3373))),0)</f>
        <v>0</v>
      </c>
      <c r="W320" s="173">
        <f>IF(S320&lt;&gt;"",(S320*(1-($N$3371))*(1-($O320+$N$3373))),0)</f>
        <v>0</v>
      </c>
      <c r="X320" s="251">
        <f t="shared" si="121"/>
        <v>0</v>
      </c>
    </row>
    <row r="321" spans="1:24" ht="14.1" customHeight="1" x14ac:dyDescent="0.3">
      <c r="A321" s="90"/>
      <c r="B321" s="91"/>
      <c r="C321" s="92"/>
      <c r="D321" s="92"/>
      <c r="E321" s="168"/>
      <c r="F321" s="92"/>
      <c r="G321" s="92"/>
      <c r="H321" s="147" t="s">
        <v>5649</v>
      </c>
      <c r="I321" s="92"/>
      <c r="J321" s="93"/>
      <c r="K321" s="94"/>
      <c r="L321" s="94"/>
      <c r="M321" s="95"/>
      <c r="N321" s="172"/>
      <c r="O321" s="172"/>
      <c r="P321" s="173">
        <f>IF($B321="PA",$N321,0)</f>
        <v>0</v>
      </c>
      <c r="Q321" s="173">
        <f>IF($B321="PC",$N321,0)</f>
        <v>0</v>
      </c>
      <c r="R321" s="173">
        <f>IF($B321="LA",$N321,0)</f>
        <v>0</v>
      </c>
      <c r="S321" s="173">
        <f>IF($B321="LC",$N321,0)</f>
        <v>0</v>
      </c>
      <c r="T321" s="173">
        <f>IF(P321&lt;&gt;"",(P321*(1-($N$3368))*(1-($O321+$N$3373))),0)</f>
        <v>0</v>
      </c>
      <c r="U321" s="173">
        <f>IF(Q321&lt;&gt;"",(Q321*(1-($N$3369))*(1-($O321+$N$3373))),0)</f>
        <v>0</v>
      </c>
      <c r="V321" s="173">
        <f>IF(R321&lt;&gt;"",(R321*(1-($N$3370))*(1-($O321+$N$3373))),0)</f>
        <v>0</v>
      </c>
      <c r="W321" s="173">
        <f>IF(S321&lt;&gt;"",(S321*(1-($N$3371))*(1-($O321+$N$3373))),0)</f>
        <v>0</v>
      </c>
      <c r="X321" s="173"/>
    </row>
    <row r="322" spans="1:24" ht="14.1" customHeight="1" x14ac:dyDescent="0.3">
      <c r="A322" s="155" t="s">
        <v>874</v>
      </c>
      <c r="B322" s="91" t="s">
        <v>51</v>
      </c>
      <c r="C322" s="92">
        <v>28</v>
      </c>
      <c r="D322" s="92">
        <v>7</v>
      </c>
      <c r="E322" s="166"/>
      <c r="F322" s="92" t="s">
        <v>5805</v>
      </c>
      <c r="G322" s="92" t="s">
        <v>1999</v>
      </c>
      <c r="H322" s="92" t="s">
        <v>2058</v>
      </c>
      <c r="I322" s="92">
        <v>16</v>
      </c>
      <c r="J322" s="93">
        <v>29.150000000000002</v>
      </c>
      <c r="K322" s="94"/>
      <c r="L322" s="92" t="s">
        <v>3038</v>
      </c>
      <c r="M322" s="92" t="s">
        <v>417</v>
      </c>
      <c r="N322" s="172" t="str">
        <f t="shared" ref="N322:N323" si="122">IF(OR(J322="TBA",E322=0),"",E322*J322)</f>
        <v/>
      </c>
      <c r="O322" s="172"/>
      <c r="P322" s="173">
        <f t="shared" ref="P322:P323" si="123">IF($B322="PA",$N322,0)</f>
        <v>0</v>
      </c>
      <c r="Q322" s="173">
        <f t="shared" ref="Q322:Q323" si="124">IF($B322="PC",$N322,0)</f>
        <v>0</v>
      </c>
      <c r="R322" s="173">
        <f t="shared" ref="R322:R323" si="125">IF($B322="LA",$N322,0)</f>
        <v>0</v>
      </c>
      <c r="S322" s="173" t="str">
        <f t="shared" ref="S322:S323" si="126">IF($B322="LC",$N322,0)</f>
        <v/>
      </c>
      <c r="T322" s="173">
        <f>IF(P322&lt;&gt;"",(P322*(1-($N$3368))*(1-($O322+$N$3373))),0)</f>
        <v>0</v>
      </c>
      <c r="U322" s="173">
        <f>IF(Q322&lt;&gt;"",(Q322*(1-($N$3369))*(1-($O322+$N$3373))),0)</f>
        <v>0</v>
      </c>
      <c r="V322" s="173">
        <f>IF(R322&lt;&gt;"",(R322*(1-($N$3370))*(1-($O322+$N$3373))),0)</f>
        <v>0</v>
      </c>
      <c r="W322" s="173">
        <f>IF(S322&lt;&gt;"",(S322*(1-($N$3371))*(1-($O322+$N$3373))),0)</f>
        <v>0</v>
      </c>
      <c r="X322" s="173">
        <f t="shared" ref="X322:X323" si="127">+SUM(T322:W322)</f>
        <v>0</v>
      </c>
    </row>
    <row r="323" spans="1:24" ht="14.1" customHeight="1" x14ac:dyDescent="0.3">
      <c r="A323" s="155" t="s">
        <v>875</v>
      </c>
      <c r="B323" s="91" t="s">
        <v>51</v>
      </c>
      <c r="C323" s="92">
        <v>28</v>
      </c>
      <c r="D323" s="92">
        <v>7</v>
      </c>
      <c r="E323" s="166"/>
      <c r="F323" s="92" t="s">
        <v>5805</v>
      </c>
      <c r="G323" s="92" t="s">
        <v>2001</v>
      </c>
      <c r="H323" s="92" t="s">
        <v>2058</v>
      </c>
      <c r="I323" s="92">
        <v>16</v>
      </c>
      <c r="J323" s="93">
        <v>29.150000000000002</v>
      </c>
      <c r="K323" s="94"/>
      <c r="L323" s="92" t="s">
        <v>3037</v>
      </c>
      <c r="M323" s="92" t="s">
        <v>417</v>
      </c>
      <c r="N323" s="172" t="str">
        <f t="shared" si="122"/>
        <v/>
      </c>
      <c r="O323" s="172"/>
      <c r="P323" s="173">
        <f t="shared" si="123"/>
        <v>0</v>
      </c>
      <c r="Q323" s="173">
        <f t="shared" si="124"/>
        <v>0</v>
      </c>
      <c r="R323" s="173">
        <f t="shared" si="125"/>
        <v>0</v>
      </c>
      <c r="S323" s="173" t="str">
        <f t="shared" si="126"/>
        <v/>
      </c>
      <c r="T323" s="173">
        <f>IF(P323&lt;&gt;"",(P323*(1-($N$3368))*(1-($O323+$N$3373))),0)</f>
        <v>0</v>
      </c>
      <c r="U323" s="173">
        <f>IF(Q323&lt;&gt;"",(Q323*(1-($N$3369))*(1-($O323+$N$3373))),0)</f>
        <v>0</v>
      </c>
      <c r="V323" s="173">
        <f>IF(R323&lt;&gt;"",(R323*(1-($N$3370))*(1-($O323+$N$3373))),0)</f>
        <v>0</v>
      </c>
      <c r="W323" s="173">
        <f>IF(S323&lt;&gt;"",(S323*(1-($N$3371))*(1-($O323+$N$3373))),0)</f>
        <v>0</v>
      </c>
      <c r="X323" s="173">
        <f t="shared" si="127"/>
        <v>0</v>
      </c>
    </row>
    <row r="324" spans="1:24" ht="14.1" customHeight="1" x14ac:dyDescent="0.3">
      <c r="A324" s="90"/>
      <c r="B324" s="91"/>
      <c r="C324" s="92"/>
      <c r="D324" s="92"/>
      <c r="E324" s="168"/>
      <c r="F324" s="92"/>
      <c r="G324" s="92"/>
      <c r="H324" s="147" t="s">
        <v>5651</v>
      </c>
      <c r="I324" s="92"/>
      <c r="J324" s="93"/>
      <c r="K324" s="94"/>
      <c r="L324" s="94"/>
      <c r="M324" s="95"/>
      <c r="N324" s="172"/>
      <c r="O324" s="172"/>
      <c r="P324" s="173">
        <f t="shared" ref="P324:P363" si="128">IF($B324="PA",$N324,0)</f>
        <v>0</v>
      </c>
      <c r="Q324" s="173">
        <f t="shared" ref="Q324:Q363" si="129">IF($B324="PC",$N324,0)</f>
        <v>0</v>
      </c>
      <c r="R324" s="173">
        <f t="shared" ref="R324:R363" si="130">IF($B324="LA",$N324,0)</f>
        <v>0</v>
      </c>
      <c r="S324" s="173">
        <f t="shared" ref="S324:S363" si="131">IF($B324="LC",$N324,0)</f>
        <v>0</v>
      </c>
      <c r="T324" s="173">
        <f>IF(P324&lt;&gt;"",(P324*(1-($N$3368))*(1-($O324+$N$3373))),0)</f>
        <v>0</v>
      </c>
      <c r="U324" s="173">
        <f>IF(Q324&lt;&gt;"",(Q324*(1-($N$3369))*(1-($O324+$N$3373))),0)</f>
        <v>0</v>
      </c>
      <c r="V324" s="173">
        <f>IF(R324&lt;&gt;"",(R324*(1-($N$3370))*(1-($O324+$N$3373))),0)</f>
        <v>0</v>
      </c>
      <c r="W324" s="173">
        <f>IF(S324&lt;&gt;"",(S324*(1-($N$3371))*(1-($O324+$N$3373))),0)</f>
        <v>0</v>
      </c>
      <c r="X324" s="173"/>
    </row>
    <row r="325" spans="1:24" ht="14.1" customHeight="1" x14ac:dyDescent="0.3">
      <c r="A325" s="368" t="s">
        <v>1161</v>
      </c>
      <c r="B325" s="91" t="s">
        <v>51</v>
      </c>
      <c r="C325" s="92">
        <v>20</v>
      </c>
      <c r="D325" s="92">
        <v>10</v>
      </c>
      <c r="E325" s="166"/>
      <c r="F325" s="92" t="s">
        <v>5805</v>
      </c>
      <c r="G325" s="92" t="s">
        <v>1999</v>
      </c>
      <c r="H325" s="92" t="s">
        <v>2187</v>
      </c>
      <c r="I325" s="92">
        <v>17</v>
      </c>
      <c r="J325" s="93">
        <v>19.45</v>
      </c>
      <c r="K325" s="94"/>
      <c r="L325" s="92" t="s">
        <v>3409</v>
      </c>
      <c r="M325" s="92" t="s">
        <v>417</v>
      </c>
      <c r="N325" s="172" t="str">
        <f t="shared" ref="N325:N338" si="132">IF(OR(J325="TBA",E325=0),"",E325*J325)</f>
        <v/>
      </c>
      <c r="O325" s="172"/>
      <c r="P325" s="173">
        <f t="shared" si="128"/>
        <v>0</v>
      </c>
      <c r="Q325" s="173">
        <f t="shared" si="129"/>
        <v>0</v>
      </c>
      <c r="R325" s="173">
        <f t="shared" si="130"/>
        <v>0</v>
      </c>
      <c r="S325" s="173" t="str">
        <f t="shared" si="131"/>
        <v/>
      </c>
      <c r="T325" s="173">
        <f>IF(P325&lt;&gt;"",(P325*(1-($N$3368))*(1-($O325+$N$3373))),0)</f>
        <v>0</v>
      </c>
      <c r="U325" s="173">
        <f>IF(Q325&lt;&gt;"",(Q325*(1-($N$3369))*(1-($O325+$N$3373))),0)</f>
        <v>0</v>
      </c>
      <c r="V325" s="173">
        <f>IF(R325&lt;&gt;"",(R325*(1-($N$3370))*(1-($O325+$N$3373))),0)</f>
        <v>0</v>
      </c>
      <c r="W325" s="173">
        <f>IF(S325&lt;&gt;"",(S325*(1-($N$3371))*(1-($O325+$N$3373))),0)</f>
        <v>0</v>
      </c>
      <c r="X325" s="173">
        <f t="shared" ref="X325:X332" si="133">+SUM(T325:W325)</f>
        <v>0</v>
      </c>
    </row>
    <row r="326" spans="1:24" ht="14.1" customHeight="1" x14ac:dyDescent="0.3">
      <c r="A326" s="368" t="s">
        <v>1162</v>
      </c>
      <c r="B326" s="91" t="s">
        <v>51</v>
      </c>
      <c r="C326" s="92">
        <v>20</v>
      </c>
      <c r="D326" s="92">
        <v>10</v>
      </c>
      <c r="E326" s="166"/>
      <c r="F326" s="92" t="s">
        <v>5805</v>
      </c>
      <c r="G326" s="92" t="s">
        <v>2000</v>
      </c>
      <c r="H326" s="92" t="s">
        <v>2187</v>
      </c>
      <c r="I326" s="92">
        <v>17</v>
      </c>
      <c r="J326" s="93">
        <v>19.45</v>
      </c>
      <c r="K326" s="94"/>
      <c r="L326" s="92" t="s">
        <v>3410</v>
      </c>
      <c r="M326" s="92" t="s">
        <v>417</v>
      </c>
      <c r="N326" s="172" t="str">
        <f t="shared" si="132"/>
        <v/>
      </c>
      <c r="O326" s="172"/>
      <c r="P326" s="173">
        <f t="shared" si="128"/>
        <v>0</v>
      </c>
      <c r="Q326" s="173">
        <f t="shared" si="129"/>
        <v>0</v>
      </c>
      <c r="R326" s="173">
        <f t="shared" si="130"/>
        <v>0</v>
      </c>
      <c r="S326" s="173" t="str">
        <f t="shared" si="131"/>
        <v/>
      </c>
      <c r="T326" s="173">
        <f>IF(P326&lt;&gt;"",(P326*(1-($N$3368))*(1-($O326+$N$3373))),0)</f>
        <v>0</v>
      </c>
      <c r="U326" s="173">
        <f>IF(Q326&lt;&gt;"",(Q326*(1-($N$3369))*(1-($O326+$N$3373))),0)</f>
        <v>0</v>
      </c>
      <c r="V326" s="173">
        <f>IF(R326&lt;&gt;"",(R326*(1-($N$3370))*(1-($O326+$N$3373))),0)</f>
        <v>0</v>
      </c>
      <c r="W326" s="173">
        <f>IF(S326&lt;&gt;"",(S326*(1-($N$3371))*(1-($O326+$N$3373))),0)</f>
        <v>0</v>
      </c>
      <c r="X326" s="173">
        <f t="shared" si="133"/>
        <v>0</v>
      </c>
    </row>
    <row r="327" spans="1:24" ht="14.1" customHeight="1" x14ac:dyDescent="0.3">
      <c r="A327" s="90" t="s">
        <v>1163</v>
      </c>
      <c r="B327" s="91" t="s">
        <v>51</v>
      </c>
      <c r="C327" s="92">
        <v>20</v>
      </c>
      <c r="D327" s="92">
        <v>10</v>
      </c>
      <c r="E327" s="166"/>
      <c r="F327" s="92" t="s">
        <v>2011</v>
      </c>
      <c r="G327" s="92" t="s">
        <v>2014</v>
      </c>
      <c r="H327" s="92" t="s">
        <v>2187</v>
      </c>
      <c r="I327" s="92">
        <v>17</v>
      </c>
      <c r="J327" s="93">
        <v>19.45</v>
      </c>
      <c r="K327" s="94"/>
      <c r="L327" s="92" t="s">
        <v>3411</v>
      </c>
      <c r="M327" s="92" t="s">
        <v>417</v>
      </c>
      <c r="N327" s="172" t="str">
        <f t="shared" si="132"/>
        <v/>
      </c>
      <c r="O327" s="172"/>
      <c r="P327" s="173">
        <f t="shared" si="128"/>
        <v>0</v>
      </c>
      <c r="Q327" s="173">
        <f t="shared" si="129"/>
        <v>0</v>
      </c>
      <c r="R327" s="173">
        <f t="shared" si="130"/>
        <v>0</v>
      </c>
      <c r="S327" s="173" t="str">
        <f t="shared" si="131"/>
        <v/>
      </c>
      <c r="T327" s="173">
        <f>IF(P327&lt;&gt;"",(P327*(1-($N$3368))*(1-($O327+$N$3373))),0)</f>
        <v>0</v>
      </c>
      <c r="U327" s="173">
        <f>IF(Q327&lt;&gt;"",(Q327*(1-($N$3369))*(1-($O327+$N$3373))),0)</f>
        <v>0</v>
      </c>
      <c r="V327" s="173">
        <f>IF(R327&lt;&gt;"",(R327*(1-($N$3370))*(1-($O327+$N$3373))),0)</f>
        <v>0</v>
      </c>
      <c r="W327" s="173">
        <f>IF(S327&lt;&gt;"",(S327*(1-($N$3371))*(1-($O327+$N$3373))),0)</f>
        <v>0</v>
      </c>
      <c r="X327" s="173">
        <f t="shared" si="133"/>
        <v>0</v>
      </c>
    </row>
    <row r="328" spans="1:24" ht="14.1" customHeight="1" x14ac:dyDescent="0.3">
      <c r="A328" s="90" t="s">
        <v>5437</v>
      </c>
      <c r="B328" s="91" t="s">
        <v>51</v>
      </c>
      <c r="C328" s="92">
        <v>12</v>
      </c>
      <c r="D328" s="92">
        <v>0</v>
      </c>
      <c r="E328" s="166"/>
      <c r="F328" s="92" t="s">
        <v>5805</v>
      </c>
      <c r="G328" s="92" t="s">
        <v>1999</v>
      </c>
      <c r="H328" s="92" t="s">
        <v>5438</v>
      </c>
      <c r="I328" s="92">
        <v>17</v>
      </c>
      <c r="J328" s="93">
        <v>18.400000000000002</v>
      </c>
      <c r="K328" s="94"/>
      <c r="L328" s="92" t="s">
        <v>5439</v>
      </c>
      <c r="M328" s="92" t="s">
        <v>417</v>
      </c>
      <c r="N328" s="172" t="str">
        <f t="shared" si="132"/>
        <v/>
      </c>
      <c r="O328" s="172"/>
      <c r="P328" s="173">
        <f t="shared" si="128"/>
        <v>0</v>
      </c>
      <c r="Q328" s="173">
        <f t="shared" si="129"/>
        <v>0</v>
      </c>
      <c r="R328" s="173">
        <f t="shared" si="130"/>
        <v>0</v>
      </c>
      <c r="S328" s="173" t="str">
        <f t="shared" si="131"/>
        <v/>
      </c>
      <c r="T328" s="173">
        <f>IF(P328&lt;&gt;"",(P328*(1-($N$3368))*(1-($O328+$N$3373))),0)</f>
        <v>0</v>
      </c>
      <c r="U328" s="173">
        <f>IF(Q328&lt;&gt;"",(Q328*(1-($N$3369))*(1-($O328+$N$3373))),0)</f>
        <v>0</v>
      </c>
      <c r="V328" s="173">
        <f>IF(R328&lt;&gt;"",(R328*(1-($N$3370))*(1-($O328+$N$3373))),0)</f>
        <v>0</v>
      </c>
      <c r="W328" s="173">
        <f>IF(S328&lt;&gt;"",(S328*(1-($N$3371))*(1-($O328+$N$3373))),0)</f>
        <v>0</v>
      </c>
      <c r="X328" s="173">
        <f t="shared" si="133"/>
        <v>0</v>
      </c>
    </row>
    <row r="329" spans="1:24" ht="14.1" customHeight="1" x14ac:dyDescent="0.3">
      <c r="A329" s="90" t="s">
        <v>5440</v>
      </c>
      <c r="B329" s="91" t="s">
        <v>51</v>
      </c>
      <c r="C329" s="92">
        <v>12</v>
      </c>
      <c r="D329" s="92">
        <v>0</v>
      </c>
      <c r="E329" s="166"/>
      <c r="F329" s="92" t="s">
        <v>5805</v>
      </c>
      <c r="G329" s="92" t="s">
        <v>2000</v>
      </c>
      <c r="H329" s="92" t="s">
        <v>5438</v>
      </c>
      <c r="I329" s="92">
        <v>17</v>
      </c>
      <c r="J329" s="93">
        <v>18.400000000000002</v>
      </c>
      <c r="K329" s="94"/>
      <c r="L329" s="92" t="s">
        <v>5441</v>
      </c>
      <c r="M329" s="92" t="s">
        <v>417</v>
      </c>
      <c r="N329" s="172" t="str">
        <f t="shared" si="132"/>
        <v/>
      </c>
      <c r="O329" s="172"/>
      <c r="P329" s="173">
        <f t="shared" si="128"/>
        <v>0</v>
      </c>
      <c r="Q329" s="173">
        <f t="shared" si="129"/>
        <v>0</v>
      </c>
      <c r="R329" s="173">
        <f t="shared" si="130"/>
        <v>0</v>
      </c>
      <c r="S329" s="173" t="str">
        <f t="shared" si="131"/>
        <v/>
      </c>
      <c r="T329" s="173">
        <f>IF(P329&lt;&gt;"",(P329*(1-($N$3368))*(1-($O329+$N$3373))),0)</f>
        <v>0</v>
      </c>
      <c r="U329" s="173">
        <f>IF(Q329&lt;&gt;"",(Q329*(1-($N$3369))*(1-($O329+$N$3373))),0)</f>
        <v>0</v>
      </c>
      <c r="V329" s="173">
        <f>IF(R329&lt;&gt;"",(R329*(1-($N$3370))*(1-($O329+$N$3373))),0)</f>
        <v>0</v>
      </c>
      <c r="W329" s="173">
        <f>IF(S329&lt;&gt;"",(S329*(1-($N$3371))*(1-($O329+$N$3373))),0)</f>
        <v>0</v>
      </c>
      <c r="X329" s="173">
        <f t="shared" si="133"/>
        <v>0</v>
      </c>
    </row>
    <row r="330" spans="1:24" ht="14.1" customHeight="1" x14ac:dyDescent="0.3">
      <c r="A330" s="368" t="s">
        <v>5385</v>
      </c>
      <c r="B330" s="91" t="s">
        <v>51</v>
      </c>
      <c r="C330" s="92">
        <v>12</v>
      </c>
      <c r="D330" s="92">
        <v>0</v>
      </c>
      <c r="E330" s="166"/>
      <c r="F330" s="92" t="s">
        <v>2011</v>
      </c>
      <c r="G330" s="92" t="s">
        <v>2012</v>
      </c>
      <c r="H330" s="92" t="s">
        <v>5386</v>
      </c>
      <c r="I330" s="92">
        <v>17</v>
      </c>
      <c r="J330" s="93">
        <v>18.400000000000002</v>
      </c>
      <c r="K330" s="94"/>
      <c r="L330" s="92" t="s">
        <v>5442</v>
      </c>
      <c r="M330" s="92" t="s">
        <v>417</v>
      </c>
      <c r="N330" s="172" t="str">
        <f t="shared" si="132"/>
        <v/>
      </c>
      <c r="O330" s="172"/>
      <c r="P330" s="173">
        <f t="shared" si="128"/>
        <v>0</v>
      </c>
      <c r="Q330" s="173">
        <f t="shared" si="129"/>
        <v>0</v>
      </c>
      <c r="R330" s="173">
        <f t="shared" si="130"/>
        <v>0</v>
      </c>
      <c r="S330" s="173" t="str">
        <f t="shared" si="131"/>
        <v/>
      </c>
      <c r="T330" s="173">
        <f>IF(P330&lt;&gt;"",(P330*(1-($N$3368))*(1-($O330+$N$3373))),0)</f>
        <v>0</v>
      </c>
      <c r="U330" s="173">
        <f>IF(Q330&lt;&gt;"",(Q330*(1-($N$3369))*(1-($O330+$N$3373))),0)</f>
        <v>0</v>
      </c>
      <c r="V330" s="173">
        <f>IF(R330&lt;&gt;"",(R330*(1-($N$3370))*(1-($O330+$N$3373))),0)</f>
        <v>0</v>
      </c>
      <c r="W330" s="173">
        <f>IF(S330&lt;&gt;"",(S330*(1-($N$3371))*(1-($O330+$N$3373))),0)</f>
        <v>0</v>
      </c>
      <c r="X330" s="173">
        <f t="shared" si="133"/>
        <v>0</v>
      </c>
    </row>
    <row r="331" spans="1:24" ht="14.1" customHeight="1" x14ac:dyDescent="0.3">
      <c r="A331" s="368" t="s">
        <v>5387</v>
      </c>
      <c r="B331" s="91" t="s">
        <v>51</v>
      </c>
      <c r="C331" s="92">
        <v>12</v>
      </c>
      <c r="D331" s="92">
        <v>0</v>
      </c>
      <c r="E331" s="166"/>
      <c r="F331" s="92" t="s">
        <v>2011</v>
      </c>
      <c r="G331" s="92" t="s">
        <v>2014</v>
      </c>
      <c r="H331" s="92" t="s">
        <v>5386</v>
      </c>
      <c r="I331" s="92">
        <v>17</v>
      </c>
      <c r="J331" s="93">
        <v>18.400000000000002</v>
      </c>
      <c r="K331" s="94"/>
      <c r="L331" s="92" t="s">
        <v>5443</v>
      </c>
      <c r="M331" s="92" t="s">
        <v>417</v>
      </c>
      <c r="N331" s="172" t="str">
        <f t="shared" si="132"/>
        <v/>
      </c>
      <c r="O331" s="172"/>
      <c r="P331" s="173">
        <f t="shared" si="128"/>
        <v>0</v>
      </c>
      <c r="Q331" s="173">
        <f t="shared" si="129"/>
        <v>0</v>
      </c>
      <c r="R331" s="173">
        <f t="shared" si="130"/>
        <v>0</v>
      </c>
      <c r="S331" s="173" t="str">
        <f t="shared" si="131"/>
        <v/>
      </c>
      <c r="T331" s="173">
        <f>IF(P331&lt;&gt;"",(P331*(1-($N$3368))*(1-($O331+$N$3373))),0)</f>
        <v>0</v>
      </c>
      <c r="U331" s="173">
        <f>IF(Q331&lt;&gt;"",(Q331*(1-($N$3369))*(1-($O331+$N$3373))),0)</f>
        <v>0</v>
      </c>
      <c r="V331" s="173">
        <f>IF(R331&lt;&gt;"",(R331*(1-($N$3370))*(1-($O331+$N$3373))),0)</f>
        <v>0</v>
      </c>
      <c r="W331" s="173">
        <f>IF(S331&lt;&gt;"",(S331*(1-($N$3371))*(1-($O331+$N$3373))),0)</f>
        <v>0</v>
      </c>
      <c r="X331" s="173">
        <f t="shared" si="133"/>
        <v>0</v>
      </c>
    </row>
    <row r="332" spans="1:24" ht="14.1" customHeight="1" x14ac:dyDescent="0.3">
      <c r="A332" s="187" t="s">
        <v>1698</v>
      </c>
      <c r="B332" s="246" t="s">
        <v>51</v>
      </c>
      <c r="C332" s="188">
        <v>12</v>
      </c>
      <c r="D332" s="188">
        <v>0</v>
      </c>
      <c r="E332" s="247"/>
      <c r="F332" s="188" t="s">
        <v>112</v>
      </c>
      <c r="G332" s="188" t="s">
        <v>2003</v>
      </c>
      <c r="H332" s="188" t="s">
        <v>2281</v>
      </c>
      <c r="I332" s="188">
        <v>17</v>
      </c>
      <c r="J332" s="248">
        <v>14</v>
      </c>
      <c r="K332" s="249"/>
      <c r="L332" s="188" t="s">
        <v>3623</v>
      </c>
      <c r="M332" s="188" t="s">
        <v>417</v>
      </c>
      <c r="N332" s="250" t="str">
        <f t="shared" si="132"/>
        <v/>
      </c>
      <c r="O332" s="172"/>
      <c r="P332" s="173">
        <f t="shared" si="128"/>
        <v>0</v>
      </c>
      <c r="Q332" s="173">
        <f t="shared" si="129"/>
        <v>0</v>
      </c>
      <c r="R332" s="173">
        <f t="shared" si="130"/>
        <v>0</v>
      </c>
      <c r="S332" s="173" t="str">
        <f t="shared" si="131"/>
        <v/>
      </c>
      <c r="T332" s="173">
        <f>IF(P332&lt;&gt;"",(P332*(1-($N$3368))*(1-($O332+$N$3373))),0)</f>
        <v>0</v>
      </c>
      <c r="U332" s="173">
        <f>IF(Q332&lt;&gt;"",(Q332*(1-($N$3369))*(1-($O332+$N$3373))),0)</f>
        <v>0</v>
      </c>
      <c r="V332" s="173">
        <f>IF(R332&lt;&gt;"",(R332*(1-($N$3370))*(1-($O332+$N$3373))),0)</f>
        <v>0</v>
      </c>
      <c r="W332" s="173">
        <f>IF(S332&lt;&gt;"",(S332*(1-($N$3371))*(1-($O332+$N$3373))),0)</f>
        <v>0</v>
      </c>
      <c r="X332" s="251">
        <f t="shared" si="133"/>
        <v>0</v>
      </c>
    </row>
    <row r="333" spans="1:24" ht="14.1" customHeight="1" x14ac:dyDescent="0.3">
      <c r="A333" s="187" t="s">
        <v>1697</v>
      </c>
      <c r="B333" s="246" t="s">
        <v>51</v>
      </c>
      <c r="C333" s="188">
        <v>12</v>
      </c>
      <c r="D333" s="188">
        <v>0</v>
      </c>
      <c r="E333" s="247"/>
      <c r="F333" s="188" t="s">
        <v>112</v>
      </c>
      <c r="G333" s="188" t="s">
        <v>2004</v>
      </c>
      <c r="H333" s="188" t="s">
        <v>2281</v>
      </c>
      <c r="I333" s="188">
        <v>17</v>
      </c>
      <c r="J333" s="248">
        <v>14</v>
      </c>
      <c r="K333" s="249"/>
      <c r="L333" s="188" t="s">
        <v>3624</v>
      </c>
      <c r="M333" s="188" t="s">
        <v>417</v>
      </c>
      <c r="N333" s="250" t="str">
        <f t="shared" si="132"/>
        <v/>
      </c>
      <c r="O333" s="172"/>
      <c r="P333" s="173">
        <f t="shared" si="128"/>
        <v>0</v>
      </c>
      <c r="Q333" s="173">
        <f t="shared" si="129"/>
        <v>0</v>
      </c>
      <c r="R333" s="173">
        <f t="shared" si="130"/>
        <v>0</v>
      </c>
      <c r="S333" s="173" t="str">
        <f t="shared" si="131"/>
        <v/>
      </c>
      <c r="T333" s="173">
        <f>IF(P333&lt;&gt;"",(P333*(1-($N$3368))*(1-($O333+$N$3373))),0)</f>
        <v>0</v>
      </c>
      <c r="U333" s="173">
        <f>IF(Q333&lt;&gt;"",(Q333*(1-($N$3369))*(1-($O333+$N$3373))),0)</f>
        <v>0</v>
      </c>
      <c r="V333" s="173">
        <f>IF(R333&lt;&gt;"",(R333*(1-($N$3370))*(1-($O333+$N$3373))),0)</f>
        <v>0</v>
      </c>
      <c r="W333" s="173">
        <f>IF(S333&lt;&gt;"",(S333*(1-($N$3371))*(1-($O333+$N$3373))),0)</f>
        <v>0</v>
      </c>
      <c r="X333" s="251">
        <f t="shared" ref="X333:X338" si="134">+SUM(T333:W333)</f>
        <v>0</v>
      </c>
    </row>
    <row r="334" spans="1:24" ht="14.1" customHeight="1" x14ac:dyDescent="0.3">
      <c r="A334" s="187" t="s">
        <v>1696</v>
      </c>
      <c r="B334" s="246" t="s">
        <v>51</v>
      </c>
      <c r="C334" s="188">
        <v>12</v>
      </c>
      <c r="D334" s="188">
        <v>0</v>
      </c>
      <c r="E334" s="247"/>
      <c r="F334" s="188" t="s">
        <v>112</v>
      </c>
      <c r="G334" s="188" t="s">
        <v>2282</v>
      </c>
      <c r="H334" s="188" t="s">
        <v>2281</v>
      </c>
      <c r="I334" s="188">
        <v>17</v>
      </c>
      <c r="J334" s="248">
        <v>14</v>
      </c>
      <c r="K334" s="249"/>
      <c r="L334" s="188" t="s">
        <v>3625</v>
      </c>
      <c r="M334" s="188" t="s">
        <v>417</v>
      </c>
      <c r="N334" s="250" t="str">
        <f t="shared" si="132"/>
        <v/>
      </c>
      <c r="O334" s="172"/>
      <c r="P334" s="173">
        <f t="shared" si="128"/>
        <v>0</v>
      </c>
      <c r="Q334" s="173">
        <f t="shared" si="129"/>
        <v>0</v>
      </c>
      <c r="R334" s="173">
        <f t="shared" si="130"/>
        <v>0</v>
      </c>
      <c r="S334" s="173" t="str">
        <f t="shared" si="131"/>
        <v/>
      </c>
      <c r="T334" s="173">
        <f>IF(P334&lt;&gt;"",(P334*(1-($N$3368))*(1-($O334+$N$3373))),0)</f>
        <v>0</v>
      </c>
      <c r="U334" s="173">
        <f>IF(Q334&lt;&gt;"",(Q334*(1-($N$3369))*(1-($O334+$N$3373))),0)</f>
        <v>0</v>
      </c>
      <c r="V334" s="173">
        <f>IF(R334&lt;&gt;"",(R334*(1-($N$3370))*(1-($O334+$N$3373))),0)</f>
        <v>0</v>
      </c>
      <c r="W334" s="173">
        <f>IF(S334&lt;&gt;"",(S334*(1-($N$3371))*(1-($O334+$N$3373))),0)</f>
        <v>0</v>
      </c>
      <c r="X334" s="251">
        <f t="shared" ref="X334:X335" si="135">+SUM(T334:W334)</f>
        <v>0</v>
      </c>
    </row>
    <row r="335" spans="1:24" ht="14.1" customHeight="1" x14ac:dyDescent="0.3">
      <c r="A335" s="90" t="s">
        <v>1164</v>
      </c>
      <c r="B335" s="91" t="s">
        <v>51</v>
      </c>
      <c r="C335" s="92">
        <v>6</v>
      </c>
      <c r="D335" s="92">
        <v>0</v>
      </c>
      <c r="E335" s="166"/>
      <c r="F335" s="92" t="s">
        <v>111</v>
      </c>
      <c r="G335" s="92" t="s">
        <v>2020</v>
      </c>
      <c r="H335" s="92" t="s">
        <v>2180</v>
      </c>
      <c r="I335" s="92">
        <v>17</v>
      </c>
      <c r="J335" s="93">
        <v>48.550000000000004</v>
      </c>
      <c r="K335" s="94"/>
      <c r="L335" s="92" t="s">
        <v>3391</v>
      </c>
      <c r="M335" s="92" t="s">
        <v>417</v>
      </c>
      <c r="N335" s="172" t="str">
        <f t="shared" si="132"/>
        <v/>
      </c>
      <c r="O335" s="172"/>
      <c r="P335" s="173">
        <f t="shared" si="128"/>
        <v>0</v>
      </c>
      <c r="Q335" s="173">
        <f t="shared" si="129"/>
        <v>0</v>
      </c>
      <c r="R335" s="173">
        <f t="shared" si="130"/>
        <v>0</v>
      </c>
      <c r="S335" s="173" t="str">
        <f t="shared" si="131"/>
        <v/>
      </c>
      <c r="T335" s="173">
        <f>IF(P335&lt;&gt;"",(P335*(1-($N$3368))*(1-($O335+$N$3373))),0)</f>
        <v>0</v>
      </c>
      <c r="U335" s="173">
        <f>IF(Q335&lt;&gt;"",(Q335*(1-($N$3369))*(1-($O335+$N$3373))),0)</f>
        <v>0</v>
      </c>
      <c r="V335" s="173">
        <f>IF(R335&lt;&gt;"",(R335*(1-($N$3370))*(1-($O335+$N$3373))),0)</f>
        <v>0</v>
      </c>
      <c r="W335" s="173">
        <f>IF(S335&lt;&gt;"",(S335*(1-($N$3371))*(1-($O335+$N$3373))),0)</f>
        <v>0</v>
      </c>
      <c r="X335" s="173">
        <f t="shared" si="135"/>
        <v>0</v>
      </c>
    </row>
    <row r="336" spans="1:24" ht="14.1" customHeight="1" x14ac:dyDescent="0.3">
      <c r="A336" s="90" t="s">
        <v>1165</v>
      </c>
      <c r="B336" s="91" t="s">
        <v>51</v>
      </c>
      <c r="C336" s="92">
        <v>6</v>
      </c>
      <c r="D336" s="92">
        <v>0</v>
      </c>
      <c r="E336" s="166"/>
      <c r="F336" s="92" t="s">
        <v>111</v>
      </c>
      <c r="G336" s="92" t="s">
        <v>2022</v>
      </c>
      <c r="H336" s="92" t="s">
        <v>2180</v>
      </c>
      <c r="I336" s="92">
        <v>17</v>
      </c>
      <c r="J336" s="93">
        <v>48.550000000000004</v>
      </c>
      <c r="K336" s="94"/>
      <c r="L336" s="92" t="s">
        <v>3392</v>
      </c>
      <c r="M336" s="92" t="s">
        <v>417</v>
      </c>
      <c r="N336" s="172" t="str">
        <f t="shared" si="132"/>
        <v/>
      </c>
      <c r="O336" s="172"/>
      <c r="P336" s="173">
        <f t="shared" si="128"/>
        <v>0</v>
      </c>
      <c r="Q336" s="173">
        <f t="shared" si="129"/>
        <v>0</v>
      </c>
      <c r="R336" s="173">
        <f t="shared" si="130"/>
        <v>0</v>
      </c>
      <c r="S336" s="173" t="str">
        <f t="shared" si="131"/>
        <v/>
      </c>
      <c r="T336" s="173">
        <f>IF(P336&lt;&gt;"",(P336*(1-($N$3368))*(1-($O336+$N$3373))),0)</f>
        <v>0</v>
      </c>
      <c r="U336" s="173">
        <f>IF(Q336&lt;&gt;"",(Q336*(1-($N$3369))*(1-($O336+$N$3373))),0)</f>
        <v>0</v>
      </c>
      <c r="V336" s="173">
        <f>IF(R336&lt;&gt;"",(R336*(1-($N$3370))*(1-($O336+$N$3373))),0)</f>
        <v>0</v>
      </c>
      <c r="W336" s="173">
        <f>IF(S336&lt;&gt;"",(S336*(1-($N$3371))*(1-($O336+$N$3373))),0)</f>
        <v>0</v>
      </c>
      <c r="X336" s="173">
        <f t="shared" si="134"/>
        <v>0</v>
      </c>
    </row>
    <row r="337" spans="1:24" ht="14.1" customHeight="1" x14ac:dyDescent="0.3">
      <c r="A337" s="90" t="s">
        <v>1166</v>
      </c>
      <c r="B337" s="91" t="s">
        <v>51</v>
      </c>
      <c r="C337" s="92">
        <v>6</v>
      </c>
      <c r="D337" s="92">
        <v>0</v>
      </c>
      <c r="E337" s="166"/>
      <c r="F337" s="92" t="s">
        <v>111</v>
      </c>
      <c r="G337" s="92" t="s">
        <v>2023</v>
      </c>
      <c r="H337" s="92" t="s">
        <v>2180</v>
      </c>
      <c r="I337" s="92">
        <v>17</v>
      </c>
      <c r="J337" s="93">
        <v>51</v>
      </c>
      <c r="K337" s="94"/>
      <c r="L337" s="92" t="s">
        <v>3393</v>
      </c>
      <c r="M337" s="92" t="s">
        <v>417</v>
      </c>
      <c r="N337" s="172" t="str">
        <f t="shared" si="132"/>
        <v/>
      </c>
      <c r="O337" s="172"/>
      <c r="P337" s="173">
        <f t="shared" si="128"/>
        <v>0</v>
      </c>
      <c r="Q337" s="173">
        <f t="shared" si="129"/>
        <v>0</v>
      </c>
      <c r="R337" s="173">
        <f t="shared" si="130"/>
        <v>0</v>
      </c>
      <c r="S337" s="173" t="str">
        <f t="shared" si="131"/>
        <v/>
      </c>
      <c r="T337" s="173">
        <f>IF(P337&lt;&gt;"",(P337*(1-($N$3368))*(1-($O337+$N$3373))),0)</f>
        <v>0</v>
      </c>
      <c r="U337" s="173">
        <f>IF(Q337&lt;&gt;"",(Q337*(1-($N$3369))*(1-($O337+$N$3373))),0)</f>
        <v>0</v>
      </c>
      <c r="V337" s="173">
        <f>IF(R337&lt;&gt;"",(R337*(1-($N$3370))*(1-($O337+$N$3373))),0)</f>
        <v>0</v>
      </c>
      <c r="W337" s="173">
        <f>IF(S337&lt;&gt;"",(S337*(1-($N$3371))*(1-($O337+$N$3373))),0)</f>
        <v>0</v>
      </c>
      <c r="X337" s="173">
        <f t="shared" si="134"/>
        <v>0</v>
      </c>
    </row>
    <row r="338" spans="1:24" ht="14.1" customHeight="1" x14ac:dyDescent="0.3">
      <c r="A338" s="187" t="s">
        <v>176</v>
      </c>
      <c r="B338" s="246" t="s">
        <v>51</v>
      </c>
      <c r="C338" s="188">
        <v>18</v>
      </c>
      <c r="D338" s="188">
        <v>9</v>
      </c>
      <c r="E338" s="247"/>
      <c r="F338" s="188" t="s">
        <v>111</v>
      </c>
      <c r="G338" s="188" t="s">
        <v>2022</v>
      </c>
      <c r="H338" s="188" t="s">
        <v>2459</v>
      </c>
      <c r="I338" s="188">
        <v>17</v>
      </c>
      <c r="J338" s="248">
        <v>46.2</v>
      </c>
      <c r="K338" s="249"/>
      <c r="L338" s="188" t="s">
        <v>4029</v>
      </c>
      <c r="M338" s="188" t="s">
        <v>417</v>
      </c>
      <c r="N338" s="250" t="str">
        <f t="shared" si="132"/>
        <v/>
      </c>
      <c r="O338" s="172"/>
      <c r="P338" s="173">
        <f t="shared" si="128"/>
        <v>0</v>
      </c>
      <c r="Q338" s="173">
        <f t="shared" si="129"/>
        <v>0</v>
      </c>
      <c r="R338" s="173">
        <f t="shared" si="130"/>
        <v>0</v>
      </c>
      <c r="S338" s="173" t="str">
        <f t="shared" si="131"/>
        <v/>
      </c>
      <c r="T338" s="173">
        <f>IF(P338&lt;&gt;"",(P338*(1-($N$3368))*(1-($O338+$N$3373))),0)</f>
        <v>0</v>
      </c>
      <c r="U338" s="173">
        <f>IF(Q338&lt;&gt;"",(Q338*(1-($N$3369))*(1-($O338+$N$3373))),0)</f>
        <v>0</v>
      </c>
      <c r="V338" s="173">
        <f>IF(R338&lt;&gt;"",(R338*(1-($N$3370))*(1-($O338+$N$3373))),0)</f>
        <v>0</v>
      </c>
      <c r="W338" s="173">
        <f>IF(S338&lt;&gt;"",(S338*(1-($N$3371))*(1-($O338+$N$3373))),0)</f>
        <v>0</v>
      </c>
      <c r="X338" s="251">
        <f t="shared" si="134"/>
        <v>0</v>
      </c>
    </row>
    <row r="339" spans="1:24" ht="14.1" customHeight="1" x14ac:dyDescent="0.3">
      <c r="A339" s="90"/>
      <c r="B339" s="91"/>
      <c r="C339" s="92"/>
      <c r="D339" s="92"/>
      <c r="E339" s="168"/>
      <c r="F339" s="92"/>
      <c r="G339" s="92"/>
      <c r="H339" s="147" t="s">
        <v>5652</v>
      </c>
      <c r="I339" s="92"/>
      <c r="J339" s="93"/>
      <c r="K339" s="94"/>
      <c r="L339" s="94"/>
      <c r="M339" s="95"/>
      <c r="N339" s="172"/>
      <c r="O339" s="172"/>
      <c r="P339" s="173">
        <f t="shared" si="128"/>
        <v>0</v>
      </c>
      <c r="Q339" s="173">
        <f t="shared" si="129"/>
        <v>0</v>
      </c>
      <c r="R339" s="173">
        <f t="shared" si="130"/>
        <v>0</v>
      </c>
      <c r="S339" s="173">
        <f t="shared" si="131"/>
        <v>0</v>
      </c>
      <c r="T339" s="173">
        <f>IF(P339&lt;&gt;"",(P339*(1-($N$3368))*(1-($O339+$N$3373))),0)</f>
        <v>0</v>
      </c>
      <c r="U339" s="173">
        <f>IF(Q339&lt;&gt;"",(Q339*(1-($N$3369))*(1-($O339+$N$3373))),0)</f>
        <v>0</v>
      </c>
      <c r="V339" s="173">
        <f>IF(R339&lt;&gt;"",(R339*(1-($N$3370))*(1-($O339+$N$3373))),0)</f>
        <v>0</v>
      </c>
      <c r="W339" s="173">
        <f>IF(S339&lt;&gt;"",(S339*(1-($N$3371))*(1-($O339+$N$3373))),0)</f>
        <v>0</v>
      </c>
      <c r="X339" s="173"/>
    </row>
    <row r="340" spans="1:24" ht="14.1" customHeight="1" x14ac:dyDescent="0.3">
      <c r="A340" s="187" t="s">
        <v>509</v>
      </c>
      <c r="B340" s="246" t="s">
        <v>51</v>
      </c>
      <c r="C340" s="188">
        <v>24</v>
      </c>
      <c r="D340" s="188">
        <v>8</v>
      </c>
      <c r="E340" s="247"/>
      <c r="F340" s="188" t="s">
        <v>5805</v>
      </c>
      <c r="G340" s="188" t="s">
        <v>2004</v>
      </c>
      <c r="H340" s="188" t="s">
        <v>2476</v>
      </c>
      <c r="I340" s="188">
        <v>17</v>
      </c>
      <c r="J340" s="248">
        <v>17.350000000000001</v>
      </c>
      <c r="K340" s="249"/>
      <c r="L340" s="188" t="s">
        <v>4075</v>
      </c>
      <c r="M340" s="188" t="s">
        <v>417</v>
      </c>
      <c r="N340" s="250" t="str">
        <f>IF(OR(J340="TBA",E340=0),"",E340*J340)</f>
        <v/>
      </c>
      <c r="O340" s="172"/>
      <c r="P340" s="173">
        <f t="shared" si="128"/>
        <v>0</v>
      </c>
      <c r="Q340" s="173">
        <f t="shared" si="129"/>
        <v>0</v>
      </c>
      <c r="R340" s="173">
        <f t="shared" si="130"/>
        <v>0</v>
      </c>
      <c r="S340" s="173" t="str">
        <f t="shared" si="131"/>
        <v/>
      </c>
      <c r="T340" s="173">
        <f>IF(P340&lt;&gt;"",(P340*(1-($N$3368))*(1-($O340+$N$3373))),0)</f>
        <v>0</v>
      </c>
      <c r="U340" s="173">
        <f>IF(Q340&lt;&gt;"",(Q340*(1-($N$3369))*(1-($O340+$N$3373))),0)</f>
        <v>0</v>
      </c>
      <c r="V340" s="173">
        <f>IF(R340&lt;&gt;"",(R340*(1-($N$3370))*(1-($O340+$N$3373))),0)</f>
        <v>0</v>
      </c>
      <c r="W340" s="173">
        <f>IF(S340&lt;&gt;"",(S340*(1-($N$3371))*(1-($O340+$N$3373))),0)</f>
        <v>0</v>
      </c>
      <c r="X340" s="251">
        <f>+SUM(T340:W340)</f>
        <v>0</v>
      </c>
    </row>
    <row r="341" spans="1:24" ht="14.1" customHeight="1" x14ac:dyDescent="0.3">
      <c r="A341" s="90" t="s">
        <v>508</v>
      </c>
      <c r="B341" s="91" t="s">
        <v>51</v>
      </c>
      <c r="C341" s="92">
        <v>24</v>
      </c>
      <c r="D341" s="92">
        <v>8</v>
      </c>
      <c r="E341" s="166"/>
      <c r="F341" s="92" t="s">
        <v>5805</v>
      </c>
      <c r="G341" s="92" t="s">
        <v>2001</v>
      </c>
      <c r="H341" s="92" t="s">
        <v>2476</v>
      </c>
      <c r="I341" s="92">
        <v>17</v>
      </c>
      <c r="J341" s="93">
        <v>18.25</v>
      </c>
      <c r="K341" s="94"/>
      <c r="L341" s="92" t="s">
        <v>4076</v>
      </c>
      <c r="M341" s="92" t="s">
        <v>417</v>
      </c>
      <c r="N341" s="172" t="str">
        <f>IF(OR(J341="TBA",E341=0),"",E341*J341)</f>
        <v/>
      </c>
      <c r="O341" s="172"/>
      <c r="P341" s="173">
        <f t="shared" si="128"/>
        <v>0</v>
      </c>
      <c r="Q341" s="173">
        <f t="shared" si="129"/>
        <v>0</v>
      </c>
      <c r="R341" s="173">
        <f t="shared" si="130"/>
        <v>0</v>
      </c>
      <c r="S341" s="173" t="str">
        <f t="shared" si="131"/>
        <v/>
      </c>
      <c r="T341" s="173">
        <f>IF(P341&lt;&gt;"",(P341*(1-($N$3368))*(1-($O341+$N$3373))),0)</f>
        <v>0</v>
      </c>
      <c r="U341" s="173">
        <f>IF(Q341&lt;&gt;"",(Q341*(1-($N$3369))*(1-($O341+$N$3373))),0)</f>
        <v>0</v>
      </c>
      <c r="V341" s="173">
        <f>IF(R341&lt;&gt;"",(R341*(1-($N$3370))*(1-($O341+$N$3373))),0)</f>
        <v>0</v>
      </c>
      <c r="W341" s="173">
        <f>IF(S341&lt;&gt;"",(S341*(1-($N$3371))*(1-($O341+$N$3373))),0)</f>
        <v>0</v>
      </c>
      <c r="X341" s="173">
        <f>+SUM(T341:W341)</f>
        <v>0</v>
      </c>
    </row>
    <row r="342" spans="1:24" ht="14.1" customHeight="1" x14ac:dyDescent="0.3">
      <c r="A342" s="90" t="s">
        <v>507</v>
      </c>
      <c r="B342" s="91" t="s">
        <v>51</v>
      </c>
      <c r="C342" s="92">
        <v>24</v>
      </c>
      <c r="D342" s="92">
        <v>8</v>
      </c>
      <c r="E342" s="166"/>
      <c r="F342" s="92" t="s">
        <v>5805</v>
      </c>
      <c r="G342" s="92" t="s">
        <v>2026</v>
      </c>
      <c r="H342" s="92" t="s">
        <v>2476</v>
      </c>
      <c r="I342" s="92">
        <v>17</v>
      </c>
      <c r="J342" s="93">
        <v>18.25</v>
      </c>
      <c r="K342" s="94"/>
      <c r="L342" s="92" t="s">
        <v>4077</v>
      </c>
      <c r="M342" s="92" t="s">
        <v>417</v>
      </c>
      <c r="N342" s="172" t="str">
        <f>IF(OR(J342="TBA",E342=0),"",E342*J342)</f>
        <v/>
      </c>
      <c r="O342" s="172"/>
      <c r="P342" s="173">
        <f t="shared" si="128"/>
        <v>0</v>
      </c>
      <c r="Q342" s="173">
        <f t="shared" si="129"/>
        <v>0</v>
      </c>
      <c r="R342" s="173">
        <f t="shared" si="130"/>
        <v>0</v>
      </c>
      <c r="S342" s="173" t="str">
        <f t="shared" si="131"/>
        <v/>
      </c>
      <c r="T342" s="173">
        <f>IF(P342&lt;&gt;"",(P342*(1-($N$3368))*(1-($O342+$N$3373))),0)</f>
        <v>0</v>
      </c>
      <c r="U342" s="173">
        <f>IF(Q342&lt;&gt;"",(Q342*(1-($N$3369))*(1-($O342+$N$3373))),0)</f>
        <v>0</v>
      </c>
      <c r="V342" s="173">
        <f>IF(R342&lt;&gt;"",(R342*(1-($N$3370))*(1-($O342+$N$3373))),0)</f>
        <v>0</v>
      </c>
      <c r="W342" s="173">
        <f>IF(S342&lt;&gt;"",(S342*(1-($N$3371))*(1-($O342+$N$3373))),0)</f>
        <v>0</v>
      </c>
      <c r="X342" s="173">
        <f>+SUM(T342:W342)</f>
        <v>0</v>
      </c>
    </row>
    <row r="343" spans="1:24" ht="14.1" customHeight="1" x14ac:dyDescent="0.3">
      <c r="A343" s="187">
        <v>67470</v>
      </c>
      <c r="B343" s="246" t="s">
        <v>50</v>
      </c>
      <c r="C343" s="188">
        <v>15</v>
      </c>
      <c r="D343" s="188">
        <v>5</v>
      </c>
      <c r="E343" s="247"/>
      <c r="F343" s="188" t="s">
        <v>5805</v>
      </c>
      <c r="G343" s="188" t="s">
        <v>1716</v>
      </c>
      <c r="H343" s="188" t="s">
        <v>1786</v>
      </c>
      <c r="I343" s="188">
        <v>17</v>
      </c>
      <c r="J343" s="248">
        <v>8.7000000000000011</v>
      </c>
      <c r="K343" s="249"/>
      <c r="L343" s="188" t="s">
        <v>2727</v>
      </c>
      <c r="M343" s="188" t="s">
        <v>417</v>
      </c>
      <c r="N343" s="250" t="str">
        <f t="shared" ref="N343" si="136">IF(OR(J343="TBA",E343=0),"",E343*J343)</f>
        <v/>
      </c>
      <c r="O343" s="172"/>
      <c r="P343" s="173">
        <f t="shared" si="128"/>
        <v>0</v>
      </c>
      <c r="Q343" s="173">
        <f t="shared" si="129"/>
        <v>0</v>
      </c>
      <c r="R343" s="173" t="str">
        <f t="shared" si="130"/>
        <v/>
      </c>
      <c r="S343" s="173">
        <f t="shared" si="131"/>
        <v>0</v>
      </c>
      <c r="T343" s="173">
        <f>IF(P343&lt;&gt;"",(P343*(1-($N$3368))*(1-($O343+$N$3373))),0)</f>
        <v>0</v>
      </c>
      <c r="U343" s="173">
        <f>IF(Q343&lt;&gt;"",(Q343*(1-($N$3369))*(1-($O343+$N$3373))),0)</f>
        <v>0</v>
      </c>
      <c r="V343" s="173">
        <f>IF(R343&lt;&gt;"",(R343*(1-($N$3370))*(1-($O343+$N$3373))),0)</f>
        <v>0</v>
      </c>
      <c r="W343" s="173">
        <f>IF(S343&lt;&gt;"",(S343*(1-($N$3371))*(1-($O343+$N$3373))),0)</f>
        <v>0</v>
      </c>
      <c r="X343" s="251">
        <f t="shared" ref="X343" si="137">+SUM(T343:W343)</f>
        <v>0</v>
      </c>
    </row>
    <row r="344" spans="1:24" ht="14.1" customHeight="1" x14ac:dyDescent="0.3">
      <c r="A344" s="90"/>
      <c r="B344" s="91"/>
      <c r="C344" s="92"/>
      <c r="D344" s="92"/>
      <c r="E344" s="168"/>
      <c r="F344" s="92"/>
      <c r="G344" s="92"/>
      <c r="H344" s="147" t="s">
        <v>4688</v>
      </c>
      <c r="I344" s="92"/>
      <c r="J344" s="93"/>
      <c r="K344" s="94"/>
      <c r="L344" s="94"/>
      <c r="M344" s="95"/>
      <c r="N344" s="172"/>
      <c r="O344" s="172"/>
      <c r="P344" s="173">
        <f t="shared" si="128"/>
        <v>0</v>
      </c>
      <c r="Q344" s="173">
        <f t="shared" si="129"/>
        <v>0</v>
      </c>
      <c r="R344" s="173">
        <f t="shared" si="130"/>
        <v>0</v>
      </c>
      <c r="S344" s="173">
        <f t="shared" si="131"/>
        <v>0</v>
      </c>
      <c r="T344" s="173">
        <f>IF(P344&lt;&gt;"",(P344*(1-($N$3368))*(1-($O344+$N$3373))),0)</f>
        <v>0</v>
      </c>
      <c r="U344" s="173">
        <f>IF(Q344&lt;&gt;"",(Q344*(1-($N$3369))*(1-($O344+$N$3373))),0)</f>
        <v>0</v>
      </c>
      <c r="V344" s="173">
        <f>IF(R344&lt;&gt;"",(R344*(1-($N$3370))*(1-($O344+$N$3373))),0)</f>
        <v>0</v>
      </c>
      <c r="W344" s="173">
        <f>IF(S344&lt;&gt;"",(S344*(1-($N$3371))*(1-($O344+$N$3373))),0)</f>
        <v>0</v>
      </c>
      <c r="X344" s="173"/>
    </row>
    <row r="345" spans="1:24" ht="14.1" customHeight="1" x14ac:dyDescent="0.3">
      <c r="A345" s="187" t="s">
        <v>4681</v>
      </c>
      <c r="B345" s="246" t="s">
        <v>51</v>
      </c>
      <c r="C345" s="188">
        <v>12</v>
      </c>
      <c r="D345" s="188">
        <v>0</v>
      </c>
      <c r="E345" s="247"/>
      <c r="F345" s="188" t="s">
        <v>5805</v>
      </c>
      <c r="G345" s="188" t="s">
        <v>1999</v>
      </c>
      <c r="H345" s="188" t="s">
        <v>4680</v>
      </c>
      <c r="I345" s="188">
        <v>18</v>
      </c>
      <c r="J345" s="248">
        <v>19</v>
      </c>
      <c r="K345" s="249"/>
      <c r="L345" s="188" t="s">
        <v>4682</v>
      </c>
      <c r="M345" s="188" t="s">
        <v>417</v>
      </c>
      <c r="N345" s="250" t="str">
        <f t="shared" ref="N345:N351" si="138">IF(OR(J345="TBA",E345=0),"",E345*J345)</f>
        <v/>
      </c>
      <c r="O345" s="172"/>
      <c r="P345" s="173">
        <f t="shared" si="128"/>
        <v>0</v>
      </c>
      <c r="Q345" s="173">
        <f t="shared" si="129"/>
        <v>0</v>
      </c>
      <c r="R345" s="173">
        <f t="shared" si="130"/>
        <v>0</v>
      </c>
      <c r="S345" s="173" t="str">
        <f t="shared" si="131"/>
        <v/>
      </c>
      <c r="T345" s="173">
        <f>IF(P345&lt;&gt;"",(P345*(1-($N$3368))*(1-($O345+$N$3373))),0)</f>
        <v>0</v>
      </c>
      <c r="U345" s="173">
        <f>IF(Q345&lt;&gt;"",(Q345*(1-($N$3369))*(1-($O345+$N$3373))),0)</f>
        <v>0</v>
      </c>
      <c r="V345" s="173">
        <f>IF(R345&lt;&gt;"",(R345*(1-($N$3370))*(1-($O345+$N$3373))),0)</f>
        <v>0</v>
      </c>
      <c r="W345" s="173">
        <f>IF(S345&lt;&gt;"",(S345*(1-($N$3371))*(1-($O345+$N$3373))),0)</f>
        <v>0</v>
      </c>
      <c r="X345" s="251">
        <f>+SUM(T345:W345)</f>
        <v>0</v>
      </c>
    </row>
    <row r="346" spans="1:24" ht="14.1" customHeight="1" x14ac:dyDescent="0.3">
      <c r="A346" s="187" t="s">
        <v>4683</v>
      </c>
      <c r="B346" s="246" t="s">
        <v>51</v>
      </c>
      <c r="C346" s="188">
        <v>12</v>
      </c>
      <c r="D346" s="188">
        <v>0</v>
      </c>
      <c r="E346" s="247"/>
      <c r="F346" s="188" t="s">
        <v>5805</v>
      </c>
      <c r="G346" s="188" t="s">
        <v>2001</v>
      </c>
      <c r="H346" s="188" t="s">
        <v>4684</v>
      </c>
      <c r="I346" s="188">
        <v>18</v>
      </c>
      <c r="J346" s="248">
        <v>19</v>
      </c>
      <c r="K346" s="249"/>
      <c r="L346" s="188" t="s">
        <v>4685</v>
      </c>
      <c r="M346" s="188" t="s">
        <v>417</v>
      </c>
      <c r="N346" s="250" t="str">
        <f t="shared" si="138"/>
        <v/>
      </c>
      <c r="O346" s="172"/>
      <c r="P346" s="173">
        <f t="shared" si="128"/>
        <v>0</v>
      </c>
      <c r="Q346" s="173">
        <f t="shared" si="129"/>
        <v>0</v>
      </c>
      <c r="R346" s="173">
        <f t="shared" si="130"/>
        <v>0</v>
      </c>
      <c r="S346" s="173" t="str">
        <f t="shared" si="131"/>
        <v/>
      </c>
      <c r="T346" s="173">
        <f>IF(P346&lt;&gt;"",(P346*(1-($N$3368))*(1-($O346+$N$3373))),0)</f>
        <v>0</v>
      </c>
      <c r="U346" s="173">
        <f>IF(Q346&lt;&gt;"",(Q346*(1-($N$3369))*(1-($O346+$N$3373))),0)</f>
        <v>0</v>
      </c>
      <c r="V346" s="173">
        <f>IF(R346&lt;&gt;"",(R346*(1-($N$3370))*(1-($O346+$N$3373))),0)</f>
        <v>0</v>
      </c>
      <c r="W346" s="173">
        <f>IF(S346&lt;&gt;"",(S346*(1-($N$3371))*(1-($O346+$N$3373))),0)</f>
        <v>0</v>
      </c>
      <c r="X346" s="251">
        <f>+SUM(T346:W346)</f>
        <v>0</v>
      </c>
    </row>
    <row r="347" spans="1:24" ht="14.1" customHeight="1" x14ac:dyDescent="0.3">
      <c r="A347" s="187" t="s">
        <v>4686</v>
      </c>
      <c r="B347" s="246" t="s">
        <v>51</v>
      </c>
      <c r="C347" s="188">
        <v>12</v>
      </c>
      <c r="D347" s="188">
        <v>0</v>
      </c>
      <c r="E347" s="247"/>
      <c r="F347" s="188" t="s">
        <v>5805</v>
      </c>
      <c r="G347" s="188" t="s">
        <v>1999</v>
      </c>
      <c r="H347" s="188" t="s">
        <v>4684</v>
      </c>
      <c r="I347" s="188">
        <v>18</v>
      </c>
      <c r="J347" s="248">
        <v>19</v>
      </c>
      <c r="K347" s="249"/>
      <c r="L347" s="188" t="s">
        <v>4687</v>
      </c>
      <c r="M347" s="188" t="s">
        <v>417</v>
      </c>
      <c r="N347" s="250" t="str">
        <f t="shared" si="138"/>
        <v/>
      </c>
      <c r="O347" s="172"/>
      <c r="P347" s="173">
        <f t="shared" si="128"/>
        <v>0</v>
      </c>
      <c r="Q347" s="173">
        <f t="shared" si="129"/>
        <v>0</v>
      </c>
      <c r="R347" s="173">
        <f t="shared" si="130"/>
        <v>0</v>
      </c>
      <c r="S347" s="173" t="str">
        <f t="shared" si="131"/>
        <v/>
      </c>
      <c r="T347" s="173">
        <f>IF(P347&lt;&gt;"",(P347*(1-($N$3368))*(1-($O347+$N$3373))),0)</f>
        <v>0</v>
      </c>
      <c r="U347" s="173">
        <f>IF(Q347&lt;&gt;"",(Q347*(1-($N$3369))*(1-($O347+$N$3373))),0)</f>
        <v>0</v>
      </c>
      <c r="V347" s="173">
        <f>IF(R347&lt;&gt;"",(R347*(1-($N$3370))*(1-($O347+$N$3373))),0)</f>
        <v>0</v>
      </c>
      <c r="W347" s="173">
        <f>IF(S347&lt;&gt;"",(S347*(1-($N$3371))*(1-($O347+$N$3373))),0)</f>
        <v>0</v>
      </c>
      <c r="X347" s="251">
        <f>+SUM(T347:W347)</f>
        <v>0</v>
      </c>
    </row>
    <row r="348" spans="1:24" ht="14.1" customHeight="1" x14ac:dyDescent="0.3">
      <c r="A348" s="90" t="s">
        <v>5263</v>
      </c>
      <c r="B348" s="91" t="s">
        <v>51</v>
      </c>
      <c r="C348" s="92">
        <v>10</v>
      </c>
      <c r="D348" s="92">
        <v>0</v>
      </c>
      <c r="E348" s="166"/>
      <c r="F348" s="92" t="s">
        <v>111</v>
      </c>
      <c r="G348" s="92" t="s">
        <v>2195</v>
      </c>
      <c r="H348" s="92" t="s">
        <v>5264</v>
      </c>
      <c r="I348" s="92">
        <v>18</v>
      </c>
      <c r="J348" s="93">
        <v>42</v>
      </c>
      <c r="K348" s="94"/>
      <c r="L348" s="92" t="s">
        <v>4678</v>
      </c>
      <c r="M348" s="92" t="s">
        <v>417</v>
      </c>
      <c r="N348" s="172" t="str">
        <f t="shared" si="138"/>
        <v/>
      </c>
      <c r="O348" s="172"/>
      <c r="P348" s="173">
        <f t="shared" si="128"/>
        <v>0</v>
      </c>
      <c r="Q348" s="173">
        <f t="shared" si="129"/>
        <v>0</v>
      </c>
      <c r="R348" s="173">
        <f t="shared" si="130"/>
        <v>0</v>
      </c>
      <c r="S348" s="173" t="str">
        <f t="shared" si="131"/>
        <v/>
      </c>
      <c r="T348" s="173">
        <f>IF(P348&lt;&gt;"",(P348*(1-($N$3368))*(1-($O348+$N$3373))),0)</f>
        <v>0</v>
      </c>
      <c r="U348" s="173">
        <f>IF(Q348&lt;&gt;"",(Q348*(1-($N$3369))*(1-($O348+$N$3373))),0)</f>
        <v>0</v>
      </c>
      <c r="V348" s="173">
        <f>IF(R348&lt;&gt;"",(R348*(1-($N$3370))*(1-($O348+$N$3373))),0)</f>
        <v>0</v>
      </c>
      <c r="W348" s="173">
        <f>IF(S348&lt;&gt;"",(S348*(1-($N$3371))*(1-($O348+$N$3373))),0)</f>
        <v>0</v>
      </c>
      <c r="X348" s="173">
        <f>+SUM(T348:W348)</f>
        <v>0</v>
      </c>
    </row>
    <row r="349" spans="1:24" ht="14.1" customHeight="1" x14ac:dyDescent="0.3">
      <c r="A349" s="90" t="s">
        <v>5265</v>
      </c>
      <c r="B349" s="91" t="s">
        <v>51</v>
      </c>
      <c r="C349" s="92">
        <v>10</v>
      </c>
      <c r="D349" s="92">
        <v>0</v>
      </c>
      <c r="E349" s="166"/>
      <c r="F349" s="92" t="s">
        <v>111</v>
      </c>
      <c r="G349" s="92" t="s">
        <v>2197</v>
      </c>
      <c r="H349" s="92" t="s">
        <v>5264</v>
      </c>
      <c r="I349" s="92">
        <v>18</v>
      </c>
      <c r="J349" s="93">
        <v>42</v>
      </c>
      <c r="K349" s="94"/>
      <c r="L349" s="92" t="s">
        <v>4679</v>
      </c>
      <c r="M349" s="92" t="s">
        <v>417</v>
      </c>
      <c r="N349" s="172" t="str">
        <f t="shared" si="138"/>
        <v/>
      </c>
      <c r="O349" s="172"/>
      <c r="P349" s="173">
        <f t="shared" si="128"/>
        <v>0</v>
      </c>
      <c r="Q349" s="173">
        <f t="shared" si="129"/>
        <v>0</v>
      </c>
      <c r="R349" s="173">
        <f t="shared" si="130"/>
        <v>0</v>
      </c>
      <c r="S349" s="173" t="str">
        <f t="shared" si="131"/>
        <v/>
      </c>
      <c r="T349" s="173">
        <f>IF(P349&lt;&gt;"",(P349*(1-($N$3368))*(1-($O349+$N$3373))),0)</f>
        <v>0</v>
      </c>
      <c r="U349" s="173">
        <f>IF(Q349&lt;&gt;"",(Q349*(1-($N$3369))*(1-($O349+$N$3373))),0)</f>
        <v>0</v>
      </c>
      <c r="V349" s="173">
        <f>IF(R349&lt;&gt;"",(R349*(1-($N$3370))*(1-($O349+$N$3373))),0)</f>
        <v>0</v>
      </c>
      <c r="W349" s="173">
        <f>IF(S349&lt;&gt;"",(S349*(1-($N$3371))*(1-($O349+$N$3373))),0)</f>
        <v>0</v>
      </c>
      <c r="X349" s="173">
        <f>+SUM(T349:W349)</f>
        <v>0</v>
      </c>
    </row>
    <row r="350" spans="1:24" ht="14.1" customHeight="1" x14ac:dyDescent="0.3">
      <c r="A350" s="90" t="s">
        <v>5260</v>
      </c>
      <c r="B350" s="91" t="s">
        <v>51</v>
      </c>
      <c r="C350" s="92">
        <v>10</v>
      </c>
      <c r="D350" s="92">
        <v>0</v>
      </c>
      <c r="E350" s="166"/>
      <c r="F350" s="92" t="s">
        <v>111</v>
      </c>
      <c r="G350" s="92" t="s">
        <v>2195</v>
      </c>
      <c r="H350" s="92" t="s">
        <v>5261</v>
      </c>
      <c r="I350" s="92">
        <v>18</v>
      </c>
      <c r="J350" s="93">
        <v>42</v>
      </c>
      <c r="K350" s="94"/>
      <c r="L350" s="92" t="s">
        <v>4676</v>
      </c>
      <c r="M350" s="92" t="s">
        <v>417</v>
      </c>
      <c r="N350" s="172" t="str">
        <f t="shared" si="138"/>
        <v/>
      </c>
      <c r="O350" s="172"/>
      <c r="P350" s="173">
        <f t="shared" si="128"/>
        <v>0</v>
      </c>
      <c r="Q350" s="173">
        <f t="shared" si="129"/>
        <v>0</v>
      </c>
      <c r="R350" s="173">
        <f t="shared" si="130"/>
        <v>0</v>
      </c>
      <c r="S350" s="173" t="str">
        <f t="shared" si="131"/>
        <v/>
      </c>
      <c r="T350" s="173">
        <f>IF(P350&lt;&gt;"",(P350*(1-($N$3368))*(1-($O350+$N$3373))),0)</f>
        <v>0</v>
      </c>
      <c r="U350" s="173">
        <f>IF(Q350&lt;&gt;"",(Q350*(1-($N$3369))*(1-($O350+$N$3373))),0)</f>
        <v>0</v>
      </c>
      <c r="V350" s="173">
        <f>IF(R350&lt;&gt;"",(R350*(1-($N$3370))*(1-($O350+$N$3373))),0)</f>
        <v>0</v>
      </c>
      <c r="W350" s="173">
        <f>IF(S350&lt;&gt;"",(S350*(1-($N$3371))*(1-($O350+$N$3373))),0)</f>
        <v>0</v>
      </c>
      <c r="X350" s="173">
        <f t="shared" ref="X350:X351" si="139">+SUM(T350:W350)</f>
        <v>0</v>
      </c>
    </row>
    <row r="351" spans="1:24" ht="14.1" customHeight="1" x14ac:dyDescent="0.3">
      <c r="A351" s="90" t="s">
        <v>5262</v>
      </c>
      <c r="B351" s="91" t="s">
        <v>51</v>
      </c>
      <c r="C351" s="92">
        <v>10</v>
      </c>
      <c r="D351" s="92">
        <v>0</v>
      </c>
      <c r="E351" s="166"/>
      <c r="F351" s="92" t="s">
        <v>111</v>
      </c>
      <c r="G351" s="92" t="s">
        <v>2197</v>
      </c>
      <c r="H351" s="92" t="s">
        <v>5261</v>
      </c>
      <c r="I351" s="92">
        <v>18</v>
      </c>
      <c r="J351" s="93">
        <v>42</v>
      </c>
      <c r="K351" s="94"/>
      <c r="L351" s="92" t="s">
        <v>4677</v>
      </c>
      <c r="M351" s="92" t="s">
        <v>417</v>
      </c>
      <c r="N351" s="172" t="str">
        <f t="shared" si="138"/>
        <v/>
      </c>
      <c r="O351" s="172"/>
      <c r="P351" s="173">
        <f t="shared" si="128"/>
        <v>0</v>
      </c>
      <c r="Q351" s="173">
        <f t="shared" si="129"/>
        <v>0</v>
      </c>
      <c r="R351" s="173">
        <f t="shared" si="130"/>
        <v>0</v>
      </c>
      <c r="S351" s="173" t="str">
        <f t="shared" si="131"/>
        <v/>
      </c>
      <c r="T351" s="173">
        <f>IF(P351&lt;&gt;"",(P351*(1-($N$3368))*(1-($O351+$N$3373))),0)</f>
        <v>0</v>
      </c>
      <c r="U351" s="173">
        <f>IF(Q351&lt;&gt;"",(Q351*(1-($N$3369))*(1-($O351+$N$3373))),0)</f>
        <v>0</v>
      </c>
      <c r="V351" s="173">
        <f>IF(R351&lt;&gt;"",(R351*(1-($N$3370))*(1-($O351+$N$3373))),0)</f>
        <v>0</v>
      </c>
      <c r="W351" s="173">
        <f>IF(S351&lt;&gt;"",(S351*(1-($N$3371))*(1-($O351+$N$3373))),0)</f>
        <v>0</v>
      </c>
      <c r="X351" s="173">
        <f t="shared" si="139"/>
        <v>0</v>
      </c>
    </row>
    <row r="352" spans="1:24" ht="14.1" customHeight="1" x14ac:dyDescent="0.3">
      <c r="A352" s="90"/>
      <c r="B352" s="91"/>
      <c r="C352" s="92"/>
      <c r="D352" s="92"/>
      <c r="E352" s="168"/>
      <c r="F352" s="92"/>
      <c r="G352" s="92"/>
      <c r="H352" s="147" t="s">
        <v>5654</v>
      </c>
      <c r="I352" s="92"/>
      <c r="J352" s="93"/>
      <c r="K352" s="94"/>
      <c r="L352" s="94"/>
      <c r="M352" s="95"/>
      <c r="N352" s="172"/>
      <c r="O352" s="172"/>
      <c r="P352" s="173">
        <f t="shared" si="128"/>
        <v>0</v>
      </c>
      <c r="Q352" s="173">
        <f t="shared" si="129"/>
        <v>0</v>
      </c>
      <c r="R352" s="173">
        <f t="shared" si="130"/>
        <v>0</v>
      </c>
      <c r="S352" s="173">
        <f t="shared" si="131"/>
        <v>0</v>
      </c>
      <c r="T352" s="173">
        <f>IF(P352&lt;&gt;"",(P352*(1-($N$3368))*(1-($O352+$N$3373))),0)</f>
        <v>0</v>
      </c>
      <c r="U352" s="173">
        <f>IF(Q352&lt;&gt;"",(Q352*(1-($N$3369))*(1-($O352+$N$3373))),0)</f>
        <v>0</v>
      </c>
      <c r="V352" s="173">
        <f>IF(R352&lt;&gt;"",(R352*(1-($N$3370))*(1-($O352+$N$3373))),0)</f>
        <v>0</v>
      </c>
      <c r="W352" s="173">
        <f>IF(S352&lt;&gt;"",(S352*(1-($N$3371))*(1-($O352+$N$3373))),0)</f>
        <v>0</v>
      </c>
      <c r="X352" s="173"/>
    </row>
    <row r="353" spans="1:24" ht="14.1" customHeight="1" x14ac:dyDescent="0.3">
      <c r="A353" s="368" t="s">
        <v>385</v>
      </c>
      <c r="B353" s="91" t="s">
        <v>51</v>
      </c>
      <c r="C353" s="92">
        <v>12</v>
      </c>
      <c r="D353" s="92">
        <v>0</v>
      </c>
      <c r="E353" s="166"/>
      <c r="F353" s="92" t="s">
        <v>5805</v>
      </c>
      <c r="G353" s="92" t="s">
        <v>1997</v>
      </c>
      <c r="H353" s="92" t="s">
        <v>2649</v>
      </c>
      <c r="I353" s="92">
        <v>18</v>
      </c>
      <c r="J353" s="93">
        <v>24.95</v>
      </c>
      <c r="K353" s="94"/>
      <c r="L353" s="92" t="s">
        <v>4485</v>
      </c>
      <c r="M353" s="92" t="s">
        <v>417</v>
      </c>
      <c r="N353" s="172" t="str">
        <f>IF(OR(J353="TBA",E353=0),"",E353*J353)</f>
        <v/>
      </c>
      <c r="O353" s="172"/>
      <c r="P353" s="173">
        <f t="shared" si="128"/>
        <v>0</v>
      </c>
      <c r="Q353" s="173">
        <f t="shared" si="129"/>
        <v>0</v>
      </c>
      <c r="R353" s="173">
        <f t="shared" si="130"/>
        <v>0</v>
      </c>
      <c r="S353" s="173" t="str">
        <f t="shared" si="131"/>
        <v/>
      </c>
      <c r="T353" s="173">
        <f>IF(P353&lt;&gt;"",(P353*(1-($N$3368))*(1-($O353+$N$3373))),0)</f>
        <v>0</v>
      </c>
      <c r="U353" s="173">
        <f>IF(Q353&lt;&gt;"",(Q353*(1-($N$3369))*(1-($O353+$N$3373))),0)</f>
        <v>0</v>
      </c>
      <c r="V353" s="173">
        <f>IF(R353&lt;&gt;"",(R353*(1-($N$3370))*(1-($O353+$N$3373))),0)</f>
        <v>0</v>
      </c>
      <c r="W353" s="173">
        <f>IF(S353&lt;&gt;"",(S353*(1-($N$3371))*(1-($O353+$N$3373))),0)</f>
        <v>0</v>
      </c>
      <c r="X353" s="173">
        <f>+SUM(T353:W353)</f>
        <v>0</v>
      </c>
    </row>
    <row r="354" spans="1:24" ht="14.1" customHeight="1" x14ac:dyDescent="0.3">
      <c r="A354" s="90" t="s">
        <v>386</v>
      </c>
      <c r="B354" s="91" t="s">
        <v>51</v>
      </c>
      <c r="C354" s="92">
        <v>12</v>
      </c>
      <c r="D354" s="92">
        <v>0</v>
      </c>
      <c r="E354" s="166"/>
      <c r="F354" s="92" t="s">
        <v>5805</v>
      </c>
      <c r="G354" s="92" t="s">
        <v>1999</v>
      </c>
      <c r="H354" s="92" t="s">
        <v>2649</v>
      </c>
      <c r="I354" s="92">
        <v>18</v>
      </c>
      <c r="J354" s="93">
        <v>24.95</v>
      </c>
      <c r="K354" s="94"/>
      <c r="L354" s="92" t="s">
        <v>4486</v>
      </c>
      <c r="M354" s="92" t="s">
        <v>417</v>
      </c>
      <c r="N354" s="172" t="str">
        <f>IF(OR(J354="TBA",E354=0),"",E354*J354)</f>
        <v/>
      </c>
      <c r="O354" s="172"/>
      <c r="P354" s="173">
        <f t="shared" si="128"/>
        <v>0</v>
      </c>
      <c r="Q354" s="173">
        <f t="shared" si="129"/>
        <v>0</v>
      </c>
      <c r="R354" s="173">
        <f t="shared" si="130"/>
        <v>0</v>
      </c>
      <c r="S354" s="173" t="str">
        <f t="shared" si="131"/>
        <v/>
      </c>
      <c r="T354" s="173">
        <f>IF(P354&lt;&gt;"",(P354*(1-($N$3368))*(1-($O354+$N$3373))),0)</f>
        <v>0</v>
      </c>
      <c r="U354" s="173">
        <f>IF(Q354&lt;&gt;"",(Q354*(1-($N$3369))*(1-($O354+$N$3373))),0)</f>
        <v>0</v>
      </c>
      <c r="V354" s="173">
        <f>IF(R354&lt;&gt;"",(R354*(1-($N$3370))*(1-($O354+$N$3373))),0)</f>
        <v>0</v>
      </c>
      <c r="W354" s="173">
        <f>IF(S354&lt;&gt;"",(S354*(1-($N$3371))*(1-($O354+$N$3373))),0)</f>
        <v>0</v>
      </c>
      <c r="X354" s="173">
        <f>+SUM(T354:W354)</f>
        <v>0</v>
      </c>
    </row>
    <row r="355" spans="1:24" ht="14.1" customHeight="1" x14ac:dyDescent="0.3">
      <c r="A355" s="90" t="s">
        <v>383</v>
      </c>
      <c r="B355" s="91" t="s">
        <v>51</v>
      </c>
      <c r="C355" s="92">
        <v>12</v>
      </c>
      <c r="D355" s="92">
        <v>0</v>
      </c>
      <c r="E355" s="166"/>
      <c r="F355" s="92" t="s">
        <v>5805</v>
      </c>
      <c r="G355" s="92" t="s">
        <v>1997</v>
      </c>
      <c r="H355" s="92" t="s">
        <v>2648</v>
      </c>
      <c r="I355" s="92">
        <v>18</v>
      </c>
      <c r="J355" s="93">
        <v>18.850000000000001</v>
      </c>
      <c r="K355" s="94"/>
      <c r="L355" s="92" t="s">
        <v>4483</v>
      </c>
      <c r="M355" s="92" t="s">
        <v>417</v>
      </c>
      <c r="N355" s="172" t="str">
        <f>IF(OR(J355="TBA",E355=0),"",E355*J355)</f>
        <v/>
      </c>
      <c r="O355" s="172"/>
      <c r="P355" s="173">
        <f t="shared" si="128"/>
        <v>0</v>
      </c>
      <c r="Q355" s="173">
        <f t="shared" si="129"/>
        <v>0</v>
      </c>
      <c r="R355" s="173">
        <f t="shared" si="130"/>
        <v>0</v>
      </c>
      <c r="S355" s="173" t="str">
        <f t="shared" si="131"/>
        <v/>
      </c>
      <c r="T355" s="173">
        <f>IF(P355&lt;&gt;"",(P355*(1-($N$3368))*(1-($O355+$N$3373))),0)</f>
        <v>0</v>
      </c>
      <c r="U355" s="173">
        <f>IF(Q355&lt;&gt;"",(Q355*(1-($N$3369))*(1-($O355+$N$3373))),0)</f>
        <v>0</v>
      </c>
      <c r="V355" s="173">
        <f>IF(R355&lt;&gt;"",(R355*(1-($N$3370))*(1-($O355+$N$3373))),0)</f>
        <v>0</v>
      </c>
      <c r="W355" s="173">
        <f>IF(S355&lt;&gt;"",(S355*(1-($N$3371))*(1-($O355+$N$3373))),0)</f>
        <v>0</v>
      </c>
      <c r="X355" s="173">
        <f t="shared" ref="X355:X356" si="140">+SUM(T355:W355)</f>
        <v>0</v>
      </c>
    </row>
    <row r="356" spans="1:24" ht="14.1" customHeight="1" x14ac:dyDescent="0.3">
      <c r="A356" s="368" t="s">
        <v>384</v>
      </c>
      <c r="B356" s="91" t="s">
        <v>51</v>
      </c>
      <c r="C356" s="92">
        <v>12</v>
      </c>
      <c r="D356" s="92">
        <v>0</v>
      </c>
      <c r="E356" s="166"/>
      <c r="F356" s="92" t="s">
        <v>5805</v>
      </c>
      <c r="G356" s="92" t="s">
        <v>1999</v>
      </c>
      <c r="H356" s="92" t="s">
        <v>2648</v>
      </c>
      <c r="I356" s="92">
        <v>18</v>
      </c>
      <c r="J356" s="93">
        <v>18.850000000000001</v>
      </c>
      <c r="K356" s="94"/>
      <c r="L356" s="92" t="s">
        <v>4484</v>
      </c>
      <c r="M356" s="92" t="s">
        <v>417</v>
      </c>
      <c r="N356" s="172" t="str">
        <f>IF(OR(J356="TBA",E356=0),"",E356*J356)</f>
        <v/>
      </c>
      <c r="O356" s="172"/>
      <c r="P356" s="173">
        <f t="shared" si="128"/>
        <v>0</v>
      </c>
      <c r="Q356" s="173">
        <f t="shared" si="129"/>
        <v>0</v>
      </c>
      <c r="R356" s="173">
        <f t="shared" si="130"/>
        <v>0</v>
      </c>
      <c r="S356" s="173" t="str">
        <f t="shared" si="131"/>
        <v/>
      </c>
      <c r="T356" s="173">
        <f>IF(P356&lt;&gt;"",(P356*(1-($N$3368))*(1-($O356+$N$3373))),0)</f>
        <v>0</v>
      </c>
      <c r="U356" s="173">
        <f>IF(Q356&lt;&gt;"",(Q356*(1-($N$3369))*(1-($O356+$N$3373))),0)</f>
        <v>0</v>
      </c>
      <c r="V356" s="173">
        <f>IF(R356&lt;&gt;"",(R356*(1-($N$3370))*(1-($O356+$N$3373))),0)</f>
        <v>0</v>
      </c>
      <c r="W356" s="173">
        <f>IF(S356&lt;&gt;"",(S356*(1-($N$3371))*(1-($O356+$N$3373))),0)</f>
        <v>0</v>
      </c>
      <c r="X356" s="173">
        <f t="shared" si="140"/>
        <v>0</v>
      </c>
    </row>
    <row r="357" spans="1:24" ht="14.1" customHeight="1" x14ac:dyDescent="0.3">
      <c r="A357" s="90"/>
      <c r="B357" s="91"/>
      <c r="C357" s="92"/>
      <c r="D357" s="92"/>
      <c r="E357" s="168"/>
      <c r="F357" s="92"/>
      <c r="G357" s="92"/>
      <c r="H357" s="147" t="s">
        <v>5650</v>
      </c>
      <c r="I357" s="92"/>
      <c r="J357" s="93"/>
      <c r="K357" s="94"/>
      <c r="L357" s="94"/>
      <c r="M357" s="95"/>
      <c r="N357" s="172"/>
      <c r="O357" s="172"/>
      <c r="P357" s="173">
        <f t="shared" si="128"/>
        <v>0</v>
      </c>
      <c r="Q357" s="173">
        <f t="shared" si="129"/>
        <v>0</v>
      </c>
      <c r="R357" s="173">
        <f t="shared" si="130"/>
        <v>0</v>
      </c>
      <c r="S357" s="173">
        <f t="shared" si="131"/>
        <v>0</v>
      </c>
      <c r="T357" s="173">
        <f>IF(P357&lt;&gt;"",(P357*(1-($N$3368))*(1-($O357+$N$3373))),0)</f>
        <v>0</v>
      </c>
      <c r="U357" s="173">
        <f>IF(Q357&lt;&gt;"",(Q357*(1-($N$3369))*(1-($O357+$N$3373))),0)</f>
        <v>0</v>
      </c>
      <c r="V357" s="173">
        <f>IF(R357&lt;&gt;"",(R357*(1-($N$3370))*(1-($O357+$N$3373))),0)</f>
        <v>0</v>
      </c>
      <c r="W357" s="173">
        <f>IF(S357&lt;&gt;"",(S357*(1-($N$3371))*(1-($O357+$N$3373))),0)</f>
        <v>0</v>
      </c>
      <c r="X357" s="173"/>
    </row>
    <row r="358" spans="1:24" ht="14.1" customHeight="1" x14ac:dyDescent="0.3">
      <c r="A358" s="90" t="s">
        <v>168</v>
      </c>
      <c r="B358" s="91" t="s">
        <v>51</v>
      </c>
      <c r="C358" s="92">
        <v>10</v>
      </c>
      <c r="D358" s="92">
        <v>0</v>
      </c>
      <c r="E358" s="166"/>
      <c r="F358" s="92" t="s">
        <v>2011</v>
      </c>
      <c r="G358" s="92" t="s">
        <v>2014</v>
      </c>
      <c r="H358" s="92" t="s">
        <v>2472</v>
      </c>
      <c r="I358" s="92">
        <v>18</v>
      </c>
      <c r="J358" s="93">
        <v>31.5</v>
      </c>
      <c r="K358" s="94"/>
      <c r="L358" s="92" t="s">
        <v>4065</v>
      </c>
      <c r="M358" s="92" t="s">
        <v>417</v>
      </c>
      <c r="N358" s="172" t="str">
        <f t="shared" ref="N358:N363" si="141">IF(OR(J358="TBA",E358=0),"",E358*J358)</f>
        <v/>
      </c>
      <c r="O358" s="172"/>
      <c r="P358" s="173">
        <f t="shared" si="128"/>
        <v>0</v>
      </c>
      <c r="Q358" s="173">
        <f t="shared" si="129"/>
        <v>0</v>
      </c>
      <c r="R358" s="173">
        <f t="shared" si="130"/>
        <v>0</v>
      </c>
      <c r="S358" s="173" t="str">
        <f t="shared" si="131"/>
        <v/>
      </c>
      <c r="T358" s="173">
        <f>IF(P358&lt;&gt;"",(P358*(1-($N$3368))*(1-($O358+$N$3373))),0)</f>
        <v>0</v>
      </c>
      <c r="U358" s="173">
        <f>IF(Q358&lt;&gt;"",(Q358*(1-($N$3369))*(1-($O358+$N$3373))),0)</f>
        <v>0</v>
      </c>
      <c r="V358" s="173">
        <f>IF(R358&lt;&gt;"",(R358*(1-($N$3370))*(1-($O358+$N$3373))),0)</f>
        <v>0</v>
      </c>
      <c r="W358" s="173">
        <f>IF(S358&lt;&gt;"",(S358*(1-($N$3371))*(1-($O358+$N$3373))),0)</f>
        <v>0</v>
      </c>
      <c r="X358" s="173">
        <f t="shared" ref="X358:X363" si="142">+SUM(T358:W358)</f>
        <v>0</v>
      </c>
    </row>
    <row r="359" spans="1:24" ht="14.1" customHeight="1" x14ac:dyDescent="0.3">
      <c r="A359" s="90" t="s">
        <v>167</v>
      </c>
      <c r="B359" s="91" t="s">
        <v>51</v>
      </c>
      <c r="C359" s="92">
        <v>10</v>
      </c>
      <c r="D359" s="92">
        <v>0</v>
      </c>
      <c r="E359" s="166"/>
      <c r="F359" s="92" t="s">
        <v>5805</v>
      </c>
      <c r="G359" s="92" t="s">
        <v>2000</v>
      </c>
      <c r="H359" s="92" t="s">
        <v>2472</v>
      </c>
      <c r="I359" s="92">
        <v>18</v>
      </c>
      <c r="J359" s="93">
        <v>31.5</v>
      </c>
      <c r="K359" s="94"/>
      <c r="L359" s="92" t="s">
        <v>4064</v>
      </c>
      <c r="M359" s="92" t="s">
        <v>417</v>
      </c>
      <c r="N359" s="172" t="str">
        <f t="shared" si="141"/>
        <v/>
      </c>
      <c r="O359" s="172"/>
      <c r="P359" s="173">
        <f t="shared" si="128"/>
        <v>0</v>
      </c>
      <c r="Q359" s="173">
        <f t="shared" si="129"/>
        <v>0</v>
      </c>
      <c r="R359" s="173">
        <f t="shared" si="130"/>
        <v>0</v>
      </c>
      <c r="S359" s="173" t="str">
        <f t="shared" si="131"/>
        <v/>
      </c>
      <c r="T359" s="173">
        <f>IF(P359&lt;&gt;"",(P359*(1-($N$3368))*(1-($O359+$N$3373))),0)</f>
        <v>0</v>
      </c>
      <c r="U359" s="173">
        <f>IF(Q359&lt;&gt;"",(Q359*(1-($N$3369))*(1-($O359+$N$3373))),0)</f>
        <v>0</v>
      </c>
      <c r="V359" s="173">
        <f>IF(R359&lt;&gt;"",(R359*(1-($N$3370))*(1-($O359+$N$3373))),0)</f>
        <v>0</v>
      </c>
      <c r="W359" s="173">
        <f>IF(S359&lt;&gt;"",(S359*(1-($N$3371))*(1-($O359+$N$3373))),0)</f>
        <v>0</v>
      </c>
      <c r="X359" s="173">
        <f t="shared" si="142"/>
        <v>0</v>
      </c>
    </row>
    <row r="360" spans="1:24" ht="14.1" customHeight="1" x14ac:dyDescent="0.3">
      <c r="A360" s="90" t="s">
        <v>166</v>
      </c>
      <c r="B360" s="91" t="s">
        <v>51</v>
      </c>
      <c r="C360" s="92">
        <v>8</v>
      </c>
      <c r="D360" s="92">
        <v>0</v>
      </c>
      <c r="E360" s="166"/>
      <c r="F360" s="92" t="s">
        <v>5805</v>
      </c>
      <c r="G360" s="92" t="s">
        <v>1999</v>
      </c>
      <c r="H360" s="92" t="s">
        <v>2472</v>
      </c>
      <c r="I360" s="92">
        <v>18</v>
      </c>
      <c r="J360" s="93">
        <v>31.5</v>
      </c>
      <c r="K360" s="94"/>
      <c r="L360" s="92" t="s">
        <v>4063</v>
      </c>
      <c r="M360" s="92" t="s">
        <v>417</v>
      </c>
      <c r="N360" s="172" t="str">
        <f t="shared" si="141"/>
        <v/>
      </c>
      <c r="O360" s="172"/>
      <c r="P360" s="173">
        <f t="shared" si="128"/>
        <v>0</v>
      </c>
      <c r="Q360" s="173">
        <f t="shared" si="129"/>
        <v>0</v>
      </c>
      <c r="R360" s="173">
        <f t="shared" si="130"/>
        <v>0</v>
      </c>
      <c r="S360" s="173" t="str">
        <f t="shared" si="131"/>
        <v/>
      </c>
      <c r="T360" s="173">
        <f>IF(P360&lt;&gt;"",(P360*(1-($N$3368))*(1-($O360+$N$3373))),0)</f>
        <v>0</v>
      </c>
      <c r="U360" s="173">
        <f>IF(Q360&lt;&gt;"",(Q360*(1-($N$3369))*(1-($O360+$N$3373))),0)</f>
        <v>0</v>
      </c>
      <c r="V360" s="173">
        <f>IF(R360&lt;&gt;"",(R360*(1-($N$3370))*(1-($O360+$N$3373))),0)</f>
        <v>0</v>
      </c>
      <c r="W360" s="173">
        <f>IF(S360&lt;&gt;"",(S360*(1-($N$3371))*(1-($O360+$N$3373))),0)</f>
        <v>0</v>
      </c>
      <c r="X360" s="173">
        <f t="shared" si="142"/>
        <v>0</v>
      </c>
    </row>
    <row r="361" spans="1:24" ht="14.1" customHeight="1" x14ac:dyDescent="0.3">
      <c r="A361" s="90" t="s">
        <v>171</v>
      </c>
      <c r="B361" s="91" t="s">
        <v>51</v>
      </c>
      <c r="C361" s="92">
        <v>6</v>
      </c>
      <c r="D361" s="92">
        <v>0</v>
      </c>
      <c r="E361" s="166"/>
      <c r="F361" s="92" t="s">
        <v>2011</v>
      </c>
      <c r="G361" s="92" t="s">
        <v>2014</v>
      </c>
      <c r="H361" s="92" t="s">
        <v>2473</v>
      </c>
      <c r="I361" s="92">
        <v>18</v>
      </c>
      <c r="J361" s="93">
        <v>38.85</v>
      </c>
      <c r="K361" s="94"/>
      <c r="L361" s="92" t="s">
        <v>4068</v>
      </c>
      <c r="M361" s="92" t="s">
        <v>417</v>
      </c>
      <c r="N361" s="172" t="str">
        <f t="shared" si="141"/>
        <v/>
      </c>
      <c r="O361" s="172"/>
      <c r="P361" s="173">
        <f t="shared" si="128"/>
        <v>0</v>
      </c>
      <c r="Q361" s="173">
        <f t="shared" si="129"/>
        <v>0</v>
      </c>
      <c r="R361" s="173">
        <f t="shared" si="130"/>
        <v>0</v>
      </c>
      <c r="S361" s="173" t="str">
        <f t="shared" si="131"/>
        <v/>
      </c>
      <c r="T361" s="173">
        <f>IF(P361&lt;&gt;"",(P361*(1-($N$3368))*(1-($O361+$N$3373))),0)</f>
        <v>0</v>
      </c>
      <c r="U361" s="173">
        <f>IF(Q361&lt;&gt;"",(Q361*(1-($N$3369))*(1-($O361+$N$3373))),0)</f>
        <v>0</v>
      </c>
      <c r="V361" s="173">
        <f>IF(R361&lt;&gt;"",(R361*(1-($N$3370))*(1-($O361+$N$3373))),0)</f>
        <v>0</v>
      </c>
      <c r="W361" s="173">
        <f>IF(S361&lt;&gt;"",(S361*(1-($N$3371))*(1-($O361+$N$3373))),0)</f>
        <v>0</v>
      </c>
      <c r="X361" s="173">
        <f t="shared" si="142"/>
        <v>0</v>
      </c>
    </row>
    <row r="362" spans="1:24" ht="14.1" customHeight="1" x14ac:dyDescent="0.3">
      <c r="A362" s="90" t="s">
        <v>170</v>
      </c>
      <c r="B362" s="91" t="s">
        <v>51</v>
      </c>
      <c r="C362" s="92">
        <v>6</v>
      </c>
      <c r="D362" s="92">
        <v>0</v>
      </c>
      <c r="E362" s="166"/>
      <c r="F362" s="92" t="s">
        <v>5805</v>
      </c>
      <c r="G362" s="92" t="s">
        <v>1999</v>
      </c>
      <c r="H362" s="92" t="s">
        <v>2473</v>
      </c>
      <c r="I362" s="92">
        <v>18</v>
      </c>
      <c r="J362" s="93">
        <v>38.85</v>
      </c>
      <c r="K362" s="94"/>
      <c r="L362" s="92" t="s">
        <v>4067</v>
      </c>
      <c r="M362" s="92" t="s">
        <v>417</v>
      </c>
      <c r="N362" s="172" t="str">
        <f t="shared" si="141"/>
        <v/>
      </c>
      <c r="O362" s="172"/>
      <c r="P362" s="173">
        <f t="shared" si="128"/>
        <v>0</v>
      </c>
      <c r="Q362" s="173">
        <f t="shared" si="129"/>
        <v>0</v>
      </c>
      <c r="R362" s="173">
        <f t="shared" si="130"/>
        <v>0</v>
      </c>
      <c r="S362" s="173" t="str">
        <f t="shared" si="131"/>
        <v/>
      </c>
      <c r="T362" s="173">
        <f>IF(P362&lt;&gt;"",(P362*(1-($N$3368))*(1-($O362+$N$3373))),0)</f>
        <v>0</v>
      </c>
      <c r="U362" s="173">
        <f>IF(Q362&lt;&gt;"",(Q362*(1-($N$3369))*(1-($O362+$N$3373))),0)</f>
        <v>0</v>
      </c>
      <c r="V362" s="173">
        <f>IF(R362&lt;&gt;"",(R362*(1-($N$3370))*(1-($O362+$N$3373))),0)</f>
        <v>0</v>
      </c>
      <c r="W362" s="173">
        <f>IF(S362&lt;&gt;"",(S362*(1-($N$3371))*(1-($O362+$N$3373))),0)</f>
        <v>0</v>
      </c>
      <c r="X362" s="173">
        <f t="shared" si="142"/>
        <v>0</v>
      </c>
    </row>
    <row r="363" spans="1:24" ht="14.1" customHeight="1" x14ac:dyDescent="0.3">
      <c r="A363" s="90" t="s">
        <v>169</v>
      </c>
      <c r="B363" s="91" t="s">
        <v>51</v>
      </c>
      <c r="C363" s="92">
        <v>6</v>
      </c>
      <c r="D363" s="92">
        <v>0</v>
      </c>
      <c r="E363" s="166"/>
      <c r="F363" s="92" t="s">
        <v>5805</v>
      </c>
      <c r="G363" s="92" t="s">
        <v>1997</v>
      </c>
      <c r="H363" s="92" t="s">
        <v>2473</v>
      </c>
      <c r="I363" s="92">
        <v>18</v>
      </c>
      <c r="J363" s="93">
        <v>38.85</v>
      </c>
      <c r="K363" s="94"/>
      <c r="L363" s="92" t="s">
        <v>4066</v>
      </c>
      <c r="M363" s="92" t="s">
        <v>417</v>
      </c>
      <c r="N363" s="172" t="str">
        <f t="shared" si="141"/>
        <v/>
      </c>
      <c r="O363" s="172"/>
      <c r="P363" s="173">
        <f t="shared" si="128"/>
        <v>0</v>
      </c>
      <c r="Q363" s="173">
        <f t="shared" si="129"/>
        <v>0</v>
      </c>
      <c r="R363" s="173">
        <f t="shared" si="130"/>
        <v>0</v>
      </c>
      <c r="S363" s="173" t="str">
        <f t="shared" si="131"/>
        <v/>
      </c>
      <c r="T363" s="173">
        <f>IF(P363&lt;&gt;"",(P363*(1-($N$3368))*(1-($O363+$N$3373))),0)</f>
        <v>0</v>
      </c>
      <c r="U363" s="173">
        <f>IF(Q363&lt;&gt;"",(Q363*(1-($N$3369))*(1-($O363+$N$3373))),0)</f>
        <v>0</v>
      </c>
      <c r="V363" s="173">
        <f>IF(R363&lt;&gt;"",(R363*(1-($N$3370))*(1-($O363+$N$3373))),0)</f>
        <v>0</v>
      </c>
      <c r="W363" s="173">
        <f>IF(S363&lt;&gt;"",(S363*(1-($N$3371))*(1-($O363+$N$3373))),0)</f>
        <v>0</v>
      </c>
      <c r="X363" s="173">
        <f t="shared" si="142"/>
        <v>0</v>
      </c>
    </row>
    <row r="364" spans="1:24" ht="14.1" customHeight="1" x14ac:dyDescent="0.3">
      <c r="A364" s="90"/>
      <c r="B364" s="91"/>
      <c r="C364" s="92"/>
      <c r="D364" s="92"/>
      <c r="E364" s="166"/>
      <c r="F364" s="92"/>
      <c r="G364" s="92"/>
      <c r="H364" s="147" t="s">
        <v>6580</v>
      </c>
      <c r="I364" s="92"/>
      <c r="J364" s="93"/>
      <c r="K364" s="94"/>
      <c r="L364" s="94"/>
      <c r="M364" s="95"/>
      <c r="N364" s="172"/>
      <c r="O364" s="172"/>
      <c r="P364" s="173">
        <v>0</v>
      </c>
      <c r="Q364" s="173">
        <v>0</v>
      </c>
      <c r="R364" s="173">
        <v>0</v>
      </c>
      <c r="S364" s="173">
        <v>0</v>
      </c>
      <c r="T364" s="173">
        <v>0</v>
      </c>
      <c r="U364" s="173">
        <v>0</v>
      </c>
      <c r="V364" s="173">
        <v>0</v>
      </c>
      <c r="W364" s="173">
        <v>0</v>
      </c>
      <c r="X364" s="173"/>
    </row>
    <row r="365" spans="1:24" ht="14.1" customHeight="1" x14ac:dyDescent="0.3">
      <c r="A365" s="252" t="s">
        <v>5856</v>
      </c>
      <c r="B365" s="253" t="s">
        <v>51</v>
      </c>
      <c r="C365" s="254">
        <v>24</v>
      </c>
      <c r="D365" s="254">
        <v>12</v>
      </c>
      <c r="E365" s="255"/>
      <c r="F365" s="254" t="s">
        <v>5805</v>
      </c>
      <c r="G365" s="254" t="s">
        <v>2001</v>
      </c>
      <c r="H365" s="254" t="s">
        <v>5857</v>
      </c>
      <c r="I365" s="254">
        <v>19</v>
      </c>
      <c r="J365" s="256">
        <v>16</v>
      </c>
      <c r="K365" s="257"/>
      <c r="L365" s="254" t="s">
        <v>5858</v>
      </c>
      <c r="M365" s="254" t="s">
        <v>417</v>
      </c>
      <c r="N365" s="172" t="str">
        <f t="shared" ref="N365:N370" si="143">IF(OR(J365="TBA",E365=0),"",E365*J365)</f>
        <v/>
      </c>
      <c r="O365" s="172"/>
      <c r="P365" s="173">
        <f t="shared" ref="P365:P370" si="144">IF($B365="PA",$N365,0)</f>
        <v>0</v>
      </c>
      <c r="Q365" s="173">
        <f t="shared" ref="Q365:Q370" si="145">IF($B365="PC",$N365,0)</f>
        <v>0</v>
      </c>
      <c r="R365" s="173">
        <f t="shared" ref="R365:R370" si="146">IF($B365="LA",$N365,0)</f>
        <v>0</v>
      </c>
      <c r="S365" s="173" t="str">
        <f t="shared" ref="S365:S370" si="147">IF($B365="LC",$N365,0)</f>
        <v/>
      </c>
      <c r="T365" s="173">
        <f>IF(P365&lt;&gt;"",(P365*(1-($N$3368))*(1-($O365+$N$3373))),0)</f>
        <v>0</v>
      </c>
      <c r="U365" s="173">
        <f>IF(Q365&lt;&gt;"",(Q365*(1-($N$3369))*(1-($O365+$N$3373))),0)</f>
        <v>0</v>
      </c>
      <c r="V365" s="173">
        <f>IF(R365&lt;&gt;"",(R365*(1-($N$3370))*(1-($O365+$N$3373))),0)</f>
        <v>0</v>
      </c>
      <c r="W365" s="173">
        <f>IF(S365&lt;&gt;"",(S365*(1-($N$3371))*(1-($O365+$N$3373))),0)</f>
        <v>0</v>
      </c>
      <c r="X365" s="173">
        <f t="shared" ref="X365:X370" si="148">+SUM(T365:W365)</f>
        <v>0</v>
      </c>
    </row>
    <row r="366" spans="1:24" ht="14.1" customHeight="1" x14ac:dyDescent="0.3">
      <c r="A366" s="252" t="s">
        <v>5859</v>
      </c>
      <c r="B366" s="253" t="s">
        <v>51</v>
      </c>
      <c r="C366" s="254">
        <v>24</v>
      </c>
      <c r="D366" s="254">
        <v>12</v>
      </c>
      <c r="E366" s="255"/>
      <c r="F366" s="254" t="s">
        <v>5805</v>
      </c>
      <c r="G366" s="254" t="s">
        <v>1999</v>
      </c>
      <c r="H366" s="254" t="s">
        <v>5857</v>
      </c>
      <c r="I366" s="254">
        <v>19</v>
      </c>
      <c r="J366" s="256">
        <v>16</v>
      </c>
      <c r="K366" s="257"/>
      <c r="L366" s="254" t="s">
        <v>5444</v>
      </c>
      <c r="M366" s="254" t="s">
        <v>417</v>
      </c>
      <c r="N366" s="172" t="str">
        <f t="shared" si="143"/>
        <v/>
      </c>
      <c r="O366" s="172"/>
      <c r="P366" s="173">
        <f t="shared" si="144"/>
        <v>0</v>
      </c>
      <c r="Q366" s="173">
        <f t="shared" si="145"/>
        <v>0</v>
      </c>
      <c r="R366" s="173">
        <f t="shared" si="146"/>
        <v>0</v>
      </c>
      <c r="S366" s="173" t="str">
        <f t="shared" si="147"/>
        <v/>
      </c>
      <c r="T366" s="173">
        <f>IF(P366&lt;&gt;"",(P366*(1-($N$3368))*(1-($O366+$N$3373))),0)</f>
        <v>0</v>
      </c>
      <c r="U366" s="173">
        <f>IF(Q366&lt;&gt;"",(Q366*(1-($N$3369))*(1-($O366+$N$3373))),0)</f>
        <v>0</v>
      </c>
      <c r="V366" s="173">
        <f>IF(R366&lt;&gt;"",(R366*(1-($N$3370))*(1-($O366+$N$3373))),0)</f>
        <v>0</v>
      </c>
      <c r="W366" s="173">
        <f>IF(S366&lt;&gt;"",(S366*(1-($N$3371))*(1-($O366+$N$3373))),0)</f>
        <v>0</v>
      </c>
      <c r="X366" s="173">
        <f t="shared" si="148"/>
        <v>0</v>
      </c>
    </row>
    <row r="367" spans="1:24" ht="14.1" customHeight="1" x14ac:dyDescent="0.3">
      <c r="A367" s="252" t="s">
        <v>5860</v>
      </c>
      <c r="B367" s="253" t="s">
        <v>51</v>
      </c>
      <c r="C367" s="254">
        <v>24</v>
      </c>
      <c r="D367" s="254">
        <v>12</v>
      </c>
      <c r="E367" s="255"/>
      <c r="F367" s="254" t="s">
        <v>5805</v>
      </c>
      <c r="G367" s="254" t="s">
        <v>2000</v>
      </c>
      <c r="H367" s="254" t="s">
        <v>5857</v>
      </c>
      <c r="I367" s="254">
        <v>19</v>
      </c>
      <c r="J367" s="256">
        <v>16</v>
      </c>
      <c r="K367" s="257"/>
      <c r="L367" s="254" t="s">
        <v>5445</v>
      </c>
      <c r="M367" s="254" t="s">
        <v>417</v>
      </c>
      <c r="N367" s="172" t="str">
        <f t="shared" si="143"/>
        <v/>
      </c>
      <c r="O367" s="172"/>
      <c r="P367" s="173">
        <f t="shared" si="144"/>
        <v>0</v>
      </c>
      <c r="Q367" s="173">
        <f t="shared" si="145"/>
        <v>0</v>
      </c>
      <c r="R367" s="173">
        <f t="shared" si="146"/>
        <v>0</v>
      </c>
      <c r="S367" s="173" t="str">
        <f t="shared" si="147"/>
        <v/>
      </c>
      <c r="T367" s="173">
        <f>IF(P367&lt;&gt;"",(P367*(1-($N$3368))*(1-($O367+$N$3373))),0)</f>
        <v>0</v>
      </c>
      <c r="U367" s="173">
        <f>IF(Q367&lt;&gt;"",(Q367*(1-($N$3369))*(1-($O367+$N$3373))),0)</f>
        <v>0</v>
      </c>
      <c r="V367" s="173">
        <f>IF(R367&lt;&gt;"",(R367*(1-($N$3370))*(1-($O367+$N$3373))),0)</f>
        <v>0</v>
      </c>
      <c r="W367" s="173">
        <f>IF(S367&lt;&gt;"",(S367*(1-($N$3371))*(1-($O367+$N$3373))),0)</f>
        <v>0</v>
      </c>
      <c r="X367" s="173">
        <f t="shared" si="148"/>
        <v>0</v>
      </c>
    </row>
    <row r="368" spans="1:24" ht="14.1" customHeight="1" x14ac:dyDescent="0.3">
      <c r="A368" s="252" t="s">
        <v>5861</v>
      </c>
      <c r="B368" s="253" t="s">
        <v>51</v>
      </c>
      <c r="C368" s="254">
        <v>24</v>
      </c>
      <c r="D368" s="254">
        <v>12</v>
      </c>
      <c r="E368" s="255"/>
      <c r="F368" s="254" t="s">
        <v>5805</v>
      </c>
      <c r="G368" s="254" t="s">
        <v>2001</v>
      </c>
      <c r="H368" s="254" t="s">
        <v>5862</v>
      </c>
      <c r="I368" s="254">
        <v>19</v>
      </c>
      <c r="J368" s="256">
        <v>16</v>
      </c>
      <c r="K368" s="257"/>
      <c r="L368" s="254" t="s">
        <v>6275</v>
      </c>
      <c r="M368" s="254" t="s">
        <v>417</v>
      </c>
      <c r="N368" s="172" t="str">
        <f t="shared" si="143"/>
        <v/>
      </c>
      <c r="O368" s="172"/>
      <c r="P368" s="173">
        <f t="shared" si="144"/>
        <v>0</v>
      </c>
      <c r="Q368" s="173">
        <f t="shared" si="145"/>
        <v>0</v>
      </c>
      <c r="R368" s="173">
        <f t="shared" si="146"/>
        <v>0</v>
      </c>
      <c r="S368" s="173" t="str">
        <f t="shared" si="147"/>
        <v/>
      </c>
      <c r="T368" s="173">
        <f>IF(P368&lt;&gt;"",(P368*(1-($N$3368))*(1-($O368+$N$3373))),0)</f>
        <v>0</v>
      </c>
      <c r="U368" s="173">
        <f>IF(Q368&lt;&gt;"",(Q368*(1-($N$3369))*(1-($O368+$N$3373))),0)</f>
        <v>0</v>
      </c>
      <c r="V368" s="173">
        <f>IF(R368&lt;&gt;"",(R368*(1-($N$3370))*(1-($O368+$N$3373))),0)</f>
        <v>0</v>
      </c>
      <c r="W368" s="173">
        <f>IF(S368&lt;&gt;"",(S368*(1-($N$3371))*(1-($O368+$N$3373))),0)</f>
        <v>0</v>
      </c>
      <c r="X368" s="173">
        <f t="shared" si="148"/>
        <v>0</v>
      </c>
    </row>
    <row r="369" spans="1:24" ht="14.1" customHeight="1" x14ac:dyDescent="0.3">
      <c r="A369" s="252" t="s">
        <v>5863</v>
      </c>
      <c r="B369" s="253" t="s">
        <v>51</v>
      </c>
      <c r="C369" s="254">
        <v>24</v>
      </c>
      <c r="D369" s="254">
        <v>12</v>
      </c>
      <c r="E369" s="255"/>
      <c r="F369" s="254" t="s">
        <v>5805</v>
      </c>
      <c r="G369" s="254" t="s">
        <v>1999</v>
      </c>
      <c r="H369" s="254" t="s">
        <v>5862</v>
      </c>
      <c r="I369" s="254">
        <v>19</v>
      </c>
      <c r="J369" s="256">
        <v>16</v>
      </c>
      <c r="K369" s="257"/>
      <c r="L369" s="254" t="s">
        <v>6276</v>
      </c>
      <c r="M369" s="254" t="s">
        <v>417</v>
      </c>
      <c r="N369" s="172" t="str">
        <f t="shared" si="143"/>
        <v/>
      </c>
      <c r="O369" s="172"/>
      <c r="P369" s="173">
        <f t="shared" si="144"/>
        <v>0</v>
      </c>
      <c r="Q369" s="173">
        <f t="shared" si="145"/>
        <v>0</v>
      </c>
      <c r="R369" s="173">
        <f t="shared" si="146"/>
        <v>0</v>
      </c>
      <c r="S369" s="173" t="str">
        <f t="shared" si="147"/>
        <v/>
      </c>
      <c r="T369" s="173">
        <f>IF(P369&lt;&gt;"",(P369*(1-($N$3368))*(1-($O369+$N$3373))),0)</f>
        <v>0</v>
      </c>
      <c r="U369" s="173">
        <f>IF(Q369&lt;&gt;"",(Q369*(1-($N$3369))*(1-($O369+$N$3373))),0)</f>
        <v>0</v>
      </c>
      <c r="V369" s="173">
        <f>IF(R369&lt;&gt;"",(R369*(1-($N$3370))*(1-($O369+$N$3373))),0)</f>
        <v>0</v>
      </c>
      <c r="W369" s="173">
        <f>IF(S369&lt;&gt;"",(S369*(1-($N$3371))*(1-($O369+$N$3373))),0)</f>
        <v>0</v>
      </c>
      <c r="X369" s="173">
        <f t="shared" si="148"/>
        <v>0</v>
      </c>
    </row>
    <row r="370" spans="1:24" ht="14.1" customHeight="1" x14ac:dyDescent="0.3">
      <c r="A370" s="252" t="s">
        <v>5864</v>
      </c>
      <c r="B370" s="253" t="s">
        <v>51</v>
      </c>
      <c r="C370" s="254">
        <v>24</v>
      </c>
      <c r="D370" s="254">
        <v>12</v>
      </c>
      <c r="E370" s="255"/>
      <c r="F370" s="254" t="s">
        <v>5805</v>
      </c>
      <c r="G370" s="254" t="s">
        <v>2000</v>
      </c>
      <c r="H370" s="254" t="s">
        <v>5862</v>
      </c>
      <c r="I370" s="254">
        <v>19</v>
      </c>
      <c r="J370" s="256">
        <v>16</v>
      </c>
      <c r="K370" s="257"/>
      <c r="L370" s="254" t="s">
        <v>5446</v>
      </c>
      <c r="M370" s="254" t="s">
        <v>417</v>
      </c>
      <c r="N370" s="172" t="str">
        <f t="shared" si="143"/>
        <v/>
      </c>
      <c r="O370" s="172"/>
      <c r="P370" s="173">
        <f t="shared" si="144"/>
        <v>0</v>
      </c>
      <c r="Q370" s="173">
        <f t="shared" si="145"/>
        <v>0</v>
      </c>
      <c r="R370" s="173">
        <f t="shared" si="146"/>
        <v>0</v>
      </c>
      <c r="S370" s="173" t="str">
        <f t="shared" si="147"/>
        <v/>
      </c>
      <c r="T370" s="173">
        <f>IF(P370&lt;&gt;"",(P370*(1-($N$3368))*(1-($O370+$N$3373))),0)</f>
        <v>0</v>
      </c>
      <c r="U370" s="173">
        <f>IF(Q370&lt;&gt;"",(Q370*(1-($N$3369))*(1-($O370+$N$3373))),0)</f>
        <v>0</v>
      </c>
      <c r="V370" s="173">
        <f>IF(R370&lt;&gt;"",(R370*(1-($N$3370))*(1-($O370+$N$3373))),0)</f>
        <v>0</v>
      </c>
      <c r="W370" s="173">
        <f>IF(S370&lt;&gt;"",(S370*(1-($N$3371))*(1-($O370+$N$3373))),0)</f>
        <v>0</v>
      </c>
      <c r="X370" s="173">
        <f t="shared" si="148"/>
        <v>0</v>
      </c>
    </row>
    <row r="371" spans="1:24" ht="14.1" customHeight="1" x14ac:dyDescent="0.3">
      <c r="A371" s="90"/>
      <c r="B371" s="91"/>
      <c r="C371" s="92"/>
      <c r="D371" s="92"/>
      <c r="E371" s="166"/>
      <c r="F371" s="92"/>
      <c r="G371" s="92"/>
      <c r="H371" s="147" t="s">
        <v>5659</v>
      </c>
      <c r="I371" s="92"/>
      <c r="J371" s="93"/>
      <c r="K371" s="94"/>
      <c r="L371" s="94"/>
      <c r="M371" s="95"/>
      <c r="N371" s="172"/>
      <c r="O371" s="172"/>
      <c r="P371" s="173">
        <v>0</v>
      </c>
      <c r="Q371" s="173">
        <v>0</v>
      </c>
      <c r="R371" s="173">
        <v>0</v>
      </c>
      <c r="S371" s="173">
        <v>0</v>
      </c>
      <c r="T371" s="173">
        <v>0</v>
      </c>
      <c r="U371" s="173">
        <v>0</v>
      </c>
      <c r="V371" s="173">
        <v>0</v>
      </c>
      <c r="W371" s="173">
        <v>0</v>
      </c>
      <c r="X371" s="173"/>
    </row>
    <row r="372" spans="1:24" ht="14.1" customHeight="1" x14ac:dyDescent="0.3">
      <c r="A372" s="90" t="s">
        <v>155</v>
      </c>
      <c r="B372" s="91" t="s">
        <v>51</v>
      </c>
      <c r="C372" s="92">
        <v>24</v>
      </c>
      <c r="D372" s="92">
        <v>6</v>
      </c>
      <c r="E372" s="166"/>
      <c r="F372" s="92" t="s">
        <v>5805</v>
      </c>
      <c r="G372" s="92" t="s">
        <v>2001</v>
      </c>
      <c r="H372" s="92" t="s">
        <v>2452</v>
      </c>
      <c r="I372" s="92">
        <v>19</v>
      </c>
      <c r="J372" s="93">
        <v>17.05</v>
      </c>
      <c r="K372" s="94"/>
      <c r="L372" s="92" t="s">
        <v>4016</v>
      </c>
      <c r="M372" s="92" t="s">
        <v>417</v>
      </c>
      <c r="N372" s="172" t="str">
        <f t="shared" ref="N372:N377" si="149">IF(OR(J372="TBA",E372=0),"",E372*J372)</f>
        <v/>
      </c>
      <c r="O372" s="172"/>
      <c r="P372" s="173">
        <f t="shared" ref="P372:P378" si="150">IF($B372="PA",$N372,0)</f>
        <v>0</v>
      </c>
      <c r="Q372" s="173">
        <f t="shared" ref="Q372:Q378" si="151">IF($B372="PC",$N372,0)</f>
        <v>0</v>
      </c>
      <c r="R372" s="173">
        <f t="shared" ref="R372:R378" si="152">IF($B372="LA",$N372,0)</f>
        <v>0</v>
      </c>
      <c r="S372" s="173" t="str">
        <f t="shared" ref="S372:S378" si="153">IF($B372="LC",$N372,0)</f>
        <v/>
      </c>
      <c r="T372" s="173">
        <f>IF(P372&lt;&gt;"",(P372*(1-($N$3368))*(1-($O372+$N$3373))),0)</f>
        <v>0</v>
      </c>
      <c r="U372" s="173">
        <f>IF(Q372&lt;&gt;"",(Q372*(1-($N$3369))*(1-($O372+$N$3373))),0)</f>
        <v>0</v>
      </c>
      <c r="V372" s="173">
        <f>IF(R372&lt;&gt;"",(R372*(1-($N$3370))*(1-($O372+$N$3373))),0)</f>
        <v>0</v>
      </c>
      <c r="W372" s="173">
        <f>IF(S372&lt;&gt;"",(S372*(1-($N$3371))*(1-($O372+$N$3373))),0)</f>
        <v>0</v>
      </c>
      <c r="X372" s="173">
        <f t="shared" ref="X372:X377" si="154">+SUM(T372:W372)</f>
        <v>0</v>
      </c>
    </row>
    <row r="373" spans="1:24" ht="14.1" customHeight="1" x14ac:dyDescent="0.3">
      <c r="A373" s="90" t="s">
        <v>156</v>
      </c>
      <c r="B373" s="91" t="s">
        <v>51</v>
      </c>
      <c r="C373" s="92">
        <v>24</v>
      </c>
      <c r="D373" s="92">
        <v>6</v>
      </c>
      <c r="E373" s="166"/>
      <c r="F373" s="92" t="s">
        <v>5805</v>
      </c>
      <c r="G373" s="92" t="s">
        <v>1999</v>
      </c>
      <c r="H373" s="92" t="s">
        <v>2452</v>
      </c>
      <c r="I373" s="92">
        <v>19</v>
      </c>
      <c r="J373" s="93">
        <v>17.05</v>
      </c>
      <c r="K373" s="94"/>
      <c r="L373" s="92" t="s">
        <v>4017</v>
      </c>
      <c r="M373" s="92" t="s">
        <v>417</v>
      </c>
      <c r="N373" s="172" t="str">
        <f t="shared" si="149"/>
        <v/>
      </c>
      <c r="O373" s="172"/>
      <c r="P373" s="173">
        <f t="shared" si="150"/>
        <v>0</v>
      </c>
      <c r="Q373" s="173">
        <f t="shared" si="151"/>
        <v>0</v>
      </c>
      <c r="R373" s="173">
        <f t="shared" si="152"/>
        <v>0</v>
      </c>
      <c r="S373" s="173" t="str">
        <f t="shared" si="153"/>
        <v/>
      </c>
      <c r="T373" s="173">
        <f>IF(P373&lt;&gt;"",(P373*(1-($N$3368))*(1-($O373+$N$3373))),0)</f>
        <v>0</v>
      </c>
      <c r="U373" s="173">
        <f>IF(Q373&lt;&gt;"",(Q373*(1-($N$3369))*(1-($O373+$N$3373))),0)</f>
        <v>0</v>
      </c>
      <c r="V373" s="173">
        <f>IF(R373&lt;&gt;"",(R373*(1-($N$3370))*(1-($O373+$N$3373))),0)</f>
        <v>0</v>
      </c>
      <c r="W373" s="173">
        <f>IF(S373&lt;&gt;"",(S373*(1-($N$3371))*(1-($O373+$N$3373))),0)</f>
        <v>0</v>
      </c>
      <c r="X373" s="173">
        <f t="shared" si="154"/>
        <v>0</v>
      </c>
    </row>
    <row r="374" spans="1:24" ht="14.1" customHeight="1" x14ac:dyDescent="0.3">
      <c r="A374" s="90" t="s">
        <v>160</v>
      </c>
      <c r="B374" s="91" t="s">
        <v>51</v>
      </c>
      <c r="C374" s="92">
        <v>18</v>
      </c>
      <c r="D374" s="92">
        <v>9</v>
      </c>
      <c r="E374" s="166"/>
      <c r="F374" s="92" t="s">
        <v>5805</v>
      </c>
      <c r="G374" s="92" t="s">
        <v>2001</v>
      </c>
      <c r="H374" s="92" t="s">
        <v>2521</v>
      </c>
      <c r="I374" s="92">
        <v>19</v>
      </c>
      <c r="J374" s="93">
        <v>24.95</v>
      </c>
      <c r="K374" s="94"/>
      <c r="L374" s="92" t="s">
        <v>4206</v>
      </c>
      <c r="M374" s="92" t="s">
        <v>417</v>
      </c>
      <c r="N374" s="172" t="str">
        <f t="shared" si="149"/>
        <v/>
      </c>
      <c r="O374" s="172"/>
      <c r="P374" s="173">
        <f t="shared" si="150"/>
        <v>0</v>
      </c>
      <c r="Q374" s="173">
        <f t="shared" si="151"/>
        <v>0</v>
      </c>
      <c r="R374" s="173">
        <f t="shared" si="152"/>
        <v>0</v>
      </c>
      <c r="S374" s="173" t="str">
        <f t="shared" si="153"/>
        <v/>
      </c>
      <c r="T374" s="173">
        <f>IF(P374&lt;&gt;"",(P374*(1-($N$3368))*(1-($O374+$N$3373))),0)</f>
        <v>0</v>
      </c>
      <c r="U374" s="173">
        <f>IF(Q374&lt;&gt;"",(Q374*(1-($N$3369))*(1-($O374+$N$3373))),0)</f>
        <v>0</v>
      </c>
      <c r="V374" s="173">
        <f>IF(R374&lt;&gt;"",(R374*(1-($N$3370))*(1-($O374+$N$3373))),0)</f>
        <v>0</v>
      </c>
      <c r="W374" s="173">
        <f>IF(S374&lt;&gt;"",(S374*(1-($N$3371))*(1-($O374+$N$3373))),0)</f>
        <v>0</v>
      </c>
      <c r="X374" s="173">
        <f t="shared" si="154"/>
        <v>0</v>
      </c>
    </row>
    <row r="375" spans="1:24" ht="14.1" customHeight="1" x14ac:dyDescent="0.3">
      <c r="A375" s="368" t="s">
        <v>161</v>
      </c>
      <c r="B375" s="91" t="s">
        <v>51</v>
      </c>
      <c r="C375" s="92">
        <v>18</v>
      </c>
      <c r="D375" s="92">
        <v>9</v>
      </c>
      <c r="E375" s="166"/>
      <c r="F375" s="92" t="s">
        <v>5805</v>
      </c>
      <c r="G375" s="92" t="s">
        <v>1999</v>
      </c>
      <c r="H375" s="92" t="s">
        <v>2521</v>
      </c>
      <c r="I375" s="92">
        <v>19</v>
      </c>
      <c r="J375" s="93">
        <v>24.95</v>
      </c>
      <c r="K375" s="94"/>
      <c r="L375" s="92" t="s">
        <v>4207</v>
      </c>
      <c r="M375" s="92" t="s">
        <v>417</v>
      </c>
      <c r="N375" s="172" t="str">
        <f t="shared" si="149"/>
        <v/>
      </c>
      <c r="O375" s="172"/>
      <c r="P375" s="173">
        <f t="shared" si="150"/>
        <v>0</v>
      </c>
      <c r="Q375" s="173">
        <f t="shared" si="151"/>
        <v>0</v>
      </c>
      <c r="R375" s="173">
        <f t="shared" si="152"/>
        <v>0</v>
      </c>
      <c r="S375" s="173" t="str">
        <f t="shared" si="153"/>
        <v/>
      </c>
      <c r="T375" s="173">
        <f>IF(P375&lt;&gt;"",(P375*(1-($N$3368))*(1-($O375+$N$3373))),0)</f>
        <v>0</v>
      </c>
      <c r="U375" s="173">
        <f>IF(Q375&lt;&gt;"",(Q375*(1-($N$3369))*(1-($O375+$N$3373))),0)</f>
        <v>0</v>
      </c>
      <c r="V375" s="173">
        <f>IF(R375&lt;&gt;"",(R375*(1-($N$3370))*(1-($O375+$N$3373))),0)</f>
        <v>0</v>
      </c>
      <c r="W375" s="173">
        <f>IF(S375&lt;&gt;"",(S375*(1-($N$3371))*(1-($O375+$N$3373))),0)</f>
        <v>0</v>
      </c>
      <c r="X375" s="173">
        <f t="shared" si="154"/>
        <v>0</v>
      </c>
    </row>
    <row r="376" spans="1:24" ht="14.1" customHeight="1" x14ac:dyDescent="0.3">
      <c r="A376" s="368" t="s">
        <v>157</v>
      </c>
      <c r="B376" s="246" t="s">
        <v>51</v>
      </c>
      <c r="C376" s="188">
        <v>24</v>
      </c>
      <c r="D376" s="188">
        <v>4</v>
      </c>
      <c r="E376" s="247"/>
      <c r="F376" s="188" t="s">
        <v>5805</v>
      </c>
      <c r="G376" s="188" t="s">
        <v>2001</v>
      </c>
      <c r="H376" s="188" t="s">
        <v>2453</v>
      </c>
      <c r="I376" s="188">
        <v>19</v>
      </c>
      <c r="J376" s="248">
        <v>24</v>
      </c>
      <c r="K376" s="249"/>
      <c r="L376" s="188" t="s">
        <v>4018</v>
      </c>
      <c r="M376" s="188" t="s">
        <v>417</v>
      </c>
      <c r="N376" s="250" t="str">
        <f t="shared" si="149"/>
        <v/>
      </c>
      <c r="O376" s="172"/>
      <c r="P376" s="173">
        <f t="shared" si="150"/>
        <v>0</v>
      </c>
      <c r="Q376" s="173">
        <f t="shared" si="151"/>
        <v>0</v>
      </c>
      <c r="R376" s="173">
        <f t="shared" si="152"/>
        <v>0</v>
      </c>
      <c r="S376" s="173" t="str">
        <f t="shared" si="153"/>
        <v/>
      </c>
      <c r="T376" s="173">
        <f>IF(P376&lt;&gt;"",(P376*(1-($N$3368))*(1-($O376+$N$3373))),0)</f>
        <v>0</v>
      </c>
      <c r="U376" s="173">
        <f>IF(Q376&lt;&gt;"",(Q376*(1-($N$3369))*(1-($O376+$N$3373))),0)</f>
        <v>0</v>
      </c>
      <c r="V376" s="173">
        <f>IF(R376&lt;&gt;"",(R376*(1-($N$3370))*(1-($O376+$N$3373))),0)</f>
        <v>0</v>
      </c>
      <c r="W376" s="173">
        <f>IF(S376&lt;&gt;"",(S376*(1-($N$3371))*(1-($O376+$N$3373))),0)</f>
        <v>0</v>
      </c>
      <c r="X376" s="251">
        <f t="shared" si="154"/>
        <v>0</v>
      </c>
    </row>
    <row r="377" spans="1:24" ht="14.1" customHeight="1" x14ac:dyDescent="0.3">
      <c r="A377" s="187" t="s">
        <v>158</v>
      </c>
      <c r="B377" s="246" t="s">
        <v>51</v>
      </c>
      <c r="C377" s="188">
        <v>24</v>
      </c>
      <c r="D377" s="188">
        <v>4</v>
      </c>
      <c r="E377" s="247"/>
      <c r="F377" s="188" t="s">
        <v>5805</v>
      </c>
      <c r="G377" s="188" t="s">
        <v>1999</v>
      </c>
      <c r="H377" s="188" t="s">
        <v>2453</v>
      </c>
      <c r="I377" s="188">
        <v>19</v>
      </c>
      <c r="J377" s="248">
        <v>24</v>
      </c>
      <c r="K377" s="249"/>
      <c r="L377" s="188" t="s">
        <v>4019</v>
      </c>
      <c r="M377" s="188" t="s">
        <v>417</v>
      </c>
      <c r="N377" s="250" t="str">
        <f t="shared" si="149"/>
        <v/>
      </c>
      <c r="O377" s="172"/>
      <c r="P377" s="173">
        <f t="shared" si="150"/>
        <v>0</v>
      </c>
      <c r="Q377" s="173">
        <f t="shared" si="151"/>
        <v>0</v>
      </c>
      <c r="R377" s="173">
        <f t="shared" si="152"/>
        <v>0</v>
      </c>
      <c r="S377" s="173" t="str">
        <f t="shared" si="153"/>
        <v/>
      </c>
      <c r="T377" s="173">
        <f>IF(P377&lt;&gt;"",(P377*(1-($N$3368))*(1-($O377+$N$3373))),0)</f>
        <v>0</v>
      </c>
      <c r="U377" s="173">
        <f>IF(Q377&lt;&gt;"",(Q377*(1-($N$3369))*(1-($O377+$N$3373))),0)</f>
        <v>0</v>
      </c>
      <c r="V377" s="173">
        <f>IF(R377&lt;&gt;"",(R377*(1-($N$3370))*(1-($O377+$N$3373))),0)</f>
        <v>0</v>
      </c>
      <c r="W377" s="173">
        <f>IF(S377&lt;&gt;"",(S377*(1-($N$3371))*(1-($O377+$N$3373))),0)</f>
        <v>0</v>
      </c>
      <c r="X377" s="251">
        <f t="shared" si="154"/>
        <v>0</v>
      </c>
    </row>
    <row r="378" spans="1:24" ht="14.1" customHeight="1" x14ac:dyDescent="0.3">
      <c r="A378" s="187" t="s">
        <v>159</v>
      </c>
      <c r="B378" s="246" t="s">
        <v>51</v>
      </c>
      <c r="C378" s="188">
        <v>12</v>
      </c>
      <c r="D378" s="188">
        <v>0</v>
      </c>
      <c r="E378" s="247"/>
      <c r="F378" s="188" t="s">
        <v>5805</v>
      </c>
      <c r="G378" s="188" t="s">
        <v>2001</v>
      </c>
      <c r="H378" s="188" t="s">
        <v>2520</v>
      </c>
      <c r="I378" s="188">
        <v>19</v>
      </c>
      <c r="J378" s="248">
        <v>17.7</v>
      </c>
      <c r="K378" s="249"/>
      <c r="L378" s="188" t="s">
        <v>4205</v>
      </c>
      <c r="M378" s="188" t="s">
        <v>417</v>
      </c>
      <c r="N378" s="250" t="str">
        <f t="shared" ref="N378" si="155">IF(OR(J378="TBA",E378=0),"",E378*J378)</f>
        <v/>
      </c>
      <c r="O378" s="172"/>
      <c r="P378" s="173">
        <f t="shared" si="150"/>
        <v>0</v>
      </c>
      <c r="Q378" s="173">
        <f t="shared" si="151"/>
        <v>0</v>
      </c>
      <c r="R378" s="173">
        <f t="shared" si="152"/>
        <v>0</v>
      </c>
      <c r="S378" s="173" t="str">
        <f t="shared" si="153"/>
        <v/>
      </c>
      <c r="T378" s="173">
        <f>IF(P378&lt;&gt;"",(P378*(1-($N$3368))*(1-($O378+$N$3373))),0)</f>
        <v>0</v>
      </c>
      <c r="U378" s="173">
        <f>IF(Q378&lt;&gt;"",(Q378*(1-($N$3369))*(1-($O378+$N$3373))),0)</f>
        <v>0</v>
      </c>
      <c r="V378" s="173">
        <f>IF(R378&lt;&gt;"",(R378*(1-($N$3370))*(1-($O378+$N$3373))),0)</f>
        <v>0</v>
      </c>
      <c r="W378" s="173">
        <f>IF(S378&lt;&gt;"",(S378*(1-($N$3371))*(1-($O378+$N$3373))),0)</f>
        <v>0</v>
      </c>
      <c r="X378" s="251">
        <f t="shared" ref="X378" si="156">+SUM(T378:W378)</f>
        <v>0</v>
      </c>
    </row>
    <row r="379" spans="1:24" ht="14.1" customHeight="1" x14ac:dyDescent="0.3">
      <c r="A379" s="90"/>
      <c r="B379" s="91"/>
      <c r="C379" s="92"/>
      <c r="D379" s="92"/>
      <c r="E379" s="168"/>
      <c r="F379" s="92"/>
      <c r="G379" s="92"/>
      <c r="H379" s="147" t="s">
        <v>5653</v>
      </c>
      <c r="I379" s="92"/>
      <c r="J379" s="93"/>
      <c r="K379" s="94"/>
      <c r="L379" s="94"/>
      <c r="M379" s="95"/>
      <c r="N379" s="172"/>
      <c r="O379" s="172"/>
      <c r="P379" s="173">
        <f t="shared" ref="P379:P421" si="157">IF($B379="PA",$N379,0)</f>
        <v>0</v>
      </c>
      <c r="Q379" s="173">
        <f t="shared" ref="Q379:Q421" si="158">IF($B379="PC",$N379,0)</f>
        <v>0</v>
      </c>
      <c r="R379" s="173">
        <f t="shared" ref="R379:R421" si="159">IF($B379="LA",$N379,0)</f>
        <v>0</v>
      </c>
      <c r="S379" s="173">
        <f t="shared" ref="S379:S421" si="160">IF($B379="LC",$N379,0)</f>
        <v>0</v>
      </c>
      <c r="T379" s="173">
        <f>IF(P379&lt;&gt;"",(P379*(1-($N$3368))*(1-($O379+$N$3373))),0)</f>
        <v>0</v>
      </c>
      <c r="U379" s="173">
        <f>IF(Q379&lt;&gt;"",(Q379*(1-($N$3369))*(1-($O379+$N$3373))),0)</f>
        <v>0</v>
      </c>
      <c r="V379" s="173">
        <f>IF(R379&lt;&gt;"",(R379*(1-($N$3370))*(1-($O379+$N$3373))),0)</f>
        <v>0</v>
      </c>
      <c r="W379" s="173">
        <f>IF(S379&lt;&gt;"",(S379*(1-($N$3371))*(1-($O379+$N$3373))),0)</f>
        <v>0</v>
      </c>
      <c r="X379" s="173"/>
    </row>
    <row r="380" spans="1:24" ht="14.1" customHeight="1" x14ac:dyDescent="0.3">
      <c r="A380" s="368" t="s">
        <v>1325</v>
      </c>
      <c r="B380" s="91" t="s">
        <v>51</v>
      </c>
      <c r="C380" s="92">
        <v>24</v>
      </c>
      <c r="D380" s="92">
        <v>6</v>
      </c>
      <c r="E380" s="166"/>
      <c r="F380" s="92" t="s">
        <v>2011</v>
      </c>
      <c r="G380" s="92" t="s">
        <v>2012</v>
      </c>
      <c r="H380" s="92" t="s">
        <v>2150</v>
      </c>
      <c r="I380" s="92">
        <v>20</v>
      </c>
      <c r="J380" s="93">
        <v>20.8</v>
      </c>
      <c r="K380" s="94"/>
      <c r="L380" s="92" t="s">
        <v>3303</v>
      </c>
      <c r="M380" s="92" t="s">
        <v>417</v>
      </c>
      <c r="N380" s="172" t="str">
        <f t="shared" ref="N380:N408" si="161">IF(OR(J380="TBA",E380=0),"",E380*J380)</f>
        <v/>
      </c>
      <c r="O380" s="172"/>
      <c r="P380" s="173">
        <f t="shared" si="157"/>
        <v>0</v>
      </c>
      <c r="Q380" s="173">
        <f t="shared" si="158"/>
        <v>0</v>
      </c>
      <c r="R380" s="173">
        <f t="shared" si="159"/>
        <v>0</v>
      </c>
      <c r="S380" s="173" t="str">
        <f t="shared" si="160"/>
        <v/>
      </c>
      <c r="T380" s="173">
        <f>IF(P380&lt;&gt;"",(P380*(1-($N$3368))*(1-($O380+$N$3373))),0)</f>
        <v>0</v>
      </c>
      <c r="U380" s="173">
        <f>IF(Q380&lt;&gt;"",(Q380*(1-($N$3369))*(1-($O380+$N$3373))),0)</f>
        <v>0</v>
      </c>
      <c r="V380" s="173">
        <f>IF(R380&lt;&gt;"",(R380*(1-($N$3370))*(1-($O380+$N$3373))),0)</f>
        <v>0</v>
      </c>
      <c r="W380" s="173">
        <f>IF(S380&lt;&gt;"",(S380*(1-($N$3371))*(1-($O380+$N$3373))),0)</f>
        <v>0</v>
      </c>
      <c r="X380" s="173">
        <f t="shared" ref="X380:X408" si="162">+SUM(T380:W380)</f>
        <v>0</v>
      </c>
    </row>
    <row r="381" spans="1:24" ht="14.1" customHeight="1" x14ac:dyDescent="0.3">
      <c r="A381" s="368" t="s">
        <v>1326</v>
      </c>
      <c r="B381" s="91" t="s">
        <v>51</v>
      </c>
      <c r="C381" s="92">
        <v>24</v>
      </c>
      <c r="D381" s="92">
        <v>6</v>
      </c>
      <c r="E381" s="166"/>
      <c r="F381" s="92" t="s">
        <v>2011</v>
      </c>
      <c r="G381" s="92" t="s">
        <v>2014</v>
      </c>
      <c r="H381" s="92" t="s">
        <v>2150</v>
      </c>
      <c r="I381" s="92">
        <v>20</v>
      </c>
      <c r="J381" s="93">
        <v>20.8</v>
      </c>
      <c r="K381" s="94"/>
      <c r="L381" s="92" t="s">
        <v>3304</v>
      </c>
      <c r="M381" s="92" t="s">
        <v>417</v>
      </c>
      <c r="N381" s="172" t="str">
        <f t="shared" si="161"/>
        <v/>
      </c>
      <c r="O381" s="172"/>
      <c r="P381" s="173">
        <f t="shared" si="157"/>
        <v>0</v>
      </c>
      <c r="Q381" s="173">
        <f t="shared" si="158"/>
        <v>0</v>
      </c>
      <c r="R381" s="173">
        <f t="shared" si="159"/>
        <v>0</v>
      </c>
      <c r="S381" s="173" t="str">
        <f t="shared" si="160"/>
        <v/>
      </c>
      <c r="T381" s="173">
        <f>IF(P381&lt;&gt;"",(P381*(1-($N$3368))*(1-($O381+$N$3373))),0)</f>
        <v>0</v>
      </c>
      <c r="U381" s="173">
        <f>IF(Q381&lt;&gt;"",(Q381*(1-($N$3369))*(1-($O381+$N$3373))),0)</f>
        <v>0</v>
      </c>
      <c r="V381" s="173">
        <f>IF(R381&lt;&gt;"",(R381*(1-($N$3370))*(1-($O381+$N$3373))),0)</f>
        <v>0</v>
      </c>
      <c r="W381" s="173">
        <f>IF(S381&lt;&gt;"",(S381*(1-($N$3371))*(1-($O381+$N$3373))),0)</f>
        <v>0</v>
      </c>
      <c r="X381" s="173">
        <f t="shared" si="162"/>
        <v>0</v>
      </c>
    </row>
    <row r="382" spans="1:24" ht="14.1" customHeight="1" x14ac:dyDescent="0.3">
      <c r="A382" s="90" t="s">
        <v>1152</v>
      </c>
      <c r="B382" s="91" t="s">
        <v>51</v>
      </c>
      <c r="C382" s="92">
        <v>24</v>
      </c>
      <c r="D382" s="92">
        <v>6</v>
      </c>
      <c r="E382" s="166"/>
      <c r="F382" s="92" t="s">
        <v>5805</v>
      </c>
      <c r="G382" s="92" t="s">
        <v>1997</v>
      </c>
      <c r="H382" s="92" t="s">
        <v>2152</v>
      </c>
      <c r="I382" s="92">
        <v>20</v>
      </c>
      <c r="J382" s="93">
        <v>19.45</v>
      </c>
      <c r="K382" s="94"/>
      <c r="L382" s="92" t="s">
        <v>3308</v>
      </c>
      <c r="M382" s="92" t="s">
        <v>417</v>
      </c>
      <c r="N382" s="172" t="str">
        <f t="shared" ref="N382:N394" si="163">IF(OR(J382="TBA",E382=0),"",E382*J382)</f>
        <v/>
      </c>
      <c r="O382" s="172"/>
      <c r="P382" s="173">
        <f t="shared" ref="P382:P394" si="164">IF($B382="PA",$N382,0)</f>
        <v>0</v>
      </c>
      <c r="Q382" s="173">
        <f t="shared" ref="Q382:Q394" si="165">IF($B382="PC",$N382,0)</f>
        <v>0</v>
      </c>
      <c r="R382" s="173">
        <f t="shared" ref="R382:R394" si="166">IF($B382="LA",$N382,0)</f>
        <v>0</v>
      </c>
      <c r="S382" s="173" t="str">
        <f t="shared" ref="S382:S394" si="167">IF($B382="LC",$N382,0)</f>
        <v/>
      </c>
      <c r="T382" s="173">
        <f>IF(P382&lt;&gt;"",(P382*(1-($N$3368))*(1-($O382+$N$3373))),0)</f>
        <v>0</v>
      </c>
      <c r="U382" s="173">
        <f>IF(Q382&lt;&gt;"",(Q382*(1-($N$3369))*(1-($O382+$N$3373))),0)</f>
        <v>0</v>
      </c>
      <c r="V382" s="173">
        <f>IF(R382&lt;&gt;"",(R382*(1-($N$3370))*(1-($O382+$N$3373))),0)</f>
        <v>0</v>
      </c>
      <c r="W382" s="173">
        <f>IF(S382&lt;&gt;"",(S382*(1-($N$3371))*(1-($O382+$N$3373))),0)</f>
        <v>0</v>
      </c>
      <c r="X382" s="173">
        <f t="shared" ref="X382:X394" si="168">+SUM(T382:W382)</f>
        <v>0</v>
      </c>
    </row>
    <row r="383" spans="1:24" ht="14.1" customHeight="1" x14ac:dyDescent="0.3">
      <c r="A383" s="90" t="s">
        <v>1153</v>
      </c>
      <c r="B383" s="91" t="s">
        <v>51</v>
      </c>
      <c r="C383" s="92">
        <v>24</v>
      </c>
      <c r="D383" s="92">
        <v>6</v>
      </c>
      <c r="E383" s="166"/>
      <c r="F383" s="92" t="s">
        <v>5805</v>
      </c>
      <c r="G383" s="92" t="s">
        <v>1999</v>
      </c>
      <c r="H383" s="92" t="s">
        <v>2152</v>
      </c>
      <c r="I383" s="92">
        <v>20</v>
      </c>
      <c r="J383" s="93">
        <v>19.45</v>
      </c>
      <c r="K383" s="94"/>
      <c r="L383" s="92" t="s">
        <v>3309</v>
      </c>
      <c r="M383" s="92" t="s">
        <v>417</v>
      </c>
      <c r="N383" s="172" t="str">
        <f t="shared" si="163"/>
        <v/>
      </c>
      <c r="O383" s="172"/>
      <c r="P383" s="173">
        <f t="shared" si="164"/>
        <v>0</v>
      </c>
      <c r="Q383" s="173">
        <f t="shared" si="165"/>
        <v>0</v>
      </c>
      <c r="R383" s="173">
        <f t="shared" si="166"/>
        <v>0</v>
      </c>
      <c r="S383" s="173" t="str">
        <f t="shared" si="167"/>
        <v/>
      </c>
      <c r="T383" s="173">
        <f>IF(P383&lt;&gt;"",(P383*(1-($N$3368))*(1-($O383+$N$3373))),0)</f>
        <v>0</v>
      </c>
      <c r="U383" s="173">
        <f>IF(Q383&lt;&gt;"",(Q383*(1-($N$3369))*(1-($O383+$N$3373))),0)</f>
        <v>0</v>
      </c>
      <c r="V383" s="173">
        <f>IF(R383&lt;&gt;"",(R383*(1-($N$3370))*(1-($O383+$N$3373))),0)</f>
        <v>0</v>
      </c>
      <c r="W383" s="173">
        <f>IF(S383&lt;&gt;"",(S383*(1-($N$3371))*(1-($O383+$N$3373))),0)</f>
        <v>0</v>
      </c>
      <c r="X383" s="173">
        <f t="shared" si="168"/>
        <v>0</v>
      </c>
    </row>
    <row r="384" spans="1:24" ht="14.1" customHeight="1" x14ac:dyDescent="0.3">
      <c r="A384" s="90" t="s">
        <v>1154</v>
      </c>
      <c r="B384" s="91" t="s">
        <v>51</v>
      </c>
      <c r="C384" s="92">
        <v>24</v>
      </c>
      <c r="D384" s="92">
        <v>6</v>
      </c>
      <c r="E384" s="166"/>
      <c r="F384" s="92" t="s">
        <v>5805</v>
      </c>
      <c r="G384" s="92" t="s">
        <v>2000</v>
      </c>
      <c r="H384" s="92" t="s">
        <v>2152</v>
      </c>
      <c r="I384" s="92">
        <v>20</v>
      </c>
      <c r="J384" s="93">
        <v>19.45</v>
      </c>
      <c r="K384" s="94"/>
      <c r="L384" s="92" t="s">
        <v>3310</v>
      </c>
      <c r="M384" s="92" t="s">
        <v>417</v>
      </c>
      <c r="N384" s="172" t="str">
        <f t="shared" si="163"/>
        <v/>
      </c>
      <c r="O384" s="172"/>
      <c r="P384" s="173">
        <f t="shared" si="164"/>
        <v>0</v>
      </c>
      <c r="Q384" s="173">
        <f t="shared" si="165"/>
        <v>0</v>
      </c>
      <c r="R384" s="173">
        <f t="shared" si="166"/>
        <v>0</v>
      </c>
      <c r="S384" s="173" t="str">
        <f t="shared" si="167"/>
        <v/>
      </c>
      <c r="T384" s="173">
        <f>IF(P384&lt;&gt;"",(P384*(1-($N$3368))*(1-($O384+$N$3373))),0)</f>
        <v>0</v>
      </c>
      <c r="U384" s="173">
        <f>IF(Q384&lt;&gt;"",(Q384*(1-($N$3369))*(1-($O384+$N$3373))),0)</f>
        <v>0</v>
      </c>
      <c r="V384" s="173">
        <f>IF(R384&lt;&gt;"",(R384*(1-($N$3370))*(1-($O384+$N$3373))),0)</f>
        <v>0</v>
      </c>
      <c r="W384" s="173">
        <f>IF(S384&lt;&gt;"",(S384*(1-($N$3371))*(1-($O384+$N$3373))),0)</f>
        <v>0</v>
      </c>
      <c r="X384" s="173">
        <f t="shared" si="168"/>
        <v>0</v>
      </c>
    </row>
    <row r="385" spans="1:24" ht="14.1" customHeight="1" x14ac:dyDescent="0.3">
      <c r="A385" s="90" t="s">
        <v>1155</v>
      </c>
      <c r="B385" s="91" t="s">
        <v>51</v>
      </c>
      <c r="C385" s="92">
        <v>24</v>
      </c>
      <c r="D385" s="92">
        <v>6</v>
      </c>
      <c r="E385" s="166"/>
      <c r="F385" s="92" t="s">
        <v>111</v>
      </c>
      <c r="G385" s="92" t="s">
        <v>2020</v>
      </c>
      <c r="H385" s="92" t="s">
        <v>2153</v>
      </c>
      <c r="I385" s="92">
        <v>20</v>
      </c>
      <c r="J385" s="93">
        <v>26.75</v>
      </c>
      <c r="K385" s="94"/>
      <c r="L385" s="92" t="s">
        <v>3311</v>
      </c>
      <c r="M385" s="92" t="s">
        <v>417</v>
      </c>
      <c r="N385" s="172" t="str">
        <f t="shared" si="163"/>
        <v/>
      </c>
      <c r="O385" s="172"/>
      <c r="P385" s="173">
        <f t="shared" si="164"/>
        <v>0</v>
      </c>
      <c r="Q385" s="173">
        <f t="shared" si="165"/>
        <v>0</v>
      </c>
      <c r="R385" s="173">
        <f t="shared" si="166"/>
        <v>0</v>
      </c>
      <c r="S385" s="173" t="str">
        <f t="shared" si="167"/>
        <v/>
      </c>
      <c r="T385" s="173">
        <f>IF(P385&lt;&gt;"",(P385*(1-($N$3368))*(1-($O385+$N$3373))),0)</f>
        <v>0</v>
      </c>
      <c r="U385" s="173">
        <f>IF(Q385&lt;&gt;"",(Q385*(1-($N$3369))*(1-($O385+$N$3373))),0)</f>
        <v>0</v>
      </c>
      <c r="V385" s="173">
        <f>IF(R385&lt;&gt;"",(R385*(1-($N$3370))*(1-($O385+$N$3373))),0)</f>
        <v>0</v>
      </c>
      <c r="W385" s="173">
        <f>IF(S385&lt;&gt;"",(S385*(1-($N$3371))*(1-($O385+$N$3373))),0)</f>
        <v>0</v>
      </c>
      <c r="X385" s="173">
        <f t="shared" si="168"/>
        <v>0</v>
      </c>
    </row>
    <row r="386" spans="1:24" ht="14.1" customHeight="1" x14ac:dyDescent="0.3">
      <c r="A386" s="90" t="s">
        <v>1156</v>
      </c>
      <c r="B386" s="91" t="s">
        <v>51</v>
      </c>
      <c r="C386" s="92">
        <v>24</v>
      </c>
      <c r="D386" s="92">
        <v>6</v>
      </c>
      <c r="E386" s="166"/>
      <c r="F386" s="92" t="s">
        <v>111</v>
      </c>
      <c r="G386" s="92" t="s">
        <v>2022</v>
      </c>
      <c r="H386" s="92" t="s">
        <v>2153</v>
      </c>
      <c r="I386" s="92">
        <v>20</v>
      </c>
      <c r="J386" s="93">
        <v>26.75</v>
      </c>
      <c r="K386" s="94"/>
      <c r="L386" s="92" t="s">
        <v>3312</v>
      </c>
      <c r="M386" s="92" t="s">
        <v>417</v>
      </c>
      <c r="N386" s="172" t="str">
        <f t="shared" si="163"/>
        <v/>
      </c>
      <c r="O386" s="172"/>
      <c r="P386" s="173">
        <f t="shared" si="164"/>
        <v>0</v>
      </c>
      <c r="Q386" s="173">
        <f t="shared" si="165"/>
        <v>0</v>
      </c>
      <c r="R386" s="173">
        <f t="shared" si="166"/>
        <v>0</v>
      </c>
      <c r="S386" s="173" t="str">
        <f t="shared" si="167"/>
        <v/>
      </c>
      <c r="T386" s="173">
        <f>IF(P386&lt;&gt;"",(P386*(1-($N$3368))*(1-($O386+$N$3373))),0)</f>
        <v>0</v>
      </c>
      <c r="U386" s="173">
        <f>IF(Q386&lt;&gt;"",(Q386*(1-($N$3369))*(1-($O386+$N$3373))),0)</f>
        <v>0</v>
      </c>
      <c r="V386" s="173">
        <f>IF(R386&lt;&gt;"",(R386*(1-($N$3370))*(1-($O386+$N$3373))),0)</f>
        <v>0</v>
      </c>
      <c r="W386" s="173">
        <f>IF(S386&lt;&gt;"",(S386*(1-($N$3371))*(1-($O386+$N$3373))),0)</f>
        <v>0</v>
      </c>
      <c r="X386" s="173">
        <f t="shared" si="168"/>
        <v>0</v>
      </c>
    </row>
    <row r="387" spans="1:24" ht="14.1" customHeight="1" x14ac:dyDescent="0.3">
      <c r="A387" s="90" t="s">
        <v>1157</v>
      </c>
      <c r="B387" s="91" t="s">
        <v>51</v>
      </c>
      <c r="C387" s="92">
        <v>24</v>
      </c>
      <c r="D387" s="92">
        <v>6</v>
      </c>
      <c r="E387" s="166"/>
      <c r="F387" s="92" t="s">
        <v>111</v>
      </c>
      <c r="G387" s="92" t="s">
        <v>2023</v>
      </c>
      <c r="H387" s="92" t="s">
        <v>2153</v>
      </c>
      <c r="I387" s="92">
        <v>20</v>
      </c>
      <c r="J387" s="93">
        <v>28.1</v>
      </c>
      <c r="K387" s="94"/>
      <c r="L387" s="92" t="s">
        <v>3313</v>
      </c>
      <c r="M387" s="92" t="s">
        <v>417</v>
      </c>
      <c r="N387" s="172" t="str">
        <f t="shared" si="163"/>
        <v/>
      </c>
      <c r="O387" s="172"/>
      <c r="P387" s="173">
        <f t="shared" si="164"/>
        <v>0</v>
      </c>
      <c r="Q387" s="173">
        <f t="shared" si="165"/>
        <v>0</v>
      </c>
      <c r="R387" s="173">
        <f t="shared" si="166"/>
        <v>0</v>
      </c>
      <c r="S387" s="173" t="str">
        <f t="shared" si="167"/>
        <v/>
      </c>
      <c r="T387" s="173">
        <f>IF(P387&lt;&gt;"",(P387*(1-($N$3368))*(1-($O387+$N$3373))),0)</f>
        <v>0</v>
      </c>
      <c r="U387" s="173">
        <f>IF(Q387&lt;&gt;"",(Q387*(1-($N$3369))*(1-($O387+$N$3373))),0)</f>
        <v>0</v>
      </c>
      <c r="V387" s="173">
        <f>IF(R387&lt;&gt;"",(R387*(1-($N$3370))*(1-($O387+$N$3373))),0)</f>
        <v>0</v>
      </c>
      <c r="W387" s="173">
        <f>IF(S387&lt;&gt;"",(S387*(1-($N$3371))*(1-($O387+$N$3373))),0)</f>
        <v>0</v>
      </c>
      <c r="X387" s="173">
        <f t="shared" si="168"/>
        <v>0</v>
      </c>
    </row>
    <row r="388" spans="1:24" ht="14.1" customHeight="1" x14ac:dyDescent="0.3">
      <c r="A388" s="368" t="s">
        <v>1158</v>
      </c>
      <c r="B388" s="91" t="s">
        <v>51</v>
      </c>
      <c r="C388" s="92">
        <v>24</v>
      </c>
      <c r="D388" s="92">
        <v>6</v>
      </c>
      <c r="E388" s="166"/>
      <c r="F388" s="92" t="s">
        <v>111</v>
      </c>
      <c r="G388" s="92" t="s">
        <v>2005</v>
      </c>
      <c r="H388" s="92" t="s">
        <v>2153</v>
      </c>
      <c r="I388" s="92">
        <v>20</v>
      </c>
      <c r="J388" s="93">
        <v>26.75</v>
      </c>
      <c r="K388" s="94"/>
      <c r="L388" s="92" t="s">
        <v>3314</v>
      </c>
      <c r="M388" s="92" t="s">
        <v>417</v>
      </c>
      <c r="N388" s="172" t="str">
        <f t="shared" si="163"/>
        <v/>
      </c>
      <c r="O388" s="172"/>
      <c r="P388" s="173">
        <f t="shared" si="164"/>
        <v>0</v>
      </c>
      <c r="Q388" s="173">
        <f t="shared" si="165"/>
        <v>0</v>
      </c>
      <c r="R388" s="173">
        <f t="shared" si="166"/>
        <v>0</v>
      </c>
      <c r="S388" s="173" t="str">
        <f t="shared" si="167"/>
        <v/>
      </c>
      <c r="T388" s="173">
        <f>IF(P388&lt;&gt;"",(P388*(1-($N$3368))*(1-($O388+$N$3373))),0)</f>
        <v>0</v>
      </c>
      <c r="U388" s="173">
        <f>IF(Q388&lt;&gt;"",(Q388*(1-($N$3369))*(1-($O388+$N$3373))),0)</f>
        <v>0</v>
      </c>
      <c r="V388" s="173">
        <f>IF(R388&lt;&gt;"",(R388*(1-($N$3370))*(1-($O388+$N$3373))),0)</f>
        <v>0</v>
      </c>
      <c r="W388" s="173">
        <f>IF(S388&lt;&gt;"",(S388*(1-($N$3371))*(1-($O388+$N$3373))),0)</f>
        <v>0</v>
      </c>
      <c r="X388" s="173">
        <f t="shared" si="168"/>
        <v>0</v>
      </c>
    </row>
    <row r="389" spans="1:24" ht="14.1" customHeight="1" x14ac:dyDescent="0.3">
      <c r="A389" s="369" t="s">
        <v>5822</v>
      </c>
      <c r="B389" s="253" t="s">
        <v>51</v>
      </c>
      <c r="C389" s="254">
        <v>12</v>
      </c>
      <c r="D389" s="254">
        <v>0</v>
      </c>
      <c r="E389" s="255"/>
      <c r="F389" s="254" t="s">
        <v>127</v>
      </c>
      <c r="G389" s="254" t="s">
        <v>2003</v>
      </c>
      <c r="H389" s="254" t="s">
        <v>5823</v>
      </c>
      <c r="I389" s="254">
        <v>20</v>
      </c>
      <c r="J389" s="256">
        <v>17.350000000000001</v>
      </c>
      <c r="K389" s="257"/>
      <c r="L389" s="254" t="s">
        <v>5824</v>
      </c>
      <c r="M389" s="254" t="s">
        <v>417</v>
      </c>
      <c r="N389" s="172" t="str">
        <f t="shared" si="163"/>
        <v/>
      </c>
      <c r="O389" s="172"/>
      <c r="P389" s="173">
        <f t="shared" si="164"/>
        <v>0</v>
      </c>
      <c r="Q389" s="173">
        <f t="shared" si="165"/>
        <v>0</v>
      </c>
      <c r="R389" s="173">
        <f t="shared" si="166"/>
        <v>0</v>
      </c>
      <c r="S389" s="173" t="str">
        <f t="shared" si="167"/>
        <v/>
      </c>
      <c r="T389" s="173">
        <f>IF(P389&lt;&gt;"",(P389*(1-($N$3368))*(1-($O389+$N$3373))),0)</f>
        <v>0</v>
      </c>
      <c r="U389" s="173">
        <f>IF(Q389&lt;&gt;"",(Q389*(1-($N$3369))*(1-($O389+$N$3373))),0)</f>
        <v>0</v>
      </c>
      <c r="V389" s="173">
        <f>IF(R389&lt;&gt;"",(R389*(1-($N$3370))*(1-($O389+$N$3373))),0)</f>
        <v>0</v>
      </c>
      <c r="W389" s="173">
        <f>IF(S389&lt;&gt;"",(S389*(1-($N$3371))*(1-($O389+$N$3373))),0)</f>
        <v>0</v>
      </c>
      <c r="X389" s="173">
        <f t="shared" si="168"/>
        <v>0</v>
      </c>
    </row>
    <row r="390" spans="1:24" ht="14.1" customHeight="1" x14ac:dyDescent="0.3">
      <c r="A390" s="252" t="s">
        <v>5825</v>
      </c>
      <c r="B390" s="253" t="s">
        <v>51</v>
      </c>
      <c r="C390" s="254">
        <v>12</v>
      </c>
      <c r="D390" s="254">
        <v>0</v>
      </c>
      <c r="E390" s="255"/>
      <c r="F390" s="254" t="s">
        <v>127</v>
      </c>
      <c r="G390" s="254" t="s">
        <v>2028</v>
      </c>
      <c r="H390" s="254" t="s">
        <v>5823</v>
      </c>
      <c r="I390" s="254">
        <v>20</v>
      </c>
      <c r="J390" s="256">
        <v>17.350000000000001</v>
      </c>
      <c r="K390" s="257"/>
      <c r="L390" s="254" t="s">
        <v>5826</v>
      </c>
      <c r="M390" s="254" t="s">
        <v>417</v>
      </c>
      <c r="N390" s="172" t="str">
        <f t="shared" si="163"/>
        <v/>
      </c>
      <c r="O390" s="172"/>
      <c r="P390" s="173">
        <f t="shared" si="164"/>
        <v>0</v>
      </c>
      <c r="Q390" s="173">
        <f t="shared" si="165"/>
        <v>0</v>
      </c>
      <c r="R390" s="173">
        <f t="shared" si="166"/>
        <v>0</v>
      </c>
      <c r="S390" s="173" t="str">
        <f t="shared" si="167"/>
        <v/>
      </c>
      <c r="T390" s="173">
        <f>IF(P390&lt;&gt;"",(P390*(1-($N$3368))*(1-($O390+$N$3373))),0)</f>
        <v>0</v>
      </c>
      <c r="U390" s="173">
        <f>IF(Q390&lt;&gt;"",(Q390*(1-($N$3369))*(1-($O390+$N$3373))),0)</f>
        <v>0</v>
      </c>
      <c r="V390" s="173">
        <f>IF(R390&lt;&gt;"",(R390*(1-($N$3370))*(1-($O390+$N$3373))),0)</f>
        <v>0</v>
      </c>
      <c r="W390" s="173">
        <f>IF(S390&lt;&gt;"",(S390*(1-($N$3371))*(1-($O390+$N$3373))),0)</f>
        <v>0</v>
      </c>
      <c r="X390" s="173">
        <f t="shared" si="168"/>
        <v>0</v>
      </c>
    </row>
    <row r="391" spans="1:24" ht="14.1" customHeight="1" x14ac:dyDescent="0.3">
      <c r="A391" s="252" t="s">
        <v>5827</v>
      </c>
      <c r="B391" s="253" t="s">
        <v>51</v>
      </c>
      <c r="C391" s="254">
        <v>12</v>
      </c>
      <c r="D391" s="254">
        <v>0</v>
      </c>
      <c r="E391" s="255"/>
      <c r="F391" s="254" t="s">
        <v>127</v>
      </c>
      <c r="G391" s="254" t="s">
        <v>2004</v>
      </c>
      <c r="H391" s="254" t="s">
        <v>5823</v>
      </c>
      <c r="I391" s="254">
        <v>20</v>
      </c>
      <c r="J391" s="256">
        <v>17.350000000000001</v>
      </c>
      <c r="K391" s="257"/>
      <c r="L391" s="254" t="s">
        <v>6248</v>
      </c>
      <c r="M391" s="254" t="s">
        <v>417</v>
      </c>
      <c r="N391" s="172" t="str">
        <f t="shared" si="163"/>
        <v/>
      </c>
      <c r="O391" s="172"/>
      <c r="P391" s="173">
        <f t="shared" si="164"/>
        <v>0</v>
      </c>
      <c r="Q391" s="173">
        <f t="shared" si="165"/>
        <v>0</v>
      </c>
      <c r="R391" s="173">
        <f t="shared" si="166"/>
        <v>0</v>
      </c>
      <c r="S391" s="173" t="str">
        <f t="shared" si="167"/>
        <v/>
      </c>
      <c r="T391" s="173">
        <f>IF(P391&lt;&gt;"",(P391*(1-($N$3368))*(1-($O391+$N$3373))),0)</f>
        <v>0</v>
      </c>
      <c r="U391" s="173">
        <f>IF(Q391&lt;&gt;"",(Q391*(1-($N$3369))*(1-($O391+$N$3373))),0)</f>
        <v>0</v>
      </c>
      <c r="V391" s="173">
        <f>IF(R391&lt;&gt;"",(R391*(1-($N$3370))*(1-($O391+$N$3373))),0)</f>
        <v>0</v>
      </c>
      <c r="W391" s="173">
        <f>IF(S391&lt;&gt;"",(S391*(1-($N$3371))*(1-($O391+$N$3373))),0)</f>
        <v>0</v>
      </c>
      <c r="X391" s="173">
        <f t="shared" si="168"/>
        <v>0</v>
      </c>
    </row>
    <row r="392" spans="1:24" ht="14.1" customHeight="1" x14ac:dyDescent="0.3">
      <c r="A392" s="252" t="s">
        <v>5828</v>
      </c>
      <c r="B392" s="253" t="s">
        <v>51</v>
      </c>
      <c r="C392" s="254">
        <v>12</v>
      </c>
      <c r="D392" s="254">
        <v>0</v>
      </c>
      <c r="E392" s="255"/>
      <c r="F392" s="254" t="s">
        <v>127</v>
      </c>
      <c r="G392" s="254" t="s">
        <v>2005</v>
      </c>
      <c r="H392" s="254" t="s">
        <v>5823</v>
      </c>
      <c r="I392" s="254">
        <v>20</v>
      </c>
      <c r="J392" s="256">
        <v>17.350000000000001</v>
      </c>
      <c r="K392" s="257"/>
      <c r="L392" s="254" t="s">
        <v>5829</v>
      </c>
      <c r="M392" s="254" t="s">
        <v>417</v>
      </c>
      <c r="N392" s="172" t="str">
        <f t="shared" si="163"/>
        <v/>
      </c>
      <c r="O392" s="172"/>
      <c r="P392" s="173">
        <f t="shared" si="164"/>
        <v>0</v>
      </c>
      <c r="Q392" s="173">
        <f t="shared" si="165"/>
        <v>0</v>
      </c>
      <c r="R392" s="173">
        <f t="shared" si="166"/>
        <v>0</v>
      </c>
      <c r="S392" s="173" t="str">
        <f t="shared" si="167"/>
        <v/>
      </c>
      <c r="T392" s="173">
        <f>IF(P392&lt;&gt;"",(P392*(1-($N$3368))*(1-($O392+$N$3373))),0)</f>
        <v>0</v>
      </c>
      <c r="U392" s="173">
        <f>IF(Q392&lt;&gt;"",(Q392*(1-($N$3369))*(1-($O392+$N$3373))),0)</f>
        <v>0</v>
      </c>
      <c r="V392" s="173">
        <f>IF(R392&lt;&gt;"",(R392*(1-($N$3370))*(1-($O392+$N$3373))),0)</f>
        <v>0</v>
      </c>
      <c r="W392" s="173">
        <f>IF(S392&lt;&gt;"",(S392*(1-($N$3371))*(1-($O392+$N$3373))),0)</f>
        <v>0</v>
      </c>
      <c r="X392" s="173">
        <f t="shared" si="168"/>
        <v>0</v>
      </c>
    </row>
    <row r="393" spans="1:24" ht="14.1" customHeight="1" x14ac:dyDescent="0.3">
      <c r="A393" s="368" t="s">
        <v>389</v>
      </c>
      <c r="B393" s="91" t="s">
        <v>51</v>
      </c>
      <c r="C393" s="92">
        <v>20</v>
      </c>
      <c r="D393" s="92">
        <v>10</v>
      </c>
      <c r="E393" s="166"/>
      <c r="F393" s="92" t="s">
        <v>2011</v>
      </c>
      <c r="G393" s="92" t="s">
        <v>2012</v>
      </c>
      <c r="H393" s="92" t="s">
        <v>2651</v>
      </c>
      <c r="I393" s="92">
        <v>20</v>
      </c>
      <c r="J393" s="93">
        <v>18.850000000000001</v>
      </c>
      <c r="K393" s="94"/>
      <c r="L393" s="92" t="s">
        <v>4489</v>
      </c>
      <c r="M393" s="92" t="s">
        <v>417</v>
      </c>
      <c r="N393" s="172" t="str">
        <f t="shared" si="163"/>
        <v/>
      </c>
      <c r="O393" s="172"/>
      <c r="P393" s="173">
        <f t="shared" si="164"/>
        <v>0</v>
      </c>
      <c r="Q393" s="173">
        <f t="shared" si="165"/>
        <v>0</v>
      </c>
      <c r="R393" s="173">
        <f t="shared" si="166"/>
        <v>0</v>
      </c>
      <c r="S393" s="173" t="str">
        <f t="shared" si="167"/>
        <v/>
      </c>
      <c r="T393" s="173">
        <f>IF(P393&lt;&gt;"",(P393*(1-($N$3368))*(1-($O393+$N$3373))),0)</f>
        <v>0</v>
      </c>
      <c r="U393" s="173">
        <f>IF(Q393&lt;&gt;"",(Q393*(1-($N$3369))*(1-($O393+$N$3373))),0)</f>
        <v>0</v>
      </c>
      <c r="V393" s="173">
        <f>IF(R393&lt;&gt;"",(R393*(1-($N$3370))*(1-($O393+$N$3373))),0)</f>
        <v>0</v>
      </c>
      <c r="W393" s="173">
        <f>IF(S393&lt;&gt;"",(S393*(1-($N$3371))*(1-($O393+$N$3373))),0)</f>
        <v>0</v>
      </c>
      <c r="X393" s="173">
        <f t="shared" si="168"/>
        <v>0</v>
      </c>
    </row>
    <row r="394" spans="1:24" ht="14.1" customHeight="1" x14ac:dyDescent="0.3">
      <c r="A394" s="368" t="s">
        <v>390</v>
      </c>
      <c r="B394" s="91" t="s">
        <v>51</v>
      </c>
      <c r="C394" s="92">
        <v>20</v>
      </c>
      <c r="D394" s="92">
        <v>10</v>
      </c>
      <c r="E394" s="166"/>
      <c r="F394" s="92" t="s">
        <v>2011</v>
      </c>
      <c r="G394" s="92" t="s">
        <v>2014</v>
      </c>
      <c r="H394" s="92" t="s">
        <v>2651</v>
      </c>
      <c r="I394" s="92">
        <v>20</v>
      </c>
      <c r="J394" s="93">
        <v>18.850000000000001</v>
      </c>
      <c r="K394" s="94"/>
      <c r="L394" s="92" t="s">
        <v>4490</v>
      </c>
      <c r="M394" s="92" t="s">
        <v>417</v>
      </c>
      <c r="N394" s="172" t="str">
        <f t="shared" si="163"/>
        <v/>
      </c>
      <c r="O394" s="172"/>
      <c r="P394" s="173">
        <f t="shared" si="164"/>
        <v>0</v>
      </c>
      <c r="Q394" s="173">
        <f t="shared" si="165"/>
        <v>0</v>
      </c>
      <c r="R394" s="173">
        <f t="shared" si="166"/>
        <v>0</v>
      </c>
      <c r="S394" s="173" t="str">
        <f t="shared" si="167"/>
        <v/>
      </c>
      <c r="T394" s="173">
        <f>IF(P394&lt;&gt;"",(P394*(1-($N$3368))*(1-($O394+$N$3373))),0)</f>
        <v>0</v>
      </c>
      <c r="U394" s="173">
        <f>IF(Q394&lt;&gt;"",(Q394*(1-($N$3369))*(1-($O394+$N$3373))),0)</f>
        <v>0</v>
      </c>
      <c r="V394" s="173">
        <f>IF(R394&lt;&gt;"",(R394*(1-($N$3370))*(1-($O394+$N$3373))),0)</f>
        <v>0</v>
      </c>
      <c r="W394" s="173">
        <f>IF(S394&lt;&gt;"",(S394*(1-($N$3371))*(1-($O394+$N$3373))),0)</f>
        <v>0</v>
      </c>
      <c r="X394" s="173">
        <f t="shared" si="168"/>
        <v>0</v>
      </c>
    </row>
    <row r="395" spans="1:24" ht="14.1" customHeight="1" x14ac:dyDescent="0.3">
      <c r="A395" s="90" t="s">
        <v>1149</v>
      </c>
      <c r="B395" s="91" t="s">
        <v>51</v>
      </c>
      <c r="C395" s="92">
        <v>14</v>
      </c>
      <c r="D395" s="92">
        <v>7</v>
      </c>
      <c r="E395" s="166"/>
      <c r="F395" s="92" t="s">
        <v>5805</v>
      </c>
      <c r="G395" s="92" t="s">
        <v>2001</v>
      </c>
      <c r="H395" s="92" t="s">
        <v>2151</v>
      </c>
      <c r="I395" s="92">
        <v>20</v>
      </c>
      <c r="J395" s="93">
        <v>19.45</v>
      </c>
      <c r="K395" s="94"/>
      <c r="L395" s="92" t="s">
        <v>3305</v>
      </c>
      <c r="M395" s="92" t="s">
        <v>417</v>
      </c>
      <c r="N395" s="172" t="str">
        <f t="shared" si="161"/>
        <v/>
      </c>
      <c r="O395" s="172"/>
      <c r="P395" s="173">
        <f t="shared" si="157"/>
        <v>0</v>
      </c>
      <c r="Q395" s="173">
        <f t="shared" si="158"/>
        <v>0</v>
      </c>
      <c r="R395" s="173">
        <f t="shared" si="159"/>
        <v>0</v>
      </c>
      <c r="S395" s="173" t="str">
        <f t="shared" si="160"/>
        <v/>
      </c>
      <c r="T395" s="173">
        <f>IF(P395&lt;&gt;"",(P395*(1-($N$3368))*(1-($O395+$N$3373))),0)</f>
        <v>0</v>
      </c>
      <c r="U395" s="173">
        <f>IF(Q395&lt;&gt;"",(Q395*(1-($N$3369))*(1-($O395+$N$3373))),0)</f>
        <v>0</v>
      </c>
      <c r="V395" s="173">
        <f>IF(R395&lt;&gt;"",(R395*(1-($N$3370))*(1-($O395+$N$3373))),0)</f>
        <v>0</v>
      </c>
      <c r="W395" s="173">
        <f>IF(S395&lt;&gt;"",(S395*(1-($N$3371))*(1-($O395+$N$3373))),0)</f>
        <v>0</v>
      </c>
      <c r="X395" s="173">
        <f t="shared" si="162"/>
        <v>0</v>
      </c>
    </row>
    <row r="396" spans="1:24" ht="14.1" customHeight="1" x14ac:dyDescent="0.3">
      <c r="A396" s="90" t="s">
        <v>1150</v>
      </c>
      <c r="B396" s="91" t="s">
        <v>51</v>
      </c>
      <c r="C396" s="92">
        <v>14</v>
      </c>
      <c r="D396" s="92">
        <v>7</v>
      </c>
      <c r="E396" s="166"/>
      <c r="F396" s="92" t="s">
        <v>5805</v>
      </c>
      <c r="G396" s="92" t="s">
        <v>1999</v>
      </c>
      <c r="H396" s="92" t="s">
        <v>2151</v>
      </c>
      <c r="I396" s="92">
        <v>20</v>
      </c>
      <c r="J396" s="93">
        <v>19.45</v>
      </c>
      <c r="K396" s="94"/>
      <c r="L396" s="92" t="s">
        <v>3306</v>
      </c>
      <c r="M396" s="92" t="s">
        <v>417</v>
      </c>
      <c r="N396" s="172" t="str">
        <f t="shared" si="161"/>
        <v/>
      </c>
      <c r="O396" s="172"/>
      <c r="P396" s="173">
        <f t="shared" si="157"/>
        <v>0</v>
      </c>
      <c r="Q396" s="173">
        <f t="shared" si="158"/>
        <v>0</v>
      </c>
      <c r="R396" s="173">
        <f t="shared" si="159"/>
        <v>0</v>
      </c>
      <c r="S396" s="173" t="str">
        <f t="shared" si="160"/>
        <v/>
      </c>
      <c r="T396" s="173">
        <f>IF(P396&lt;&gt;"",(P396*(1-($N$3368))*(1-($O396+$N$3373))),0)</f>
        <v>0</v>
      </c>
      <c r="U396" s="173">
        <f>IF(Q396&lt;&gt;"",(Q396*(1-($N$3369))*(1-($O396+$N$3373))),0)</f>
        <v>0</v>
      </c>
      <c r="V396" s="173">
        <f>IF(R396&lt;&gt;"",(R396*(1-($N$3370))*(1-($O396+$N$3373))),0)</f>
        <v>0</v>
      </c>
      <c r="W396" s="173">
        <f>IF(S396&lt;&gt;"",(S396*(1-($N$3371))*(1-($O396+$N$3373))),0)</f>
        <v>0</v>
      </c>
      <c r="X396" s="173">
        <f t="shared" si="162"/>
        <v>0</v>
      </c>
    </row>
    <row r="397" spans="1:24" ht="14.1" customHeight="1" x14ac:dyDescent="0.3">
      <c r="A397" s="90" t="s">
        <v>1151</v>
      </c>
      <c r="B397" s="91" t="s">
        <v>51</v>
      </c>
      <c r="C397" s="92">
        <v>14</v>
      </c>
      <c r="D397" s="92">
        <v>7</v>
      </c>
      <c r="E397" s="166"/>
      <c r="F397" s="92" t="s">
        <v>5805</v>
      </c>
      <c r="G397" s="92" t="s">
        <v>2000</v>
      </c>
      <c r="H397" s="92" t="s">
        <v>2151</v>
      </c>
      <c r="I397" s="92">
        <v>20</v>
      </c>
      <c r="J397" s="93">
        <v>19.45</v>
      </c>
      <c r="K397" s="94"/>
      <c r="L397" s="92" t="s">
        <v>3307</v>
      </c>
      <c r="M397" s="92" t="s">
        <v>417</v>
      </c>
      <c r="N397" s="172" t="str">
        <f t="shared" si="161"/>
        <v/>
      </c>
      <c r="O397" s="172"/>
      <c r="P397" s="173">
        <f t="shared" si="157"/>
        <v>0</v>
      </c>
      <c r="Q397" s="173">
        <f t="shared" si="158"/>
        <v>0</v>
      </c>
      <c r="R397" s="173">
        <f t="shared" si="159"/>
        <v>0</v>
      </c>
      <c r="S397" s="173" t="str">
        <f t="shared" si="160"/>
        <v/>
      </c>
      <c r="T397" s="173">
        <f>IF(P397&lt;&gt;"",(P397*(1-($N$3368))*(1-($O397+$N$3373))),0)</f>
        <v>0</v>
      </c>
      <c r="U397" s="173">
        <f>IF(Q397&lt;&gt;"",(Q397*(1-($N$3369))*(1-($O397+$N$3373))),0)</f>
        <v>0</v>
      </c>
      <c r="V397" s="173">
        <f>IF(R397&lt;&gt;"",(R397*(1-($N$3370))*(1-($O397+$N$3373))),0)</f>
        <v>0</v>
      </c>
      <c r="W397" s="173">
        <f>IF(S397&lt;&gt;"",(S397*(1-($N$3371))*(1-($O397+$N$3373))),0)</f>
        <v>0</v>
      </c>
      <c r="X397" s="173">
        <f t="shared" si="162"/>
        <v>0</v>
      </c>
    </row>
    <row r="398" spans="1:24" ht="14.1" customHeight="1" x14ac:dyDescent="0.3">
      <c r="A398" s="90" t="s">
        <v>1159</v>
      </c>
      <c r="B398" s="91" t="s">
        <v>51</v>
      </c>
      <c r="C398" s="92">
        <v>8</v>
      </c>
      <c r="D398" s="92">
        <v>0</v>
      </c>
      <c r="E398" s="166"/>
      <c r="F398" s="92" t="s">
        <v>111</v>
      </c>
      <c r="G398" s="92" t="s">
        <v>2041</v>
      </c>
      <c r="H398" s="92" t="s">
        <v>2154</v>
      </c>
      <c r="I398" s="92">
        <v>20</v>
      </c>
      <c r="J398" s="93">
        <v>40.1</v>
      </c>
      <c r="K398" s="94"/>
      <c r="L398" s="92" t="s">
        <v>3315</v>
      </c>
      <c r="M398" s="92" t="s">
        <v>417</v>
      </c>
      <c r="N398" s="172" t="str">
        <f>IF(OR(J398="TBA",E398=0),"",E398*J398)</f>
        <v/>
      </c>
      <c r="O398" s="172"/>
      <c r="P398" s="173">
        <f>IF($B398="PA",$N398,0)</f>
        <v>0</v>
      </c>
      <c r="Q398" s="173">
        <f>IF($B398="PC",$N398,0)</f>
        <v>0</v>
      </c>
      <c r="R398" s="173">
        <f>IF($B398="LA",$N398,0)</f>
        <v>0</v>
      </c>
      <c r="S398" s="173" t="str">
        <f>IF($B398="LC",$N398,0)</f>
        <v/>
      </c>
      <c r="T398" s="173">
        <f>IF(P398&lt;&gt;"",(P398*(1-($N$3368))*(1-($O398+$N$3373))),0)</f>
        <v>0</v>
      </c>
      <c r="U398" s="173">
        <f>IF(Q398&lt;&gt;"",(Q398*(1-($N$3369))*(1-($O398+$N$3373))),0)</f>
        <v>0</v>
      </c>
      <c r="V398" s="173">
        <f>IF(R398&lt;&gt;"",(R398*(1-($N$3370))*(1-($O398+$N$3373))),0)</f>
        <v>0</v>
      </c>
      <c r="W398" s="173">
        <f>IF(S398&lt;&gt;"",(S398*(1-($N$3371))*(1-($O398+$N$3373))),0)</f>
        <v>0</v>
      </c>
      <c r="X398" s="173">
        <f>+SUM(T398:W398)</f>
        <v>0</v>
      </c>
    </row>
    <row r="399" spans="1:24" ht="14.1" customHeight="1" x14ac:dyDescent="0.3">
      <c r="A399" s="90" t="s">
        <v>1160</v>
      </c>
      <c r="B399" s="91" t="s">
        <v>51</v>
      </c>
      <c r="C399" s="92">
        <v>8</v>
      </c>
      <c r="D399" s="92">
        <v>0</v>
      </c>
      <c r="E399" s="166"/>
      <c r="F399" s="92" t="s">
        <v>111</v>
      </c>
      <c r="G399" s="92" t="s">
        <v>2049</v>
      </c>
      <c r="H399" s="92" t="s">
        <v>2154</v>
      </c>
      <c r="I399" s="92">
        <v>20</v>
      </c>
      <c r="J399" s="93">
        <v>40.1</v>
      </c>
      <c r="K399" s="94"/>
      <c r="L399" s="92" t="s">
        <v>3316</v>
      </c>
      <c r="M399" s="92" t="s">
        <v>417</v>
      </c>
      <c r="N399" s="172" t="str">
        <f>IF(OR(J399="TBA",E399=0),"",E399*J399)</f>
        <v/>
      </c>
      <c r="O399" s="172"/>
      <c r="P399" s="173">
        <f>IF($B399="PA",$N399,0)</f>
        <v>0</v>
      </c>
      <c r="Q399" s="173">
        <f>IF($B399="PC",$N399,0)</f>
        <v>0</v>
      </c>
      <c r="R399" s="173">
        <f>IF($B399="LA",$N399,0)</f>
        <v>0</v>
      </c>
      <c r="S399" s="173" t="str">
        <f>IF($B399="LC",$N399,0)</f>
        <v/>
      </c>
      <c r="T399" s="173">
        <f>IF(P399&lt;&gt;"",(P399*(1-($N$3368))*(1-($O399+$N$3373))),0)</f>
        <v>0</v>
      </c>
      <c r="U399" s="173">
        <f>IF(Q399&lt;&gt;"",(Q399*(1-($N$3369))*(1-($O399+$N$3373))),0)</f>
        <v>0</v>
      </c>
      <c r="V399" s="173">
        <f>IF(R399&lt;&gt;"",(R399*(1-($N$3370))*(1-($O399+$N$3373))),0)</f>
        <v>0</v>
      </c>
      <c r="W399" s="173">
        <f>IF(S399&lt;&gt;"",(S399*(1-($N$3371))*(1-($O399+$N$3373))),0)</f>
        <v>0</v>
      </c>
      <c r="X399" s="173">
        <f>+SUM(T399:W399)</f>
        <v>0</v>
      </c>
    </row>
    <row r="400" spans="1:24" ht="14.1" customHeight="1" x14ac:dyDescent="0.3">
      <c r="A400" s="252" t="s">
        <v>5818</v>
      </c>
      <c r="B400" s="253" t="s">
        <v>51</v>
      </c>
      <c r="C400" s="254">
        <v>24</v>
      </c>
      <c r="D400" s="254">
        <v>0</v>
      </c>
      <c r="E400" s="255"/>
      <c r="F400" s="254" t="s">
        <v>2011</v>
      </c>
      <c r="G400" s="254" t="s">
        <v>2012</v>
      </c>
      <c r="H400" s="254" t="s">
        <v>5819</v>
      </c>
      <c r="I400" s="254">
        <v>20</v>
      </c>
      <c r="J400" s="256">
        <v>17.95</v>
      </c>
      <c r="K400" s="257"/>
      <c r="L400" s="254" t="s">
        <v>6247</v>
      </c>
      <c r="M400" s="254" t="s">
        <v>417</v>
      </c>
      <c r="N400" s="172" t="str">
        <f t="shared" ref="N400:N401" si="169">IF(OR(J400="TBA",E400=0),"",E400*J400)</f>
        <v/>
      </c>
      <c r="O400" s="172"/>
      <c r="P400" s="173">
        <f t="shared" si="157"/>
        <v>0</v>
      </c>
      <c r="Q400" s="173">
        <f t="shared" si="158"/>
        <v>0</v>
      </c>
      <c r="R400" s="173">
        <f t="shared" si="159"/>
        <v>0</v>
      </c>
      <c r="S400" s="173" t="str">
        <f t="shared" si="160"/>
        <v/>
      </c>
      <c r="T400" s="173">
        <f>IF(P400&lt;&gt;"",(P400*(1-($N$3368))*(1-($O400+$N$3373))),0)</f>
        <v>0</v>
      </c>
      <c r="U400" s="173">
        <f>IF(Q400&lt;&gt;"",(Q400*(1-($N$3369))*(1-($O400+$N$3373))),0)</f>
        <v>0</v>
      </c>
      <c r="V400" s="173">
        <f>IF(R400&lt;&gt;"",(R400*(1-($N$3370))*(1-($O400+$N$3373))),0)</f>
        <v>0</v>
      </c>
      <c r="W400" s="173">
        <f>IF(S400&lt;&gt;"",(S400*(1-($N$3371))*(1-($O400+$N$3373))),0)</f>
        <v>0</v>
      </c>
      <c r="X400" s="173">
        <f t="shared" ref="X400:X401" si="170">+SUM(T400:W400)</f>
        <v>0</v>
      </c>
    </row>
    <row r="401" spans="1:24" ht="14.1" customHeight="1" x14ac:dyDescent="0.3">
      <c r="A401" s="252" t="s">
        <v>5820</v>
      </c>
      <c r="B401" s="253" t="s">
        <v>51</v>
      </c>
      <c r="C401" s="254">
        <v>24</v>
      </c>
      <c r="D401" s="254">
        <v>0</v>
      </c>
      <c r="E401" s="255"/>
      <c r="F401" s="254" t="s">
        <v>2011</v>
      </c>
      <c r="G401" s="254" t="s">
        <v>2014</v>
      </c>
      <c r="H401" s="254" t="s">
        <v>5819</v>
      </c>
      <c r="I401" s="254">
        <v>20</v>
      </c>
      <c r="J401" s="256">
        <v>17.95</v>
      </c>
      <c r="K401" s="257"/>
      <c r="L401" s="254" t="s">
        <v>5821</v>
      </c>
      <c r="M401" s="254" t="s">
        <v>417</v>
      </c>
      <c r="N401" s="172" t="str">
        <f t="shared" si="169"/>
        <v/>
      </c>
      <c r="O401" s="172"/>
      <c r="P401" s="173">
        <f t="shared" si="157"/>
        <v>0</v>
      </c>
      <c r="Q401" s="173">
        <f t="shared" si="158"/>
        <v>0</v>
      </c>
      <c r="R401" s="173">
        <f t="shared" si="159"/>
        <v>0</v>
      </c>
      <c r="S401" s="173" t="str">
        <f t="shared" si="160"/>
        <v/>
      </c>
      <c r="T401" s="173">
        <f>IF(P401&lt;&gt;"",(P401*(1-($N$3368))*(1-($O401+$N$3373))),0)</f>
        <v>0</v>
      </c>
      <c r="U401" s="173">
        <f>IF(Q401&lt;&gt;"",(Q401*(1-($N$3369))*(1-($O401+$N$3373))),0)</f>
        <v>0</v>
      </c>
      <c r="V401" s="173">
        <f>IF(R401&lt;&gt;"",(R401*(1-($N$3370))*(1-($O401+$N$3373))),0)</f>
        <v>0</v>
      </c>
      <c r="W401" s="173">
        <f>IF(S401&lt;&gt;"",(S401*(1-($N$3371))*(1-($O401+$N$3373))),0)</f>
        <v>0</v>
      </c>
      <c r="X401" s="173">
        <f t="shared" si="170"/>
        <v>0</v>
      </c>
    </row>
    <row r="402" spans="1:24" ht="14.1" customHeight="1" x14ac:dyDescent="0.3">
      <c r="A402" s="90">
        <v>116509</v>
      </c>
      <c r="B402" s="91" t="s">
        <v>51</v>
      </c>
      <c r="C402" s="92">
        <v>12</v>
      </c>
      <c r="D402" s="92">
        <v>0</v>
      </c>
      <c r="E402" s="166"/>
      <c r="F402" s="92" t="s">
        <v>127</v>
      </c>
      <c r="G402" s="92" t="s">
        <v>1711</v>
      </c>
      <c r="H402" s="92" t="s">
        <v>1928</v>
      </c>
      <c r="I402" s="92">
        <v>20</v>
      </c>
      <c r="J402" s="93">
        <v>42.5</v>
      </c>
      <c r="K402" s="94"/>
      <c r="L402" s="92" t="s">
        <v>2870</v>
      </c>
      <c r="M402" s="92" t="s">
        <v>417</v>
      </c>
      <c r="N402" s="172" t="str">
        <f t="shared" si="161"/>
        <v/>
      </c>
      <c r="O402" s="172"/>
      <c r="P402" s="173">
        <f t="shared" si="157"/>
        <v>0</v>
      </c>
      <c r="Q402" s="173">
        <f t="shared" si="158"/>
        <v>0</v>
      </c>
      <c r="R402" s="173">
        <f t="shared" si="159"/>
        <v>0</v>
      </c>
      <c r="S402" s="173" t="str">
        <f t="shared" si="160"/>
        <v/>
      </c>
      <c r="T402" s="173">
        <f>IF(P402&lt;&gt;"",(P402*(1-($N$3368))*(1-($O402+$N$3373))),0)</f>
        <v>0</v>
      </c>
      <c r="U402" s="173">
        <f>IF(Q402&lt;&gt;"",(Q402*(1-($N$3369))*(1-($O402+$N$3373))),0)</f>
        <v>0</v>
      </c>
      <c r="V402" s="173">
        <f>IF(R402&lt;&gt;"",(R402*(1-($N$3370))*(1-($O402+$N$3373))),0)</f>
        <v>0</v>
      </c>
      <c r="W402" s="173">
        <f>IF(S402&lt;&gt;"",(S402*(1-($N$3371))*(1-($O402+$N$3373))),0)</f>
        <v>0</v>
      </c>
      <c r="X402" s="173">
        <f t="shared" si="162"/>
        <v>0</v>
      </c>
    </row>
    <row r="403" spans="1:24" ht="14.1" customHeight="1" x14ac:dyDescent="0.3">
      <c r="A403" s="252" t="s">
        <v>5830</v>
      </c>
      <c r="B403" s="253" t="s">
        <v>51</v>
      </c>
      <c r="C403" s="254">
        <v>12</v>
      </c>
      <c r="D403" s="254">
        <v>0</v>
      </c>
      <c r="E403" s="255"/>
      <c r="F403" s="254" t="s">
        <v>112</v>
      </c>
      <c r="G403" s="254" t="s">
        <v>2003</v>
      </c>
      <c r="H403" s="254" t="s">
        <v>5831</v>
      </c>
      <c r="I403" s="254">
        <v>20</v>
      </c>
      <c r="J403" s="256">
        <v>18.5</v>
      </c>
      <c r="K403" s="257"/>
      <c r="L403" s="254" t="s">
        <v>5832</v>
      </c>
      <c r="M403" s="254" t="s">
        <v>417</v>
      </c>
      <c r="N403" s="172" t="str">
        <f t="shared" ref="N403" si="171">IF(OR(J403="TBA",E403=0),"",E403*J403)</f>
        <v/>
      </c>
      <c r="O403" s="172"/>
      <c r="P403" s="173">
        <f t="shared" si="157"/>
        <v>0</v>
      </c>
      <c r="Q403" s="173">
        <f t="shared" si="158"/>
        <v>0</v>
      </c>
      <c r="R403" s="173">
        <f t="shared" si="159"/>
        <v>0</v>
      </c>
      <c r="S403" s="173" t="str">
        <f t="shared" si="160"/>
        <v/>
      </c>
      <c r="T403" s="173">
        <f>IF(P403&lt;&gt;"",(P403*(1-($N$3368))*(1-($O403+$N$3373))),0)</f>
        <v>0</v>
      </c>
      <c r="U403" s="173">
        <f>IF(Q403&lt;&gt;"",(Q403*(1-($N$3369))*(1-($O403+$N$3373))),0)</f>
        <v>0</v>
      </c>
      <c r="V403" s="173">
        <f>IF(R403&lt;&gt;"",(R403*(1-($N$3370))*(1-($O403+$N$3373))),0)</f>
        <v>0</v>
      </c>
      <c r="W403" s="173">
        <f>IF(S403&lt;&gt;"",(S403*(1-($N$3371))*(1-($O403+$N$3373))),0)</f>
        <v>0</v>
      </c>
      <c r="X403" s="173">
        <f t="shared" ref="X403" si="172">+SUM(T403:W403)</f>
        <v>0</v>
      </c>
    </row>
    <row r="404" spans="1:24" ht="14.1" customHeight="1" x14ac:dyDescent="0.3">
      <c r="A404" s="252" t="s">
        <v>5833</v>
      </c>
      <c r="B404" s="253" t="s">
        <v>51</v>
      </c>
      <c r="C404" s="254">
        <v>12</v>
      </c>
      <c r="D404" s="254">
        <v>0</v>
      </c>
      <c r="E404" s="255"/>
      <c r="F404" s="254" t="s">
        <v>112</v>
      </c>
      <c r="G404" s="254" t="s">
        <v>2028</v>
      </c>
      <c r="H404" s="254" t="s">
        <v>5831</v>
      </c>
      <c r="I404" s="254">
        <v>20</v>
      </c>
      <c r="J404" s="256">
        <v>18.5</v>
      </c>
      <c r="K404" s="257"/>
      <c r="L404" s="254" t="s">
        <v>6249</v>
      </c>
      <c r="M404" s="254" t="s">
        <v>417</v>
      </c>
      <c r="N404" s="172" t="str">
        <f t="shared" ref="N404:N405" si="173">IF(OR(J404="TBA",E404=0),"",E404*J404)</f>
        <v/>
      </c>
      <c r="O404" s="172"/>
      <c r="P404" s="173">
        <f t="shared" si="157"/>
        <v>0</v>
      </c>
      <c r="Q404" s="173">
        <f t="shared" si="158"/>
        <v>0</v>
      </c>
      <c r="R404" s="173">
        <f t="shared" si="159"/>
        <v>0</v>
      </c>
      <c r="S404" s="173" t="str">
        <f t="shared" si="160"/>
        <v/>
      </c>
      <c r="T404" s="173">
        <f>IF(P404&lt;&gt;"",(P404*(1-($N$3368))*(1-($O404+$N$3373))),0)</f>
        <v>0</v>
      </c>
      <c r="U404" s="173">
        <f>IF(Q404&lt;&gt;"",(Q404*(1-($N$3369))*(1-($O404+$N$3373))),0)</f>
        <v>0</v>
      </c>
      <c r="V404" s="173">
        <f>IF(R404&lt;&gt;"",(R404*(1-($N$3370))*(1-($O404+$N$3373))),0)</f>
        <v>0</v>
      </c>
      <c r="W404" s="173">
        <f>IF(S404&lt;&gt;"",(S404*(1-($N$3371))*(1-($O404+$N$3373))),0)</f>
        <v>0</v>
      </c>
      <c r="X404" s="173">
        <f t="shared" ref="X404:X405" si="174">+SUM(T404:W404)</f>
        <v>0</v>
      </c>
    </row>
    <row r="405" spans="1:24" ht="14.1" customHeight="1" x14ac:dyDescent="0.3">
      <c r="A405" s="252" t="s">
        <v>5834</v>
      </c>
      <c r="B405" s="253" t="s">
        <v>51</v>
      </c>
      <c r="C405" s="254">
        <v>12</v>
      </c>
      <c r="D405" s="254">
        <v>0</v>
      </c>
      <c r="E405" s="255"/>
      <c r="F405" s="254" t="s">
        <v>112</v>
      </c>
      <c r="G405" s="254" t="s">
        <v>2004</v>
      </c>
      <c r="H405" s="254" t="s">
        <v>5831</v>
      </c>
      <c r="I405" s="254">
        <v>20</v>
      </c>
      <c r="J405" s="256">
        <v>18.5</v>
      </c>
      <c r="K405" s="257"/>
      <c r="L405" s="254" t="s">
        <v>6250</v>
      </c>
      <c r="M405" s="254" t="s">
        <v>417</v>
      </c>
      <c r="N405" s="172" t="str">
        <f t="shared" si="173"/>
        <v/>
      </c>
      <c r="O405" s="172"/>
      <c r="P405" s="173">
        <f t="shared" si="157"/>
        <v>0</v>
      </c>
      <c r="Q405" s="173">
        <f t="shared" si="158"/>
        <v>0</v>
      </c>
      <c r="R405" s="173">
        <f t="shared" si="159"/>
        <v>0</v>
      </c>
      <c r="S405" s="173" t="str">
        <f t="shared" si="160"/>
        <v/>
      </c>
      <c r="T405" s="173">
        <f>IF(P405&lt;&gt;"",(P405*(1-($N$3368))*(1-($O405+$N$3373))),0)</f>
        <v>0</v>
      </c>
      <c r="U405" s="173">
        <f>IF(Q405&lt;&gt;"",(Q405*(1-($N$3369))*(1-($O405+$N$3373))),0)</f>
        <v>0</v>
      </c>
      <c r="V405" s="173">
        <f>IF(R405&lt;&gt;"",(R405*(1-($N$3370))*(1-($O405+$N$3373))),0)</f>
        <v>0</v>
      </c>
      <c r="W405" s="173">
        <f>IF(S405&lt;&gt;"",(S405*(1-($N$3371))*(1-($O405+$N$3373))),0)</f>
        <v>0</v>
      </c>
      <c r="X405" s="173">
        <f t="shared" si="174"/>
        <v>0</v>
      </c>
    </row>
    <row r="406" spans="1:24" ht="14.1" customHeight="1" x14ac:dyDescent="0.3">
      <c r="A406" s="252" t="s">
        <v>5835</v>
      </c>
      <c r="B406" s="253" t="s">
        <v>51</v>
      </c>
      <c r="C406" s="254">
        <v>12</v>
      </c>
      <c r="D406" s="254">
        <v>0</v>
      </c>
      <c r="E406" s="255"/>
      <c r="F406" s="254" t="s">
        <v>112</v>
      </c>
      <c r="G406" s="254" t="s">
        <v>2016</v>
      </c>
      <c r="H406" s="254" t="s">
        <v>5831</v>
      </c>
      <c r="I406" s="254">
        <v>20</v>
      </c>
      <c r="J406" s="256">
        <v>18.5</v>
      </c>
      <c r="K406" s="257"/>
      <c r="L406" s="254" t="s">
        <v>5836</v>
      </c>
      <c r="M406" s="254" t="s">
        <v>417</v>
      </c>
      <c r="N406" s="172" t="str">
        <f t="shared" ref="N406" si="175">IF(OR(J406="TBA",E406=0),"",E406*J406)</f>
        <v/>
      </c>
      <c r="O406" s="172"/>
      <c r="P406" s="173">
        <f t="shared" si="157"/>
        <v>0</v>
      </c>
      <c r="Q406" s="173">
        <f t="shared" si="158"/>
        <v>0</v>
      </c>
      <c r="R406" s="173">
        <f t="shared" si="159"/>
        <v>0</v>
      </c>
      <c r="S406" s="173" t="str">
        <f t="shared" si="160"/>
        <v/>
      </c>
      <c r="T406" s="173">
        <f>IF(P406&lt;&gt;"",(P406*(1-($N$3368))*(1-($O406+$N$3373))),0)</f>
        <v>0</v>
      </c>
      <c r="U406" s="173">
        <f>IF(Q406&lt;&gt;"",(Q406*(1-($N$3369))*(1-($O406+$N$3373))),0)</f>
        <v>0</v>
      </c>
      <c r="V406" s="173">
        <f>IF(R406&lt;&gt;"",(R406*(1-($N$3370))*(1-($O406+$N$3373))),0)</f>
        <v>0</v>
      </c>
      <c r="W406" s="173">
        <f>IF(S406&lt;&gt;"",(S406*(1-($N$3371))*(1-($O406+$N$3373))),0)</f>
        <v>0</v>
      </c>
      <c r="X406" s="173">
        <f t="shared" ref="X406" si="176">+SUM(T406:W406)</f>
        <v>0</v>
      </c>
    </row>
    <row r="407" spans="1:24" ht="14.1" customHeight="1" x14ac:dyDescent="0.3">
      <c r="A407" s="90" t="s">
        <v>4641</v>
      </c>
      <c r="B407" s="91" t="s">
        <v>51</v>
      </c>
      <c r="C407" s="92">
        <v>8</v>
      </c>
      <c r="D407" s="92">
        <v>0</v>
      </c>
      <c r="E407" s="166"/>
      <c r="F407" s="92" t="s">
        <v>111</v>
      </c>
      <c r="G407" s="92" t="s">
        <v>2195</v>
      </c>
      <c r="H407" s="92" t="s">
        <v>4642</v>
      </c>
      <c r="I407" s="92">
        <v>20</v>
      </c>
      <c r="J407" s="93">
        <v>31.5</v>
      </c>
      <c r="K407" s="94"/>
      <c r="L407" s="92" t="s">
        <v>5424</v>
      </c>
      <c r="M407" s="92" t="s">
        <v>417</v>
      </c>
      <c r="N407" s="172" t="str">
        <f t="shared" si="161"/>
        <v/>
      </c>
      <c r="O407" s="172"/>
      <c r="P407" s="173">
        <f t="shared" si="157"/>
        <v>0</v>
      </c>
      <c r="Q407" s="173">
        <f t="shared" si="158"/>
        <v>0</v>
      </c>
      <c r="R407" s="173">
        <f t="shared" si="159"/>
        <v>0</v>
      </c>
      <c r="S407" s="173" t="str">
        <f t="shared" si="160"/>
        <v/>
      </c>
      <c r="T407" s="173">
        <f>IF(P407&lt;&gt;"",(P407*(1-($N$3368))*(1-($O407+$N$3373))),0)</f>
        <v>0</v>
      </c>
      <c r="U407" s="173">
        <f>IF(Q407&lt;&gt;"",(Q407*(1-($N$3369))*(1-($O407+$N$3373))),0)</f>
        <v>0</v>
      </c>
      <c r="V407" s="173">
        <f>IF(R407&lt;&gt;"",(R407*(1-($N$3370))*(1-($O407+$N$3373))),0)</f>
        <v>0</v>
      </c>
      <c r="W407" s="173">
        <f>IF(S407&lt;&gt;"",(S407*(1-($N$3371))*(1-($O407+$N$3373))),0)</f>
        <v>0</v>
      </c>
      <c r="X407" s="173">
        <f t="shared" si="162"/>
        <v>0</v>
      </c>
    </row>
    <row r="408" spans="1:24" ht="14.1" customHeight="1" x14ac:dyDescent="0.3">
      <c r="A408" s="90" t="s">
        <v>4643</v>
      </c>
      <c r="B408" s="91" t="s">
        <v>51</v>
      </c>
      <c r="C408" s="92">
        <v>8</v>
      </c>
      <c r="D408" s="92">
        <v>0</v>
      </c>
      <c r="E408" s="166"/>
      <c r="F408" s="92" t="s">
        <v>111</v>
      </c>
      <c r="G408" s="92" t="s">
        <v>2197</v>
      </c>
      <c r="H408" s="92" t="s">
        <v>4642</v>
      </c>
      <c r="I408" s="92">
        <v>20</v>
      </c>
      <c r="J408" s="93">
        <v>31.5</v>
      </c>
      <c r="K408" s="94"/>
      <c r="L408" s="92" t="s">
        <v>4644</v>
      </c>
      <c r="M408" s="92" t="s">
        <v>417</v>
      </c>
      <c r="N408" s="172" t="str">
        <f t="shared" si="161"/>
        <v/>
      </c>
      <c r="O408" s="172"/>
      <c r="P408" s="173">
        <f t="shared" si="157"/>
        <v>0</v>
      </c>
      <c r="Q408" s="173">
        <f t="shared" si="158"/>
        <v>0</v>
      </c>
      <c r="R408" s="173">
        <f t="shared" si="159"/>
        <v>0</v>
      </c>
      <c r="S408" s="173" t="str">
        <f t="shared" si="160"/>
        <v/>
      </c>
      <c r="T408" s="173">
        <f>IF(P408&lt;&gt;"",(P408*(1-($N$3368))*(1-($O408+$N$3373))),0)</f>
        <v>0</v>
      </c>
      <c r="U408" s="173">
        <f>IF(Q408&lt;&gt;"",(Q408*(1-($N$3369))*(1-($O408+$N$3373))),0)</f>
        <v>0</v>
      </c>
      <c r="V408" s="173">
        <f>IF(R408&lt;&gt;"",(R408*(1-($N$3370))*(1-($O408+$N$3373))),0)</f>
        <v>0</v>
      </c>
      <c r="W408" s="173">
        <f>IF(S408&lt;&gt;"",(S408*(1-($N$3371))*(1-($O408+$N$3373))),0)</f>
        <v>0</v>
      </c>
      <c r="X408" s="173">
        <f t="shared" si="162"/>
        <v>0</v>
      </c>
    </row>
    <row r="409" spans="1:24" ht="14.1" customHeight="1" x14ac:dyDescent="0.3">
      <c r="A409" s="369" t="s">
        <v>6037</v>
      </c>
      <c r="B409" s="253" t="s">
        <v>51</v>
      </c>
      <c r="C409" s="254">
        <v>12</v>
      </c>
      <c r="D409" s="254">
        <v>0</v>
      </c>
      <c r="E409" s="255"/>
      <c r="F409" s="254" t="s">
        <v>127</v>
      </c>
      <c r="G409" s="254" t="s">
        <v>2003</v>
      </c>
      <c r="H409" s="254" t="s">
        <v>6038</v>
      </c>
      <c r="I409" s="254">
        <v>21</v>
      </c>
      <c r="J409" s="256">
        <v>22</v>
      </c>
      <c r="K409" s="257"/>
      <c r="L409" s="254" t="s">
        <v>6039</v>
      </c>
      <c r="M409" s="254" t="s">
        <v>417</v>
      </c>
      <c r="N409" s="172" t="str">
        <f t="shared" ref="N409:N410" si="177">IF(OR(J409="TBA",E409=0),"",E409*J409)</f>
        <v/>
      </c>
      <c r="O409" s="172"/>
      <c r="P409" s="173">
        <f t="shared" si="157"/>
        <v>0</v>
      </c>
      <c r="Q409" s="173">
        <f t="shared" si="158"/>
        <v>0</v>
      </c>
      <c r="R409" s="173">
        <f t="shared" si="159"/>
        <v>0</v>
      </c>
      <c r="S409" s="173" t="str">
        <f t="shared" si="160"/>
        <v/>
      </c>
      <c r="T409" s="173">
        <f>IF(P409&lt;&gt;"",(P409*(1-($N$3368))*(1-($O409+$N$3373))),0)</f>
        <v>0</v>
      </c>
      <c r="U409" s="173">
        <f>IF(Q409&lt;&gt;"",(Q409*(1-($N$3369))*(1-($O409+$N$3373))),0)</f>
        <v>0</v>
      </c>
      <c r="V409" s="173">
        <f>IF(R409&lt;&gt;"",(R409*(1-($N$3370))*(1-($O409+$N$3373))),0)</f>
        <v>0</v>
      </c>
      <c r="W409" s="173">
        <f>IF(S409&lt;&gt;"",(S409*(1-($N$3371))*(1-($O409+$N$3373))),0)</f>
        <v>0</v>
      </c>
      <c r="X409" s="173">
        <f t="shared" ref="X409:X410" si="178">+SUM(T409:W409)</f>
        <v>0</v>
      </c>
    </row>
    <row r="410" spans="1:24" ht="14.1" customHeight="1" x14ac:dyDescent="0.3">
      <c r="A410" s="369" t="s">
        <v>6040</v>
      </c>
      <c r="B410" s="253" t="s">
        <v>51</v>
      </c>
      <c r="C410" s="254">
        <v>12</v>
      </c>
      <c r="D410" s="254">
        <v>0</v>
      </c>
      <c r="E410" s="255"/>
      <c r="F410" s="254" t="s">
        <v>127</v>
      </c>
      <c r="G410" s="254" t="s">
        <v>2004</v>
      </c>
      <c r="H410" s="254" t="s">
        <v>6038</v>
      </c>
      <c r="I410" s="254">
        <v>21</v>
      </c>
      <c r="J410" s="256">
        <v>22</v>
      </c>
      <c r="K410" s="257"/>
      <c r="L410" s="254" t="s">
        <v>6261</v>
      </c>
      <c r="M410" s="254" t="s">
        <v>417</v>
      </c>
      <c r="N410" s="172" t="str">
        <f t="shared" si="177"/>
        <v/>
      </c>
      <c r="O410" s="172"/>
      <c r="P410" s="173">
        <f t="shared" si="157"/>
        <v>0</v>
      </c>
      <c r="Q410" s="173">
        <f t="shared" si="158"/>
        <v>0</v>
      </c>
      <c r="R410" s="173">
        <f t="shared" si="159"/>
        <v>0</v>
      </c>
      <c r="S410" s="173" t="str">
        <f t="shared" si="160"/>
        <v/>
      </c>
      <c r="T410" s="173">
        <f>IF(P410&lt;&gt;"",(P410*(1-($N$3368))*(1-($O410+$N$3373))),0)</f>
        <v>0</v>
      </c>
      <c r="U410" s="173">
        <f>IF(Q410&lt;&gt;"",(Q410*(1-($N$3369))*(1-($O410+$N$3373))),0)</f>
        <v>0</v>
      </c>
      <c r="V410" s="173">
        <f>IF(R410&lt;&gt;"",(R410*(1-($N$3370))*(1-($O410+$N$3373))),0)</f>
        <v>0</v>
      </c>
      <c r="W410" s="173">
        <f>IF(S410&lt;&gt;"",(S410*(1-($N$3371))*(1-($O410+$N$3373))),0)</f>
        <v>0</v>
      </c>
      <c r="X410" s="173">
        <f t="shared" si="178"/>
        <v>0</v>
      </c>
    </row>
    <row r="411" spans="1:24" ht="14.1" customHeight="1" x14ac:dyDescent="0.3">
      <c r="A411" s="369" t="s">
        <v>6041</v>
      </c>
      <c r="B411" s="253" t="s">
        <v>51</v>
      </c>
      <c r="C411" s="254">
        <v>12</v>
      </c>
      <c r="D411" s="254">
        <v>0</v>
      </c>
      <c r="E411" s="255"/>
      <c r="F411" s="254" t="s">
        <v>127</v>
      </c>
      <c r="G411" s="254" t="s">
        <v>2005</v>
      </c>
      <c r="H411" s="254" t="s">
        <v>6038</v>
      </c>
      <c r="I411" s="254">
        <v>21</v>
      </c>
      <c r="J411" s="256">
        <v>22</v>
      </c>
      <c r="K411" s="257"/>
      <c r="L411" s="254" t="s">
        <v>6042</v>
      </c>
      <c r="M411" s="254" t="s">
        <v>417</v>
      </c>
      <c r="N411" s="172" t="str">
        <f t="shared" ref="N411:N419" si="179">IF(OR(J411="TBA",E411=0),"",E411*J411)</f>
        <v/>
      </c>
      <c r="O411" s="172"/>
      <c r="P411" s="173">
        <f t="shared" ref="P411:P419" si="180">IF($B411="PA",$N411,0)</f>
        <v>0</v>
      </c>
      <c r="Q411" s="173">
        <f t="shared" ref="Q411:Q419" si="181">IF($B411="PC",$N411,0)</f>
        <v>0</v>
      </c>
      <c r="R411" s="173">
        <f t="shared" ref="R411:R419" si="182">IF($B411="LA",$N411,0)</f>
        <v>0</v>
      </c>
      <c r="S411" s="173" t="str">
        <f t="shared" ref="S411:S419" si="183">IF($B411="LC",$N411,0)</f>
        <v/>
      </c>
      <c r="T411" s="173">
        <f>IF(P411&lt;&gt;"",(P411*(1-($N$3368))*(1-($O411+$N$3373))),0)</f>
        <v>0</v>
      </c>
      <c r="U411" s="173">
        <f>IF(Q411&lt;&gt;"",(Q411*(1-($N$3369))*(1-($O411+$N$3373))),0)</f>
        <v>0</v>
      </c>
      <c r="V411" s="173">
        <f>IF(R411&lt;&gt;"",(R411*(1-($N$3370))*(1-($O411+$N$3373))),0)</f>
        <v>0</v>
      </c>
      <c r="W411" s="173">
        <f>IF(S411&lt;&gt;"",(S411*(1-($N$3371))*(1-($O411+$N$3373))),0)</f>
        <v>0</v>
      </c>
      <c r="X411" s="173">
        <f t="shared" ref="X411:X419" si="184">+SUM(T411:W411)</f>
        <v>0</v>
      </c>
    </row>
    <row r="412" spans="1:24" ht="14.1" customHeight="1" x14ac:dyDescent="0.3">
      <c r="A412" s="252" t="s">
        <v>5840</v>
      </c>
      <c r="B412" s="253" t="s">
        <v>51</v>
      </c>
      <c r="C412" s="254">
        <v>12</v>
      </c>
      <c r="D412" s="254">
        <v>0</v>
      </c>
      <c r="E412" s="255"/>
      <c r="F412" s="254" t="s">
        <v>112</v>
      </c>
      <c r="G412" s="254" t="s">
        <v>2004</v>
      </c>
      <c r="H412" s="254" t="s">
        <v>6251</v>
      </c>
      <c r="I412" s="254">
        <v>21</v>
      </c>
      <c r="J412" s="256">
        <v>17.350000000000001</v>
      </c>
      <c r="K412" s="257"/>
      <c r="L412" s="254" t="s">
        <v>6253</v>
      </c>
      <c r="M412" s="254" t="s">
        <v>417</v>
      </c>
      <c r="N412" s="172" t="str">
        <f t="shared" si="179"/>
        <v/>
      </c>
      <c r="O412" s="172"/>
      <c r="P412" s="173">
        <f t="shared" si="180"/>
        <v>0</v>
      </c>
      <c r="Q412" s="173">
        <f t="shared" si="181"/>
        <v>0</v>
      </c>
      <c r="R412" s="173">
        <f t="shared" si="182"/>
        <v>0</v>
      </c>
      <c r="S412" s="173" t="str">
        <f t="shared" si="183"/>
        <v/>
      </c>
      <c r="T412" s="173">
        <f>IF(P412&lt;&gt;"",(P412*(1-($N$3368))*(1-($O412+$N$3373))),0)</f>
        <v>0</v>
      </c>
      <c r="U412" s="173">
        <f>IF(Q412&lt;&gt;"",(Q412*(1-($N$3369))*(1-($O412+$N$3373))),0)</f>
        <v>0</v>
      </c>
      <c r="V412" s="173">
        <f>IF(R412&lt;&gt;"",(R412*(1-($N$3370))*(1-($O412+$N$3373))),0)</f>
        <v>0</v>
      </c>
      <c r="W412" s="173">
        <f>IF(S412&lt;&gt;"",(S412*(1-($N$3371))*(1-($O412+$N$3373))),0)</f>
        <v>0</v>
      </c>
      <c r="X412" s="173">
        <f t="shared" si="184"/>
        <v>0</v>
      </c>
    </row>
    <row r="413" spans="1:24" ht="14.1" customHeight="1" x14ac:dyDescent="0.3">
      <c r="A413" s="252" t="s">
        <v>5841</v>
      </c>
      <c r="B413" s="253" t="s">
        <v>51</v>
      </c>
      <c r="C413" s="254">
        <v>12</v>
      </c>
      <c r="D413" s="254">
        <v>0</v>
      </c>
      <c r="E413" s="255"/>
      <c r="F413" s="254" t="s">
        <v>112</v>
      </c>
      <c r="G413" s="254" t="s">
        <v>2016</v>
      </c>
      <c r="H413" s="254" t="s">
        <v>6251</v>
      </c>
      <c r="I413" s="254">
        <v>21</v>
      </c>
      <c r="J413" s="256">
        <v>17.350000000000001</v>
      </c>
      <c r="K413" s="257"/>
      <c r="L413" s="254" t="s">
        <v>5842</v>
      </c>
      <c r="M413" s="254" t="s">
        <v>417</v>
      </c>
      <c r="N413" s="172" t="str">
        <f t="shared" si="179"/>
        <v/>
      </c>
      <c r="O413" s="172"/>
      <c r="P413" s="173">
        <f t="shared" si="180"/>
        <v>0</v>
      </c>
      <c r="Q413" s="173">
        <f t="shared" si="181"/>
        <v>0</v>
      </c>
      <c r="R413" s="173">
        <f t="shared" si="182"/>
        <v>0</v>
      </c>
      <c r="S413" s="173" t="str">
        <f t="shared" si="183"/>
        <v/>
      </c>
      <c r="T413" s="173">
        <f>IF(P413&lt;&gt;"",(P413*(1-($N$3368))*(1-($O413+$N$3373))),0)</f>
        <v>0</v>
      </c>
      <c r="U413" s="173">
        <f>IF(Q413&lt;&gt;"",(Q413*(1-($N$3369))*(1-($O413+$N$3373))),0)</f>
        <v>0</v>
      </c>
      <c r="V413" s="173">
        <f>IF(R413&lt;&gt;"",(R413*(1-($N$3370))*(1-($O413+$N$3373))),0)</f>
        <v>0</v>
      </c>
      <c r="W413" s="173">
        <f>IF(S413&lt;&gt;"",(S413*(1-($N$3371))*(1-($O413+$N$3373))),0)</f>
        <v>0</v>
      </c>
      <c r="X413" s="173">
        <f t="shared" si="184"/>
        <v>0</v>
      </c>
    </row>
    <row r="414" spans="1:24" ht="14.1" customHeight="1" x14ac:dyDescent="0.3">
      <c r="A414" s="252">
        <v>173919</v>
      </c>
      <c r="B414" s="253" t="s">
        <v>50</v>
      </c>
      <c r="C414" s="254">
        <v>0</v>
      </c>
      <c r="D414" s="254">
        <v>0</v>
      </c>
      <c r="E414" s="255"/>
      <c r="F414" s="254" t="s">
        <v>127</v>
      </c>
      <c r="G414" s="254" t="s">
        <v>1716</v>
      </c>
      <c r="H414" s="254" t="s">
        <v>6043</v>
      </c>
      <c r="I414" s="254">
        <v>21</v>
      </c>
      <c r="J414" s="256">
        <v>28.35</v>
      </c>
      <c r="K414" s="257"/>
      <c r="L414" s="254" t="s">
        <v>6044</v>
      </c>
      <c r="M414" s="254" t="s">
        <v>417</v>
      </c>
      <c r="N414" s="172" t="str">
        <f t="shared" si="179"/>
        <v/>
      </c>
      <c r="O414" s="172"/>
      <c r="P414" s="173">
        <f t="shared" si="180"/>
        <v>0</v>
      </c>
      <c r="Q414" s="173">
        <f t="shared" si="181"/>
        <v>0</v>
      </c>
      <c r="R414" s="173" t="str">
        <f t="shared" si="182"/>
        <v/>
      </c>
      <c r="S414" s="173">
        <f t="shared" si="183"/>
        <v>0</v>
      </c>
      <c r="T414" s="173">
        <f>IF(P414&lt;&gt;"",(P414*(1-($N$3368))*(1-($O414+$N$3373))),0)</f>
        <v>0</v>
      </c>
      <c r="U414" s="173">
        <f>IF(Q414&lt;&gt;"",(Q414*(1-($N$3369))*(1-($O414+$N$3373))),0)</f>
        <v>0</v>
      </c>
      <c r="V414" s="173">
        <f>IF(R414&lt;&gt;"",(R414*(1-($N$3370))*(1-($O414+$N$3373))),0)</f>
        <v>0</v>
      </c>
      <c r="W414" s="173">
        <f>IF(S414&lt;&gt;"",(S414*(1-($N$3371))*(1-($O414+$N$3373))),0)</f>
        <v>0</v>
      </c>
      <c r="X414" s="173">
        <f t="shared" si="184"/>
        <v>0</v>
      </c>
    </row>
    <row r="415" spans="1:24" ht="14.1" customHeight="1" x14ac:dyDescent="0.3">
      <c r="A415" s="252" t="s">
        <v>5843</v>
      </c>
      <c r="B415" s="253" t="s">
        <v>51</v>
      </c>
      <c r="C415" s="254">
        <v>12</v>
      </c>
      <c r="D415" s="254">
        <v>0</v>
      </c>
      <c r="E415" s="255"/>
      <c r="F415" s="254" t="s">
        <v>112</v>
      </c>
      <c r="G415" s="254" t="s">
        <v>2003</v>
      </c>
      <c r="H415" s="254" t="s">
        <v>6254</v>
      </c>
      <c r="I415" s="254">
        <v>21</v>
      </c>
      <c r="J415" s="256">
        <v>17.350000000000001</v>
      </c>
      <c r="K415" s="257"/>
      <c r="L415" s="254" t="s">
        <v>6255</v>
      </c>
      <c r="M415" s="254" t="s">
        <v>417</v>
      </c>
      <c r="N415" s="172" t="str">
        <f t="shared" si="179"/>
        <v/>
      </c>
      <c r="O415" s="172"/>
      <c r="P415" s="173">
        <f t="shared" si="180"/>
        <v>0</v>
      </c>
      <c r="Q415" s="173">
        <f t="shared" si="181"/>
        <v>0</v>
      </c>
      <c r="R415" s="173">
        <f t="shared" si="182"/>
        <v>0</v>
      </c>
      <c r="S415" s="173" t="str">
        <f t="shared" si="183"/>
        <v/>
      </c>
      <c r="T415" s="173">
        <f>IF(P415&lt;&gt;"",(P415*(1-($N$3368))*(1-($O415+$N$3373))),0)</f>
        <v>0</v>
      </c>
      <c r="U415" s="173">
        <f>IF(Q415&lt;&gt;"",(Q415*(1-($N$3369))*(1-($O415+$N$3373))),0)</f>
        <v>0</v>
      </c>
      <c r="V415" s="173">
        <f>IF(R415&lt;&gt;"",(R415*(1-($N$3370))*(1-($O415+$N$3373))),0)</f>
        <v>0</v>
      </c>
      <c r="W415" s="173">
        <f>IF(S415&lt;&gt;"",(S415*(1-($N$3371))*(1-($O415+$N$3373))),0)</f>
        <v>0</v>
      </c>
      <c r="X415" s="173">
        <f t="shared" si="184"/>
        <v>0</v>
      </c>
    </row>
    <row r="416" spans="1:24" ht="14.1" customHeight="1" x14ac:dyDescent="0.3">
      <c r="A416" s="252" t="s">
        <v>5844</v>
      </c>
      <c r="B416" s="253" t="s">
        <v>51</v>
      </c>
      <c r="C416" s="254">
        <v>12</v>
      </c>
      <c r="D416" s="254">
        <v>0</v>
      </c>
      <c r="E416" s="255"/>
      <c r="F416" s="254" t="s">
        <v>112</v>
      </c>
      <c r="G416" s="254" t="s">
        <v>2028</v>
      </c>
      <c r="H416" s="254" t="s">
        <v>6254</v>
      </c>
      <c r="I416" s="254">
        <v>21</v>
      </c>
      <c r="J416" s="256">
        <v>17.350000000000001</v>
      </c>
      <c r="K416" s="257"/>
      <c r="L416" s="254" t="s">
        <v>6256</v>
      </c>
      <c r="M416" s="254" t="s">
        <v>417</v>
      </c>
      <c r="N416" s="172" t="str">
        <f t="shared" si="179"/>
        <v/>
      </c>
      <c r="O416" s="172"/>
      <c r="P416" s="173">
        <f t="shared" si="180"/>
        <v>0</v>
      </c>
      <c r="Q416" s="173">
        <f t="shared" si="181"/>
        <v>0</v>
      </c>
      <c r="R416" s="173">
        <f t="shared" si="182"/>
        <v>0</v>
      </c>
      <c r="S416" s="173" t="str">
        <f t="shared" si="183"/>
        <v/>
      </c>
      <c r="T416" s="173">
        <f>IF(P416&lt;&gt;"",(P416*(1-($N$3368))*(1-($O416+$N$3373))),0)</f>
        <v>0</v>
      </c>
      <c r="U416" s="173">
        <f>IF(Q416&lt;&gt;"",(Q416*(1-($N$3369))*(1-($O416+$N$3373))),0)</f>
        <v>0</v>
      </c>
      <c r="V416" s="173">
        <f>IF(R416&lt;&gt;"",(R416*(1-($N$3370))*(1-($O416+$N$3373))),0)</f>
        <v>0</v>
      </c>
      <c r="W416" s="173">
        <f>IF(S416&lt;&gt;"",(S416*(1-($N$3371))*(1-($O416+$N$3373))),0)</f>
        <v>0</v>
      </c>
      <c r="X416" s="173">
        <f t="shared" si="184"/>
        <v>0</v>
      </c>
    </row>
    <row r="417" spans="1:24" ht="14.1" customHeight="1" x14ac:dyDescent="0.3">
      <c r="A417" s="252" t="s">
        <v>5845</v>
      </c>
      <c r="B417" s="253" t="s">
        <v>51</v>
      </c>
      <c r="C417" s="254">
        <v>12</v>
      </c>
      <c r="D417" s="254">
        <v>0</v>
      </c>
      <c r="E417" s="255"/>
      <c r="F417" s="254" t="s">
        <v>112</v>
      </c>
      <c r="G417" s="254" t="s">
        <v>2004</v>
      </c>
      <c r="H417" s="254" t="s">
        <v>6254</v>
      </c>
      <c r="I417" s="254">
        <v>21</v>
      </c>
      <c r="J417" s="256">
        <v>17.350000000000001</v>
      </c>
      <c r="K417" s="257"/>
      <c r="L417" s="254" t="s">
        <v>6257</v>
      </c>
      <c r="M417" s="254" t="s">
        <v>417</v>
      </c>
      <c r="N417" s="172" t="str">
        <f t="shared" si="179"/>
        <v/>
      </c>
      <c r="O417" s="172"/>
      <c r="P417" s="173">
        <f t="shared" si="180"/>
        <v>0</v>
      </c>
      <c r="Q417" s="173">
        <f t="shared" si="181"/>
        <v>0</v>
      </c>
      <c r="R417" s="173">
        <f t="shared" si="182"/>
        <v>0</v>
      </c>
      <c r="S417" s="173" t="str">
        <f t="shared" si="183"/>
        <v/>
      </c>
      <c r="T417" s="173">
        <f>IF(P417&lt;&gt;"",(P417*(1-($N$3368))*(1-($O417+$N$3373))),0)</f>
        <v>0</v>
      </c>
      <c r="U417" s="173">
        <f>IF(Q417&lt;&gt;"",(Q417*(1-($N$3369))*(1-($O417+$N$3373))),0)</f>
        <v>0</v>
      </c>
      <c r="V417" s="173">
        <f>IF(R417&lt;&gt;"",(R417*(1-($N$3370))*(1-($O417+$N$3373))),0)</f>
        <v>0</v>
      </c>
      <c r="W417" s="173">
        <f>IF(S417&lt;&gt;"",(S417*(1-($N$3371))*(1-($O417+$N$3373))),0)</f>
        <v>0</v>
      </c>
      <c r="X417" s="173">
        <f t="shared" si="184"/>
        <v>0</v>
      </c>
    </row>
    <row r="418" spans="1:24" ht="14.1" customHeight="1" x14ac:dyDescent="0.3">
      <c r="A418" s="369" t="s">
        <v>5846</v>
      </c>
      <c r="B418" s="253" t="s">
        <v>51</v>
      </c>
      <c r="C418" s="254">
        <v>12</v>
      </c>
      <c r="D418" s="254">
        <v>0</v>
      </c>
      <c r="E418" s="255"/>
      <c r="F418" s="254" t="s">
        <v>112</v>
      </c>
      <c r="G418" s="254" t="s">
        <v>2016</v>
      </c>
      <c r="H418" s="254" t="s">
        <v>6254</v>
      </c>
      <c r="I418" s="254">
        <v>21</v>
      </c>
      <c r="J418" s="256">
        <v>17.350000000000001</v>
      </c>
      <c r="K418" s="257"/>
      <c r="L418" s="254" t="s">
        <v>6258</v>
      </c>
      <c r="M418" s="254" t="s">
        <v>417</v>
      </c>
      <c r="N418" s="172" t="str">
        <f t="shared" si="179"/>
        <v/>
      </c>
      <c r="O418" s="172"/>
      <c r="P418" s="173">
        <f t="shared" si="180"/>
        <v>0</v>
      </c>
      <c r="Q418" s="173">
        <f t="shared" si="181"/>
        <v>0</v>
      </c>
      <c r="R418" s="173">
        <f t="shared" si="182"/>
        <v>0</v>
      </c>
      <c r="S418" s="173" t="str">
        <f t="shared" si="183"/>
        <v/>
      </c>
      <c r="T418" s="173">
        <f>IF(P418&lt;&gt;"",(P418*(1-($N$3368))*(1-($O418+$N$3373))),0)</f>
        <v>0</v>
      </c>
      <c r="U418" s="173">
        <f>IF(Q418&lt;&gt;"",(Q418*(1-($N$3369))*(1-($O418+$N$3373))),0)</f>
        <v>0</v>
      </c>
      <c r="V418" s="173">
        <f>IF(R418&lt;&gt;"",(R418*(1-($N$3370))*(1-($O418+$N$3373))),0)</f>
        <v>0</v>
      </c>
      <c r="W418" s="173">
        <f>IF(S418&lt;&gt;"",(S418*(1-($N$3371))*(1-($O418+$N$3373))),0)</f>
        <v>0</v>
      </c>
      <c r="X418" s="173">
        <f t="shared" si="184"/>
        <v>0</v>
      </c>
    </row>
    <row r="419" spans="1:24" ht="14.1" customHeight="1" x14ac:dyDescent="0.3">
      <c r="A419" s="369">
        <v>172789</v>
      </c>
      <c r="B419" s="253" t="s">
        <v>50</v>
      </c>
      <c r="C419" s="254">
        <v>48</v>
      </c>
      <c r="D419" s="254">
        <v>0</v>
      </c>
      <c r="E419" s="255"/>
      <c r="F419" s="254" t="s">
        <v>111</v>
      </c>
      <c r="G419" s="254" t="s">
        <v>1712</v>
      </c>
      <c r="H419" s="254" t="s">
        <v>6259</v>
      </c>
      <c r="I419" s="254">
        <v>21</v>
      </c>
      <c r="J419" s="256">
        <v>8.1</v>
      </c>
      <c r="K419" s="257"/>
      <c r="L419" s="254" t="s">
        <v>5847</v>
      </c>
      <c r="M419" s="254" t="s">
        <v>417</v>
      </c>
      <c r="N419" s="172" t="str">
        <f t="shared" si="179"/>
        <v/>
      </c>
      <c r="O419" s="172"/>
      <c r="P419" s="173">
        <f t="shared" si="180"/>
        <v>0</v>
      </c>
      <c r="Q419" s="173">
        <f t="shared" si="181"/>
        <v>0</v>
      </c>
      <c r="R419" s="173" t="str">
        <f t="shared" si="182"/>
        <v/>
      </c>
      <c r="S419" s="173">
        <f t="shared" si="183"/>
        <v>0</v>
      </c>
      <c r="T419" s="173">
        <f>IF(P419&lt;&gt;"",(P419*(1-($N$3368))*(1-($O419+$N$3373))),0)</f>
        <v>0</v>
      </c>
      <c r="U419" s="173">
        <f>IF(Q419&lt;&gt;"",(Q419*(1-($N$3369))*(1-($O419+$N$3373))),0)</f>
        <v>0</v>
      </c>
      <c r="V419" s="173">
        <f>IF(R419&lt;&gt;"",(R419*(1-($N$3370))*(1-($O419+$N$3373))),0)</f>
        <v>0</v>
      </c>
      <c r="W419" s="173">
        <f>IF(S419&lt;&gt;"",(S419*(1-($N$3371))*(1-($O419+$N$3373))),0)</f>
        <v>0</v>
      </c>
      <c r="X419" s="173">
        <f t="shared" si="184"/>
        <v>0</v>
      </c>
    </row>
    <row r="420" spans="1:24" ht="14.1" customHeight="1" x14ac:dyDescent="0.3">
      <c r="A420" s="90">
        <v>82267</v>
      </c>
      <c r="B420" s="91" t="s">
        <v>50</v>
      </c>
      <c r="C420" s="92">
        <v>30</v>
      </c>
      <c r="D420" s="92">
        <v>5</v>
      </c>
      <c r="E420" s="166"/>
      <c r="F420" s="92" t="s">
        <v>111</v>
      </c>
      <c r="G420" s="92" t="s">
        <v>1712</v>
      </c>
      <c r="H420" s="92" t="s">
        <v>1833</v>
      </c>
      <c r="I420" s="92">
        <v>21</v>
      </c>
      <c r="J420" s="93">
        <v>8.5500000000000007</v>
      </c>
      <c r="K420" s="94"/>
      <c r="L420" s="92" t="s">
        <v>2774</v>
      </c>
      <c r="M420" s="92" t="s">
        <v>417</v>
      </c>
      <c r="N420" s="172" t="str">
        <f t="shared" ref="N420:N421" si="185">IF(OR(J420="TBA",E420=0),"",E420*J420)</f>
        <v/>
      </c>
      <c r="O420" s="172"/>
      <c r="P420" s="173">
        <f t="shared" si="157"/>
        <v>0</v>
      </c>
      <c r="Q420" s="173">
        <f t="shared" si="158"/>
        <v>0</v>
      </c>
      <c r="R420" s="173" t="str">
        <f t="shared" si="159"/>
        <v/>
      </c>
      <c r="S420" s="173">
        <f t="shared" si="160"/>
        <v>0</v>
      </c>
      <c r="T420" s="173">
        <f>IF(P420&lt;&gt;"",(P420*(1-($N$3368))*(1-($O420+$N$3373))),0)</f>
        <v>0</v>
      </c>
      <c r="U420" s="173">
        <f>IF(Q420&lt;&gt;"",(Q420*(1-($N$3369))*(1-($O420+$N$3373))),0)</f>
        <v>0</v>
      </c>
      <c r="V420" s="173">
        <f>IF(R420&lt;&gt;"",(R420*(1-($N$3370))*(1-($O420+$N$3373))),0)</f>
        <v>0</v>
      </c>
      <c r="W420" s="173">
        <f>IF(S420&lt;&gt;"",(S420*(1-($N$3371))*(1-($O420+$N$3373))),0)</f>
        <v>0</v>
      </c>
      <c r="X420" s="173">
        <f t="shared" ref="X420:X421" si="186">+SUM(T420:W420)</f>
        <v>0</v>
      </c>
    </row>
    <row r="421" spans="1:24" ht="14.1" customHeight="1" x14ac:dyDescent="0.3">
      <c r="A421" s="252">
        <v>175089</v>
      </c>
      <c r="B421" s="253" t="s">
        <v>50</v>
      </c>
      <c r="C421" s="254">
        <v>10</v>
      </c>
      <c r="D421" s="254">
        <v>0</v>
      </c>
      <c r="E421" s="255"/>
      <c r="F421" s="254" t="s">
        <v>127</v>
      </c>
      <c r="G421" s="254" t="s">
        <v>1716</v>
      </c>
      <c r="H421" s="254" t="s">
        <v>6290</v>
      </c>
      <c r="I421" s="254">
        <v>21</v>
      </c>
      <c r="J421" s="256">
        <v>8.5500000000000007</v>
      </c>
      <c r="K421" s="257"/>
      <c r="L421" s="254" t="s">
        <v>6291</v>
      </c>
      <c r="M421" s="254" t="s">
        <v>417</v>
      </c>
      <c r="N421" s="172" t="str">
        <f t="shared" si="185"/>
        <v/>
      </c>
      <c r="O421" s="172"/>
      <c r="P421" s="173">
        <f t="shared" si="157"/>
        <v>0</v>
      </c>
      <c r="Q421" s="173">
        <f t="shared" si="158"/>
        <v>0</v>
      </c>
      <c r="R421" s="173" t="str">
        <f t="shared" si="159"/>
        <v/>
      </c>
      <c r="S421" s="173">
        <f t="shared" si="160"/>
        <v>0</v>
      </c>
      <c r="T421" s="173">
        <f>IF(P421&lt;&gt;"",(P421*(1-($N$3368))*(1-($O421+$N$3373))),0)</f>
        <v>0</v>
      </c>
      <c r="U421" s="173">
        <f>IF(Q421&lt;&gt;"",(Q421*(1-($N$3369))*(1-($O421+$N$3373))),0)</f>
        <v>0</v>
      </c>
      <c r="V421" s="173">
        <f>IF(R421&lt;&gt;"",(R421*(1-($N$3370))*(1-($O421+$N$3373))),0)</f>
        <v>0</v>
      </c>
      <c r="W421" s="173">
        <f>IF(S421&lt;&gt;"",(S421*(1-($N$3371))*(1-($O421+$N$3373))),0)</f>
        <v>0</v>
      </c>
      <c r="X421" s="173">
        <f t="shared" si="186"/>
        <v>0</v>
      </c>
    </row>
    <row r="422" spans="1:24" ht="14.1" customHeight="1" x14ac:dyDescent="0.3">
      <c r="A422" s="90"/>
      <c r="B422" s="91"/>
      <c r="C422" s="92"/>
      <c r="D422" s="92"/>
      <c r="E422" s="168"/>
      <c r="F422" s="92"/>
      <c r="G422" s="92"/>
      <c r="H422" s="147" t="s">
        <v>4646</v>
      </c>
      <c r="I422" s="92"/>
      <c r="J422" s="93"/>
      <c r="K422" s="94"/>
      <c r="L422" s="94"/>
      <c r="M422" s="95"/>
      <c r="N422" s="172"/>
      <c r="O422" s="172"/>
      <c r="P422" s="173">
        <f t="shared" ref="P422:P453" si="187">IF($B422="PA",$N422,0)</f>
        <v>0</v>
      </c>
      <c r="Q422" s="173">
        <f t="shared" ref="Q422:Q453" si="188">IF($B422="PC",$N422,0)</f>
        <v>0</v>
      </c>
      <c r="R422" s="173">
        <f t="shared" ref="R422:R453" si="189">IF($B422="LA",$N422,0)</f>
        <v>0</v>
      </c>
      <c r="S422" s="173">
        <f t="shared" ref="S422:S453" si="190">IF($B422="LC",$N422,0)</f>
        <v>0</v>
      </c>
      <c r="T422" s="173">
        <f>IF(P422&lt;&gt;"",(P422*(1-($N$3368))*(1-($O422+$N$3373))),0)</f>
        <v>0</v>
      </c>
      <c r="U422" s="173">
        <f>IF(Q422&lt;&gt;"",(Q422*(1-($N$3369))*(1-($O422+$N$3373))),0)</f>
        <v>0</v>
      </c>
      <c r="V422" s="173">
        <f>IF(R422&lt;&gt;"",(R422*(1-($N$3370))*(1-($O422+$N$3373))),0)</f>
        <v>0</v>
      </c>
      <c r="W422" s="173">
        <f>IF(S422&lt;&gt;"",(S422*(1-($N$3371))*(1-($O422+$N$3373))),0)</f>
        <v>0</v>
      </c>
      <c r="X422" s="173"/>
    </row>
    <row r="423" spans="1:24" ht="14.1" customHeight="1" x14ac:dyDescent="0.3">
      <c r="A423" s="368" t="s">
        <v>30</v>
      </c>
      <c r="B423" s="91" t="s">
        <v>51</v>
      </c>
      <c r="C423" s="92">
        <v>30</v>
      </c>
      <c r="D423" s="92">
        <v>10</v>
      </c>
      <c r="E423" s="166"/>
      <c r="F423" s="92" t="s">
        <v>2011</v>
      </c>
      <c r="G423" s="92" t="s">
        <v>2012</v>
      </c>
      <c r="H423" s="92" t="s">
        <v>2420</v>
      </c>
      <c r="I423" s="92">
        <v>22</v>
      </c>
      <c r="J423" s="93">
        <v>15.25</v>
      </c>
      <c r="K423" s="94"/>
      <c r="L423" s="92" t="s">
        <v>3948</v>
      </c>
      <c r="M423" s="92" t="s">
        <v>417</v>
      </c>
      <c r="N423" s="172" t="str">
        <f>IF(OR(J423="TBA",E423=0),"",E423*J423)</f>
        <v/>
      </c>
      <c r="O423" s="172"/>
      <c r="P423" s="173">
        <f t="shared" si="187"/>
        <v>0</v>
      </c>
      <c r="Q423" s="173">
        <f t="shared" si="188"/>
        <v>0</v>
      </c>
      <c r="R423" s="173">
        <f t="shared" si="189"/>
        <v>0</v>
      </c>
      <c r="S423" s="173" t="str">
        <f t="shared" si="190"/>
        <v/>
      </c>
      <c r="T423" s="173">
        <f>IF(P423&lt;&gt;"",(P423*(1-($N$3368))*(1-($O423+$N$3373))),0)</f>
        <v>0</v>
      </c>
      <c r="U423" s="173">
        <f>IF(Q423&lt;&gt;"",(Q423*(1-($N$3369))*(1-($O423+$N$3373))),0)</f>
        <v>0</v>
      </c>
      <c r="V423" s="173">
        <f>IF(R423&lt;&gt;"",(R423*(1-($N$3370))*(1-($O423+$N$3373))),0)</f>
        <v>0</v>
      </c>
      <c r="W423" s="173">
        <f>IF(S423&lt;&gt;"",(S423*(1-($N$3371))*(1-($O423+$N$3373))),0)</f>
        <v>0</v>
      </c>
      <c r="X423" s="173">
        <f>+SUM(T423:W423)</f>
        <v>0</v>
      </c>
    </row>
    <row r="424" spans="1:24" ht="14.1" customHeight="1" x14ac:dyDescent="0.3">
      <c r="A424" s="368" t="s">
        <v>31</v>
      </c>
      <c r="B424" s="91" t="s">
        <v>51</v>
      </c>
      <c r="C424" s="92">
        <v>30</v>
      </c>
      <c r="D424" s="92">
        <v>10</v>
      </c>
      <c r="E424" s="166"/>
      <c r="F424" s="92" t="s">
        <v>2011</v>
      </c>
      <c r="G424" s="92" t="s">
        <v>2014</v>
      </c>
      <c r="H424" s="92" t="s">
        <v>2420</v>
      </c>
      <c r="I424" s="92">
        <v>22</v>
      </c>
      <c r="J424" s="93">
        <v>15.25</v>
      </c>
      <c r="K424" s="94"/>
      <c r="L424" s="92" t="s">
        <v>3949</v>
      </c>
      <c r="M424" s="92" t="s">
        <v>417</v>
      </c>
      <c r="N424" s="172" t="str">
        <f>IF(OR(J424="TBA",E424=0),"",E424*J424)</f>
        <v/>
      </c>
      <c r="O424" s="172"/>
      <c r="P424" s="173">
        <f t="shared" si="187"/>
        <v>0</v>
      </c>
      <c r="Q424" s="173">
        <f t="shared" si="188"/>
        <v>0</v>
      </c>
      <c r="R424" s="173">
        <f t="shared" si="189"/>
        <v>0</v>
      </c>
      <c r="S424" s="173" t="str">
        <f t="shared" si="190"/>
        <v/>
      </c>
      <c r="T424" s="173">
        <f>IF(P424&lt;&gt;"",(P424*(1-($N$3368))*(1-($O424+$N$3373))),0)</f>
        <v>0</v>
      </c>
      <c r="U424" s="173">
        <f>IF(Q424&lt;&gt;"",(Q424*(1-($N$3369))*(1-($O424+$N$3373))),0)</f>
        <v>0</v>
      </c>
      <c r="V424" s="173">
        <f>IF(R424&lt;&gt;"",(R424*(1-($N$3370))*(1-($O424+$N$3373))),0)</f>
        <v>0</v>
      </c>
      <c r="W424" s="173">
        <f>IF(S424&lt;&gt;"",(S424*(1-($N$3371))*(1-($O424+$N$3373))),0)</f>
        <v>0</v>
      </c>
      <c r="X424" s="173">
        <f>+SUM(T424:W424)</f>
        <v>0</v>
      </c>
    </row>
    <row r="425" spans="1:24" ht="14.1" customHeight="1" x14ac:dyDescent="0.3">
      <c r="A425" s="187" t="s">
        <v>511</v>
      </c>
      <c r="B425" s="246" t="s">
        <v>51</v>
      </c>
      <c r="C425" s="188">
        <v>20</v>
      </c>
      <c r="D425" s="188">
        <v>10</v>
      </c>
      <c r="E425" s="247"/>
      <c r="F425" s="188" t="s">
        <v>5805</v>
      </c>
      <c r="G425" s="188" t="s">
        <v>1999</v>
      </c>
      <c r="H425" s="188" t="s">
        <v>2192</v>
      </c>
      <c r="I425" s="188">
        <v>22</v>
      </c>
      <c r="J425" s="248">
        <v>20.25</v>
      </c>
      <c r="K425" s="249"/>
      <c r="L425" s="188" t="s">
        <v>3419</v>
      </c>
      <c r="M425" s="188" t="s">
        <v>417</v>
      </c>
      <c r="N425" s="250" t="str">
        <f t="shared" ref="N425:N475" si="191">IF(OR(J425="TBA",E425=0),"",E425*J425)</f>
        <v/>
      </c>
      <c r="O425" s="172"/>
      <c r="P425" s="173">
        <f t="shared" si="187"/>
        <v>0</v>
      </c>
      <c r="Q425" s="173">
        <f t="shared" si="188"/>
        <v>0</v>
      </c>
      <c r="R425" s="173">
        <f t="shared" si="189"/>
        <v>0</v>
      </c>
      <c r="S425" s="173" t="str">
        <f t="shared" si="190"/>
        <v/>
      </c>
      <c r="T425" s="173">
        <f>IF(P425&lt;&gt;"",(P425*(1-($N$3368))*(1-($O425+$N$3373))),0)</f>
        <v>0</v>
      </c>
      <c r="U425" s="173">
        <f>IF(Q425&lt;&gt;"",(Q425*(1-($N$3369))*(1-($O425+$N$3373))),0)</f>
        <v>0</v>
      </c>
      <c r="V425" s="173">
        <f>IF(R425&lt;&gt;"",(R425*(1-($N$3370))*(1-($O425+$N$3373))),0)</f>
        <v>0</v>
      </c>
      <c r="W425" s="173">
        <f>IF(S425&lt;&gt;"",(S425*(1-($N$3371))*(1-($O425+$N$3373))),0)</f>
        <v>0</v>
      </c>
      <c r="X425" s="251">
        <f t="shared" ref="X425:X439" si="192">+SUM(T425:W425)</f>
        <v>0</v>
      </c>
    </row>
    <row r="426" spans="1:24" ht="14.1" customHeight="1" x14ac:dyDescent="0.3">
      <c r="A426" s="187" t="s">
        <v>510</v>
      </c>
      <c r="B426" s="246" t="s">
        <v>51</v>
      </c>
      <c r="C426" s="188">
        <v>20</v>
      </c>
      <c r="D426" s="188">
        <v>10</v>
      </c>
      <c r="E426" s="247"/>
      <c r="F426" s="188" t="s">
        <v>5805</v>
      </c>
      <c r="G426" s="188" t="s">
        <v>2000</v>
      </c>
      <c r="H426" s="188" t="s">
        <v>2192</v>
      </c>
      <c r="I426" s="188">
        <v>22</v>
      </c>
      <c r="J426" s="248">
        <v>20.25</v>
      </c>
      <c r="K426" s="249"/>
      <c r="L426" s="188" t="s">
        <v>3420</v>
      </c>
      <c r="M426" s="188" t="s">
        <v>417</v>
      </c>
      <c r="N426" s="250" t="str">
        <f t="shared" si="191"/>
        <v/>
      </c>
      <c r="O426" s="172"/>
      <c r="P426" s="173">
        <f t="shared" si="187"/>
        <v>0</v>
      </c>
      <c r="Q426" s="173">
        <f t="shared" si="188"/>
        <v>0</v>
      </c>
      <c r="R426" s="173">
        <f t="shared" si="189"/>
        <v>0</v>
      </c>
      <c r="S426" s="173" t="str">
        <f t="shared" si="190"/>
        <v/>
      </c>
      <c r="T426" s="173">
        <f>IF(P426&lt;&gt;"",(P426*(1-($N$3368))*(1-($O426+$N$3373))),0)</f>
        <v>0</v>
      </c>
      <c r="U426" s="173">
        <f>IF(Q426&lt;&gt;"",(Q426*(1-($N$3369))*(1-($O426+$N$3373))),0)</f>
        <v>0</v>
      </c>
      <c r="V426" s="173">
        <f>IF(R426&lt;&gt;"",(R426*(1-($N$3370))*(1-($O426+$N$3373))),0)</f>
        <v>0</v>
      </c>
      <c r="W426" s="173">
        <f>IF(S426&lt;&gt;"",(S426*(1-($N$3371))*(1-($O426+$N$3373))),0)</f>
        <v>0</v>
      </c>
      <c r="X426" s="251">
        <f t="shared" si="192"/>
        <v>0</v>
      </c>
    </row>
    <row r="427" spans="1:24" ht="14.1" customHeight="1" x14ac:dyDescent="0.3">
      <c r="A427" s="90" t="s">
        <v>1564</v>
      </c>
      <c r="B427" s="91" t="s">
        <v>51</v>
      </c>
      <c r="C427" s="92">
        <v>12</v>
      </c>
      <c r="D427" s="92">
        <v>0</v>
      </c>
      <c r="E427" s="166"/>
      <c r="F427" s="92" t="s">
        <v>5805</v>
      </c>
      <c r="G427" s="92" t="s">
        <v>1997</v>
      </c>
      <c r="H427" s="92" t="s">
        <v>2288</v>
      </c>
      <c r="I427" s="92">
        <v>22</v>
      </c>
      <c r="J427" s="93">
        <v>23.1</v>
      </c>
      <c r="K427" s="94"/>
      <c r="L427" s="92" t="s">
        <v>3639</v>
      </c>
      <c r="M427" s="92" t="s">
        <v>417</v>
      </c>
      <c r="N427" s="172" t="str">
        <f t="shared" ref="N427:N437" si="193">IF(OR(J427="TBA",E427=0),"",E427*J427)</f>
        <v/>
      </c>
      <c r="O427" s="172"/>
      <c r="P427" s="173">
        <f t="shared" si="187"/>
        <v>0</v>
      </c>
      <c r="Q427" s="173">
        <f t="shared" si="188"/>
        <v>0</v>
      </c>
      <c r="R427" s="173">
        <f t="shared" si="189"/>
        <v>0</v>
      </c>
      <c r="S427" s="173" t="str">
        <f t="shared" si="190"/>
        <v/>
      </c>
      <c r="T427" s="173">
        <f>IF(P427&lt;&gt;"",(P427*(1-($N$3368))*(1-($O427+$N$3373))),0)</f>
        <v>0</v>
      </c>
      <c r="U427" s="173">
        <f>IF(Q427&lt;&gt;"",(Q427*(1-($N$3369))*(1-($O427+$N$3373))),0)</f>
        <v>0</v>
      </c>
      <c r="V427" s="173">
        <f>IF(R427&lt;&gt;"",(R427*(1-($N$3370))*(1-($O427+$N$3373))),0)</f>
        <v>0</v>
      </c>
      <c r="W427" s="173">
        <f>IF(S427&lt;&gt;"",(S427*(1-($N$3371))*(1-($O427+$N$3373))),0)</f>
        <v>0</v>
      </c>
      <c r="X427" s="173">
        <f t="shared" ref="X427:X437" si="194">+SUM(T427:W427)</f>
        <v>0</v>
      </c>
    </row>
    <row r="428" spans="1:24" ht="14.1" customHeight="1" x14ac:dyDescent="0.3">
      <c r="A428" s="90" t="s">
        <v>1563</v>
      </c>
      <c r="B428" s="91" t="s">
        <v>51</v>
      </c>
      <c r="C428" s="92">
        <v>12</v>
      </c>
      <c r="D428" s="92">
        <v>0</v>
      </c>
      <c r="E428" s="166"/>
      <c r="F428" s="92" t="s">
        <v>5805</v>
      </c>
      <c r="G428" s="92" t="s">
        <v>1999</v>
      </c>
      <c r="H428" s="92" t="s">
        <v>2288</v>
      </c>
      <c r="I428" s="92">
        <v>22</v>
      </c>
      <c r="J428" s="93">
        <v>23.1</v>
      </c>
      <c r="K428" s="94"/>
      <c r="L428" s="92" t="s">
        <v>3640</v>
      </c>
      <c r="M428" s="92" t="s">
        <v>417</v>
      </c>
      <c r="N428" s="172" t="str">
        <f t="shared" si="193"/>
        <v/>
      </c>
      <c r="O428" s="172"/>
      <c r="P428" s="173">
        <f t="shared" si="187"/>
        <v>0</v>
      </c>
      <c r="Q428" s="173">
        <f t="shared" si="188"/>
        <v>0</v>
      </c>
      <c r="R428" s="173">
        <f t="shared" si="189"/>
        <v>0</v>
      </c>
      <c r="S428" s="173" t="str">
        <f t="shared" si="190"/>
        <v/>
      </c>
      <c r="T428" s="173">
        <f>IF(P428&lt;&gt;"",(P428*(1-($N$3368))*(1-($O428+$N$3373))),0)</f>
        <v>0</v>
      </c>
      <c r="U428" s="173">
        <f>IF(Q428&lt;&gt;"",(Q428*(1-($N$3369))*(1-($O428+$N$3373))),0)</f>
        <v>0</v>
      </c>
      <c r="V428" s="173">
        <f>IF(R428&lt;&gt;"",(R428*(1-($N$3370))*(1-($O428+$N$3373))),0)</f>
        <v>0</v>
      </c>
      <c r="W428" s="173">
        <f>IF(S428&lt;&gt;"",(S428*(1-($N$3371))*(1-($O428+$N$3373))),0)</f>
        <v>0</v>
      </c>
      <c r="X428" s="173">
        <f t="shared" si="194"/>
        <v>0</v>
      </c>
    </row>
    <row r="429" spans="1:24" ht="14.1" customHeight="1" x14ac:dyDescent="0.3">
      <c r="A429" s="90" t="s">
        <v>1562</v>
      </c>
      <c r="B429" s="91" t="s">
        <v>51</v>
      </c>
      <c r="C429" s="92">
        <v>12</v>
      </c>
      <c r="D429" s="92">
        <v>0</v>
      </c>
      <c r="E429" s="166"/>
      <c r="F429" s="92" t="s">
        <v>5805</v>
      </c>
      <c r="G429" s="92" t="s">
        <v>2000</v>
      </c>
      <c r="H429" s="92" t="s">
        <v>2288</v>
      </c>
      <c r="I429" s="92">
        <v>22</v>
      </c>
      <c r="J429" s="93">
        <v>23.1</v>
      </c>
      <c r="K429" s="94"/>
      <c r="L429" s="92" t="s">
        <v>3641</v>
      </c>
      <c r="M429" s="92" t="s">
        <v>417</v>
      </c>
      <c r="N429" s="172" t="str">
        <f t="shared" si="193"/>
        <v/>
      </c>
      <c r="O429" s="172"/>
      <c r="P429" s="173">
        <f t="shared" si="187"/>
        <v>0</v>
      </c>
      <c r="Q429" s="173">
        <f t="shared" si="188"/>
        <v>0</v>
      </c>
      <c r="R429" s="173">
        <f t="shared" si="189"/>
        <v>0</v>
      </c>
      <c r="S429" s="173" t="str">
        <f t="shared" si="190"/>
        <v/>
      </c>
      <c r="T429" s="173">
        <f>IF(P429&lt;&gt;"",(P429*(1-($N$3368))*(1-($O429+$N$3373))),0)</f>
        <v>0</v>
      </c>
      <c r="U429" s="173">
        <f>IF(Q429&lt;&gt;"",(Q429*(1-($N$3369))*(1-($O429+$N$3373))),0)</f>
        <v>0</v>
      </c>
      <c r="V429" s="173">
        <f>IF(R429&lt;&gt;"",(R429*(1-($N$3370))*(1-($O429+$N$3373))),0)</f>
        <v>0</v>
      </c>
      <c r="W429" s="173">
        <f>IF(S429&lt;&gt;"",(S429*(1-($N$3371))*(1-($O429+$N$3373))),0)</f>
        <v>0</v>
      </c>
      <c r="X429" s="173">
        <f t="shared" si="194"/>
        <v>0</v>
      </c>
    </row>
    <row r="430" spans="1:24" ht="14.1" customHeight="1" x14ac:dyDescent="0.3">
      <c r="A430" s="187" t="s">
        <v>34</v>
      </c>
      <c r="B430" s="246" t="s">
        <v>51</v>
      </c>
      <c r="C430" s="188">
        <v>20</v>
      </c>
      <c r="D430" s="188">
        <v>10</v>
      </c>
      <c r="E430" s="247"/>
      <c r="F430" s="188" t="s">
        <v>5805</v>
      </c>
      <c r="G430" s="188" t="s">
        <v>1997</v>
      </c>
      <c r="H430" s="188" t="s">
        <v>2423</v>
      </c>
      <c r="I430" s="188">
        <v>22</v>
      </c>
      <c r="J430" s="248">
        <v>20.8</v>
      </c>
      <c r="K430" s="249"/>
      <c r="L430" s="188" t="s">
        <v>3953</v>
      </c>
      <c r="M430" s="188" t="s">
        <v>417</v>
      </c>
      <c r="N430" s="250" t="str">
        <f t="shared" si="193"/>
        <v/>
      </c>
      <c r="O430" s="172"/>
      <c r="P430" s="173">
        <f t="shared" si="187"/>
        <v>0</v>
      </c>
      <c r="Q430" s="173">
        <f t="shared" si="188"/>
        <v>0</v>
      </c>
      <c r="R430" s="173">
        <f t="shared" si="189"/>
        <v>0</v>
      </c>
      <c r="S430" s="173" t="str">
        <f t="shared" si="190"/>
        <v/>
      </c>
      <c r="T430" s="173">
        <f>IF(P430&lt;&gt;"",(P430*(1-($N$3368))*(1-($O430+$N$3373))),0)</f>
        <v>0</v>
      </c>
      <c r="U430" s="173">
        <f>IF(Q430&lt;&gt;"",(Q430*(1-($N$3369))*(1-($O430+$N$3373))),0)</f>
        <v>0</v>
      </c>
      <c r="V430" s="173">
        <f>IF(R430&lt;&gt;"",(R430*(1-($N$3370))*(1-($O430+$N$3373))),0)</f>
        <v>0</v>
      </c>
      <c r="W430" s="173">
        <f>IF(S430&lt;&gt;"",(S430*(1-($N$3371))*(1-($O430+$N$3373))),0)</f>
        <v>0</v>
      </c>
      <c r="X430" s="251">
        <f t="shared" si="194"/>
        <v>0</v>
      </c>
    </row>
    <row r="431" spans="1:24" ht="14.1" customHeight="1" x14ac:dyDescent="0.3">
      <c r="A431" s="368" t="s">
        <v>184</v>
      </c>
      <c r="B431" s="246" t="s">
        <v>51</v>
      </c>
      <c r="C431" s="188">
        <v>20</v>
      </c>
      <c r="D431" s="188">
        <v>10</v>
      </c>
      <c r="E431" s="247"/>
      <c r="F431" s="188" t="s">
        <v>5805</v>
      </c>
      <c r="G431" s="188" t="s">
        <v>1999</v>
      </c>
      <c r="H431" s="188" t="s">
        <v>2423</v>
      </c>
      <c r="I431" s="188">
        <v>22</v>
      </c>
      <c r="J431" s="248">
        <v>20.8</v>
      </c>
      <c r="K431" s="249"/>
      <c r="L431" s="188" t="s">
        <v>3954</v>
      </c>
      <c r="M431" s="188" t="s">
        <v>417</v>
      </c>
      <c r="N431" s="250" t="str">
        <f t="shared" si="193"/>
        <v/>
      </c>
      <c r="O431" s="172"/>
      <c r="P431" s="173">
        <f t="shared" si="187"/>
        <v>0</v>
      </c>
      <c r="Q431" s="173">
        <f t="shared" si="188"/>
        <v>0</v>
      </c>
      <c r="R431" s="173">
        <f t="shared" si="189"/>
        <v>0</v>
      </c>
      <c r="S431" s="173" t="str">
        <f t="shared" si="190"/>
        <v/>
      </c>
      <c r="T431" s="173">
        <f>IF(P431&lt;&gt;"",(P431*(1-($N$3368))*(1-($O431+$N$3373))),0)</f>
        <v>0</v>
      </c>
      <c r="U431" s="173">
        <f>IF(Q431&lt;&gt;"",(Q431*(1-($N$3369))*(1-($O431+$N$3373))),0)</f>
        <v>0</v>
      </c>
      <c r="V431" s="173">
        <f>IF(R431&lt;&gt;"",(R431*(1-($N$3370))*(1-($O431+$N$3373))),0)</f>
        <v>0</v>
      </c>
      <c r="W431" s="173">
        <f>IF(S431&lt;&gt;"",(S431*(1-($N$3371))*(1-($O431+$N$3373))),0)</f>
        <v>0</v>
      </c>
      <c r="X431" s="251">
        <f t="shared" si="194"/>
        <v>0</v>
      </c>
    </row>
    <row r="432" spans="1:24" ht="14.1" customHeight="1" x14ac:dyDescent="0.3">
      <c r="A432" s="187" t="s">
        <v>512</v>
      </c>
      <c r="B432" s="246" t="s">
        <v>51</v>
      </c>
      <c r="C432" s="188">
        <v>24</v>
      </c>
      <c r="D432" s="188">
        <v>8</v>
      </c>
      <c r="E432" s="247"/>
      <c r="F432" s="188" t="s">
        <v>111</v>
      </c>
      <c r="G432" s="188" t="s">
        <v>2041</v>
      </c>
      <c r="H432" s="188" t="s">
        <v>2409</v>
      </c>
      <c r="I432" s="188">
        <v>22</v>
      </c>
      <c r="J432" s="248">
        <v>32.35</v>
      </c>
      <c r="K432" s="249"/>
      <c r="L432" s="188" t="s">
        <v>3927</v>
      </c>
      <c r="M432" s="188" t="s">
        <v>417</v>
      </c>
      <c r="N432" s="250" t="str">
        <f t="shared" si="193"/>
        <v/>
      </c>
      <c r="O432" s="172"/>
      <c r="P432" s="173">
        <f t="shared" si="187"/>
        <v>0</v>
      </c>
      <c r="Q432" s="173">
        <f t="shared" si="188"/>
        <v>0</v>
      </c>
      <c r="R432" s="173">
        <f t="shared" si="189"/>
        <v>0</v>
      </c>
      <c r="S432" s="173" t="str">
        <f t="shared" si="190"/>
        <v/>
      </c>
      <c r="T432" s="173">
        <f>IF(P432&lt;&gt;"",(P432*(1-($N$3368))*(1-($O432+$N$3373))),0)</f>
        <v>0</v>
      </c>
      <c r="U432" s="173">
        <f>IF(Q432&lt;&gt;"",(Q432*(1-($N$3369))*(1-($O432+$N$3373))),0)</f>
        <v>0</v>
      </c>
      <c r="V432" s="173">
        <f>IF(R432&lt;&gt;"",(R432*(1-($N$3370))*(1-($O432+$N$3373))),0)</f>
        <v>0</v>
      </c>
      <c r="W432" s="173">
        <f>IF(S432&lt;&gt;"",(S432*(1-($N$3371))*(1-($O432+$N$3373))),0)</f>
        <v>0</v>
      </c>
      <c r="X432" s="251">
        <f t="shared" si="194"/>
        <v>0</v>
      </c>
    </row>
    <row r="433" spans="1:24" ht="14.1" customHeight="1" x14ac:dyDescent="0.3">
      <c r="A433" s="90" t="s">
        <v>447</v>
      </c>
      <c r="B433" s="91" t="s">
        <v>51</v>
      </c>
      <c r="C433" s="92">
        <v>20</v>
      </c>
      <c r="D433" s="92">
        <v>10</v>
      </c>
      <c r="E433" s="166"/>
      <c r="F433" s="92" t="s">
        <v>5805</v>
      </c>
      <c r="G433" s="92" t="s">
        <v>1997</v>
      </c>
      <c r="H433" s="92" t="s">
        <v>2354</v>
      </c>
      <c r="I433" s="92">
        <v>22</v>
      </c>
      <c r="J433" s="93">
        <v>17.650000000000002</v>
      </c>
      <c r="K433" s="94"/>
      <c r="L433" s="92" t="s">
        <v>3796</v>
      </c>
      <c r="M433" s="92" t="s">
        <v>417</v>
      </c>
      <c r="N433" s="172" t="str">
        <f t="shared" si="193"/>
        <v/>
      </c>
      <c r="O433" s="172"/>
      <c r="P433" s="173">
        <f t="shared" si="187"/>
        <v>0</v>
      </c>
      <c r="Q433" s="173">
        <f t="shared" si="188"/>
        <v>0</v>
      </c>
      <c r="R433" s="173">
        <f t="shared" si="189"/>
        <v>0</v>
      </c>
      <c r="S433" s="173" t="str">
        <f t="shared" si="190"/>
        <v/>
      </c>
      <c r="T433" s="173">
        <f>IF(P433&lt;&gt;"",(P433*(1-($N$3368))*(1-($O433+$N$3373))),0)</f>
        <v>0</v>
      </c>
      <c r="U433" s="173">
        <f>IF(Q433&lt;&gt;"",(Q433*(1-($N$3369))*(1-($O433+$N$3373))),0)</f>
        <v>0</v>
      </c>
      <c r="V433" s="173">
        <f>IF(R433&lt;&gt;"",(R433*(1-($N$3370))*(1-($O433+$N$3373))),0)</f>
        <v>0</v>
      </c>
      <c r="W433" s="173">
        <f>IF(S433&lt;&gt;"",(S433*(1-($N$3371))*(1-($O433+$N$3373))),0)</f>
        <v>0</v>
      </c>
      <c r="X433" s="173">
        <f t="shared" si="194"/>
        <v>0</v>
      </c>
    </row>
    <row r="434" spans="1:24" ht="14.1" customHeight="1" x14ac:dyDescent="0.3">
      <c r="A434" s="90" t="s">
        <v>448</v>
      </c>
      <c r="B434" s="91" t="s">
        <v>51</v>
      </c>
      <c r="C434" s="92">
        <v>20</v>
      </c>
      <c r="D434" s="92">
        <v>10</v>
      </c>
      <c r="E434" s="166"/>
      <c r="F434" s="92" t="s">
        <v>5805</v>
      </c>
      <c r="G434" s="92" t="s">
        <v>1999</v>
      </c>
      <c r="H434" s="92" t="s">
        <v>2354</v>
      </c>
      <c r="I434" s="92">
        <v>22</v>
      </c>
      <c r="J434" s="93">
        <v>17.650000000000002</v>
      </c>
      <c r="K434" s="94"/>
      <c r="L434" s="92" t="s">
        <v>3797</v>
      </c>
      <c r="M434" s="92" t="s">
        <v>417</v>
      </c>
      <c r="N434" s="172" t="str">
        <f t="shared" si="193"/>
        <v/>
      </c>
      <c r="O434" s="172"/>
      <c r="P434" s="173">
        <f t="shared" si="187"/>
        <v>0</v>
      </c>
      <c r="Q434" s="173">
        <f t="shared" si="188"/>
        <v>0</v>
      </c>
      <c r="R434" s="173">
        <f t="shared" si="189"/>
        <v>0</v>
      </c>
      <c r="S434" s="173" t="str">
        <f t="shared" si="190"/>
        <v/>
      </c>
      <c r="T434" s="173">
        <f>IF(P434&lt;&gt;"",(P434*(1-($N$3368))*(1-($O434+$N$3373))),0)</f>
        <v>0</v>
      </c>
      <c r="U434" s="173">
        <f>IF(Q434&lt;&gt;"",(Q434*(1-($N$3369))*(1-($O434+$N$3373))),0)</f>
        <v>0</v>
      </c>
      <c r="V434" s="173">
        <f>IF(R434&lt;&gt;"",(R434*(1-($N$3370))*(1-($O434+$N$3373))),0)</f>
        <v>0</v>
      </c>
      <c r="W434" s="173">
        <f>IF(S434&lt;&gt;"",(S434*(1-($N$3371))*(1-($O434+$N$3373))),0)</f>
        <v>0</v>
      </c>
      <c r="X434" s="173">
        <f t="shared" si="194"/>
        <v>0</v>
      </c>
    </row>
    <row r="435" spans="1:24" ht="14.1" customHeight="1" x14ac:dyDescent="0.3">
      <c r="A435" s="90" t="s">
        <v>449</v>
      </c>
      <c r="B435" s="91" t="s">
        <v>51</v>
      </c>
      <c r="C435" s="92">
        <v>20</v>
      </c>
      <c r="D435" s="92">
        <v>10</v>
      </c>
      <c r="E435" s="166"/>
      <c r="F435" s="92" t="s">
        <v>5805</v>
      </c>
      <c r="G435" s="92" t="s">
        <v>2000</v>
      </c>
      <c r="H435" s="92" t="s">
        <v>2354</v>
      </c>
      <c r="I435" s="92">
        <v>22</v>
      </c>
      <c r="J435" s="93">
        <v>17.650000000000002</v>
      </c>
      <c r="K435" s="94"/>
      <c r="L435" s="92" t="s">
        <v>3798</v>
      </c>
      <c r="M435" s="92" t="s">
        <v>417</v>
      </c>
      <c r="N435" s="172" t="str">
        <f t="shared" si="193"/>
        <v/>
      </c>
      <c r="O435" s="172"/>
      <c r="P435" s="173">
        <f t="shared" si="187"/>
        <v>0</v>
      </c>
      <c r="Q435" s="173">
        <f t="shared" si="188"/>
        <v>0</v>
      </c>
      <c r="R435" s="173">
        <f t="shared" si="189"/>
        <v>0</v>
      </c>
      <c r="S435" s="173" t="str">
        <f t="shared" si="190"/>
        <v/>
      </c>
      <c r="T435" s="173">
        <f>IF(P435&lt;&gt;"",(P435*(1-($N$3368))*(1-($O435+$N$3373))),0)</f>
        <v>0</v>
      </c>
      <c r="U435" s="173">
        <f>IF(Q435&lt;&gt;"",(Q435*(1-($N$3369))*(1-($O435+$N$3373))),0)</f>
        <v>0</v>
      </c>
      <c r="V435" s="173">
        <f>IF(R435&lt;&gt;"",(R435*(1-($N$3370))*(1-($O435+$N$3373))),0)</f>
        <v>0</v>
      </c>
      <c r="W435" s="173">
        <f>IF(S435&lt;&gt;"",(S435*(1-($N$3371))*(1-($O435+$N$3373))),0)</f>
        <v>0</v>
      </c>
      <c r="X435" s="173">
        <f t="shared" si="194"/>
        <v>0</v>
      </c>
    </row>
    <row r="436" spans="1:24" ht="14.1" customHeight="1" x14ac:dyDescent="0.3">
      <c r="A436" s="368" t="s">
        <v>263</v>
      </c>
      <c r="B436" s="246" t="s">
        <v>51</v>
      </c>
      <c r="C436" s="188">
        <v>6</v>
      </c>
      <c r="D436" s="188">
        <v>0</v>
      </c>
      <c r="E436" s="247"/>
      <c r="F436" s="188" t="s">
        <v>2011</v>
      </c>
      <c r="G436" s="188" t="s">
        <v>2014</v>
      </c>
      <c r="H436" s="188" t="s">
        <v>2589</v>
      </c>
      <c r="I436" s="188">
        <v>22</v>
      </c>
      <c r="J436" s="248">
        <v>34.5</v>
      </c>
      <c r="K436" s="249"/>
      <c r="L436" s="188" t="s">
        <v>4349</v>
      </c>
      <c r="M436" s="188" t="s">
        <v>417</v>
      </c>
      <c r="N436" s="250" t="str">
        <f t="shared" si="193"/>
        <v/>
      </c>
      <c r="O436" s="172"/>
      <c r="P436" s="173">
        <f t="shared" si="187"/>
        <v>0</v>
      </c>
      <c r="Q436" s="173">
        <f t="shared" si="188"/>
        <v>0</v>
      </c>
      <c r="R436" s="173">
        <f t="shared" si="189"/>
        <v>0</v>
      </c>
      <c r="S436" s="173" t="str">
        <f t="shared" si="190"/>
        <v/>
      </c>
      <c r="T436" s="173">
        <f>IF(P436&lt;&gt;"",(P436*(1-($N$3368))*(1-($O436+$N$3373))),0)</f>
        <v>0</v>
      </c>
      <c r="U436" s="173">
        <f>IF(Q436&lt;&gt;"",(Q436*(1-($N$3369))*(1-($O436+$N$3373))),0)</f>
        <v>0</v>
      </c>
      <c r="V436" s="173">
        <f>IF(R436&lt;&gt;"",(R436*(1-($N$3370))*(1-($O436+$N$3373))),0)</f>
        <v>0</v>
      </c>
      <c r="W436" s="173">
        <f>IF(S436&lt;&gt;"",(S436*(1-($N$3371))*(1-($O436+$N$3373))),0)</f>
        <v>0</v>
      </c>
      <c r="X436" s="251">
        <f t="shared" si="194"/>
        <v>0</v>
      </c>
    </row>
    <row r="437" spans="1:24" ht="14.1" customHeight="1" x14ac:dyDescent="0.3">
      <c r="A437" s="368" t="s">
        <v>515</v>
      </c>
      <c r="B437" s="91" t="s">
        <v>50</v>
      </c>
      <c r="C437" s="92">
        <v>24</v>
      </c>
      <c r="D437" s="92">
        <v>8</v>
      </c>
      <c r="E437" s="166"/>
      <c r="F437" s="92" t="s">
        <v>111</v>
      </c>
      <c r="G437" s="92" t="s">
        <v>1712</v>
      </c>
      <c r="H437" s="92" t="s">
        <v>2583</v>
      </c>
      <c r="I437" s="92">
        <v>22</v>
      </c>
      <c r="J437" s="93">
        <v>7.3</v>
      </c>
      <c r="K437" s="94"/>
      <c r="L437" s="92" t="s">
        <v>4338</v>
      </c>
      <c r="M437" s="92" t="s">
        <v>417</v>
      </c>
      <c r="N437" s="172" t="str">
        <f t="shared" si="193"/>
        <v/>
      </c>
      <c r="O437" s="172"/>
      <c r="P437" s="173">
        <f t="shared" si="187"/>
        <v>0</v>
      </c>
      <c r="Q437" s="173">
        <f t="shared" si="188"/>
        <v>0</v>
      </c>
      <c r="R437" s="173" t="str">
        <f t="shared" si="189"/>
        <v/>
      </c>
      <c r="S437" s="173">
        <f t="shared" si="190"/>
        <v>0</v>
      </c>
      <c r="T437" s="173">
        <f>IF(P437&lt;&gt;"",(P437*(1-($N$3368))*(1-($O437+$N$3373))),0)</f>
        <v>0</v>
      </c>
      <c r="U437" s="173">
        <f>IF(Q437&lt;&gt;"",(Q437*(1-($N$3369))*(1-($O437+$N$3373))),0)</f>
        <v>0</v>
      </c>
      <c r="V437" s="173">
        <f>IF(R437&lt;&gt;"",(R437*(1-($N$3370))*(1-($O437+$N$3373))),0)</f>
        <v>0</v>
      </c>
      <c r="W437" s="173">
        <f>IF(S437&lt;&gt;"",(S437*(1-($N$3371))*(1-($O437+$N$3373))),0)</f>
        <v>0</v>
      </c>
      <c r="X437" s="173">
        <f t="shared" si="194"/>
        <v>0</v>
      </c>
    </row>
    <row r="438" spans="1:24" ht="14.1" customHeight="1" x14ac:dyDescent="0.3">
      <c r="A438" s="368">
        <v>145719</v>
      </c>
      <c r="B438" s="91" t="s">
        <v>50</v>
      </c>
      <c r="C438" s="92">
        <v>4</v>
      </c>
      <c r="D438" s="92">
        <v>1</v>
      </c>
      <c r="E438" s="166"/>
      <c r="F438" s="92" t="s">
        <v>5805</v>
      </c>
      <c r="G438" s="92" t="s">
        <v>1716</v>
      </c>
      <c r="H438" s="92" t="s">
        <v>1981</v>
      </c>
      <c r="I438" s="92">
        <v>22</v>
      </c>
      <c r="J438" s="93">
        <v>28.35</v>
      </c>
      <c r="K438" s="94"/>
      <c r="L438" s="92" t="s">
        <v>2922</v>
      </c>
      <c r="M438" s="92" t="s">
        <v>417</v>
      </c>
      <c r="N438" s="172" t="str">
        <f t="shared" si="191"/>
        <v/>
      </c>
      <c r="O438" s="172"/>
      <c r="P438" s="173">
        <f t="shared" si="187"/>
        <v>0</v>
      </c>
      <c r="Q438" s="173">
        <f t="shared" si="188"/>
        <v>0</v>
      </c>
      <c r="R438" s="173" t="str">
        <f t="shared" si="189"/>
        <v/>
      </c>
      <c r="S438" s="173">
        <f t="shared" si="190"/>
        <v>0</v>
      </c>
      <c r="T438" s="173">
        <f>IF(P438&lt;&gt;"",(P438*(1-($N$3368))*(1-($O438+$N$3373))),0)</f>
        <v>0</v>
      </c>
      <c r="U438" s="173">
        <f>IF(Q438&lt;&gt;"",(Q438*(1-($N$3369))*(1-($O438+$N$3373))),0)</f>
        <v>0</v>
      </c>
      <c r="V438" s="173">
        <f>IF(R438&lt;&gt;"",(R438*(1-($N$3370))*(1-($O438+$N$3373))),0)</f>
        <v>0</v>
      </c>
      <c r="W438" s="173">
        <f>IF(S438&lt;&gt;"",(S438*(1-($N$3371))*(1-($O438+$N$3373))),0)</f>
        <v>0</v>
      </c>
      <c r="X438" s="173">
        <f t="shared" si="192"/>
        <v>0</v>
      </c>
    </row>
    <row r="439" spans="1:24" ht="14.1" customHeight="1" x14ac:dyDescent="0.3">
      <c r="A439" s="369">
        <v>175109</v>
      </c>
      <c r="B439" s="253" t="s">
        <v>50</v>
      </c>
      <c r="C439" s="254">
        <v>10</v>
      </c>
      <c r="D439" s="254">
        <v>0</v>
      </c>
      <c r="E439" s="255"/>
      <c r="F439" s="254" t="s">
        <v>127</v>
      </c>
      <c r="G439" s="254" t="s">
        <v>1716</v>
      </c>
      <c r="H439" s="254" t="s">
        <v>6294</v>
      </c>
      <c r="I439" s="254">
        <v>22</v>
      </c>
      <c r="J439" s="256">
        <v>8.5500000000000007</v>
      </c>
      <c r="K439" s="257"/>
      <c r="L439" s="254" t="s">
        <v>6295</v>
      </c>
      <c r="M439" s="254" t="s">
        <v>417</v>
      </c>
      <c r="N439" s="172" t="str">
        <f t="shared" si="191"/>
        <v/>
      </c>
      <c r="O439" s="172"/>
      <c r="P439" s="173">
        <f t="shared" si="187"/>
        <v>0</v>
      </c>
      <c r="Q439" s="173">
        <f t="shared" si="188"/>
        <v>0</v>
      </c>
      <c r="R439" s="173" t="str">
        <f t="shared" si="189"/>
        <v/>
      </c>
      <c r="S439" s="173">
        <f t="shared" si="190"/>
        <v>0</v>
      </c>
      <c r="T439" s="173">
        <f>IF(P439&lt;&gt;"",(P439*(1-($N$3368))*(1-($O439+$N$3373))),0)</f>
        <v>0</v>
      </c>
      <c r="U439" s="173">
        <f>IF(Q439&lt;&gt;"",(Q439*(1-($N$3369))*(1-($O439+$N$3373))),0)</f>
        <v>0</v>
      </c>
      <c r="V439" s="173">
        <f>IF(R439&lt;&gt;"",(R439*(1-($N$3370))*(1-($O439+$N$3373))),0)</f>
        <v>0</v>
      </c>
      <c r="W439" s="173">
        <f>IF(S439&lt;&gt;"",(S439*(1-($N$3371))*(1-($O439+$N$3373))),0)</f>
        <v>0</v>
      </c>
      <c r="X439" s="173">
        <f t="shared" si="192"/>
        <v>0</v>
      </c>
    </row>
    <row r="440" spans="1:24" ht="14.1" customHeight="1" x14ac:dyDescent="0.3">
      <c r="A440" s="90"/>
      <c r="B440" s="91"/>
      <c r="C440" s="92"/>
      <c r="D440" s="92"/>
      <c r="E440" s="168"/>
      <c r="F440" s="92"/>
      <c r="G440" s="92"/>
      <c r="H440" s="147" t="s">
        <v>5660</v>
      </c>
      <c r="I440" s="92"/>
      <c r="J440" s="93"/>
      <c r="K440" s="94"/>
      <c r="L440" s="94"/>
      <c r="M440" s="95"/>
      <c r="N440" s="172"/>
      <c r="O440" s="172"/>
      <c r="P440" s="173">
        <f t="shared" si="187"/>
        <v>0</v>
      </c>
      <c r="Q440" s="173">
        <f t="shared" si="188"/>
        <v>0</v>
      </c>
      <c r="R440" s="173">
        <f t="shared" si="189"/>
        <v>0</v>
      </c>
      <c r="S440" s="173">
        <f t="shared" si="190"/>
        <v>0</v>
      </c>
      <c r="T440" s="173">
        <f>IF(P440&lt;&gt;"",(P440*(1-($N$3368))*(1-($O440+$N$3373))),0)</f>
        <v>0</v>
      </c>
      <c r="U440" s="173">
        <f>IF(Q440&lt;&gt;"",(Q440*(1-($N$3369))*(1-($O440+$N$3373))),0)</f>
        <v>0</v>
      </c>
      <c r="V440" s="173">
        <f>IF(R440&lt;&gt;"",(R440*(1-($N$3370))*(1-($O440+$N$3373))),0)</f>
        <v>0</v>
      </c>
      <c r="W440" s="173">
        <f>IF(S440&lt;&gt;"",(S440*(1-($N$3371))*(1-($O440+$N$3373))),0)</f>
        <v>0</v>
      </c>
      <c r="X440" s="173"/>
    </row>
    <row r="441" spans="1:24" ht="14.1" customHeight="1" x14ac:dyDescent="0.3">
      <c r="A441" s="368" t="s">
        <v>28</v>
      </c>
      <c r="B441" s="91" t="s">
        <v>51</v>
      </c>
      <c r="C441" s="92">
        <v>24</v>
      </c>
      <c r="D441" s="92">
        <v>8</v>
      </c>
      <c r="E441" s="166"/>
      <c r="F441" s="92" t="s">
        <v>2011</v>
      </c>
      <c r="G441" s="92" t="s">
        <v>2012</v>
      </c>
      <c r="H441" s="92" t="s">
        <v>2419</v>
      </c>
      <c r="I441" s="92">
        <v>23</v>
      </c>
      <c r="J441" s="93">
        <v>19.650000000000002</v>
      </c>
      <c r="K441" s="94"/>
      <c r="L441" s="92" t="s">
        <v>3946</v>
      </c>
      <c r="M441" s="92" t="s">
        <v>417</v>
      </c>
      <c r="N441" s="172" t="str">
        <f t="shared" ref="N441:N474" si="195">IF(OR(J441="TBA",E441=0),"",E441*J441)</f>
        <v/>
      </c>
      <c r="O441" s="172"/>
      <c r="P441" s="173">
        <f t="shared" si="187"/>
        <v>0</v>
      </c>
      <c r="Q441" s="173">
        <f t="shared" si="188"/>
        <v>0</v>
      </c>
      <c r="R441" s="173">
        <f t="shared" si="189"/>
        <v>0</v>
      </c>
      <c r="S441" s="173" t="str">
        <f t="shared" si="190"/>
        <v/>
      </c>
      <c r="T441" s="173">
        <f>IF(P441&lt;&gt;"",(P441*(1-($N$3368))*(1-($O441+$N$3373))),0)</f>
        <v>0</v>
      </c>
      <c r="U441" s="173">
        <f>IF(Q441&lt;&gt;"",(Q441*(1-($N$3369))*(1-($O441+$N$3373))),0)</f>
        <v>0</v>
      </c>
      <c r="V441" s="173">
        <f>IF(R441&lt;&gt;"",(R441*(1-($N$3370))*(1-($O441+$N$3373))),0)</f>
        <v>0</v>
      </c>
      <c r="W441" s="173">
        <f>IF(S441&lt;&gt;"",(S441*(1-($N$3371))*(1-($O441+$N$3373))),0)</f>
        <v>0</v>
      </c>
      <c r="X441" s="173">
        <f t="shared" ref="X441:X474" si="196">+SUM(T441:W441)</f>
        <v>0</v>
      </c>
    </row>
    <row r="442" spans="1:24" ht="14.1" customHeight="1" x14ac:dyDescent="0.3">
      <c r="A442" s="368" t="s">
        <v>29</v>
      </c>
      <c r="B442" s="91" t="s">
        <v>51</v>
      </c>
      <c r="C442" s="92">
        <v>24</v>
      </c>
      <c r="D442" s="92">
        <v>8</v>
      </c>
      <c r="E442" s="166"/>
      <c r="F442" s="92" t="s">
        <v>2011</v>
      </c>
      <c r="G442" s="92" t="s">
        <v>2014</v>
      </c>
      <c r="H442" s="92" t="s">
        <v>2419</v>
      </c>
      <c r="I442" s="92">
        <v>23</v>
      </c>
      <c r="J442" s="93">
        <v>19.650000000000002</v>
      </c>
      <c r="K442" s="94"/>
      <c r="L442" s="92" t="s">
        <v>3947</v>
      </c>
      <c r="M442" s="92" t="s">
        <v>417</v>
      </c>
      <c r="N442" s="172" t="str">
        <f t="shared" si="195"/>
        <v/>
      </c>
      <c r="O442" s="172"/>
      <c r="P442" s="173">
        <f t="shared" si="187"/>
        <v>0</v>
      </c>
      <c r="Q442" s="173">
        <f t="shared" si="188"/>
        <v>0</v>
      </c>
      <c r="R442" s="173">
        <f t="shared" si="189"/>
        <v>0</v>
      </c>
      <c r="S442" s="173" t="str">
        <f t="shared" si="190"/>
        <v/>
      </c>
      <c r="T442" s="173">
        <f>IF(P442&lt;&gt;"",(P442*(1-($N$3368))*(1-($O442+$N$3373))),0)</f>
        <v>0</v>
      </c>
      <c r="U442" s="173">
        <f>IF(Q442&lt;&gt;"",(Q442*(1-($N$3369))*(1-($O442+$N$3373))),0)</f>
        <v>0</v>
      </c>
      <c r="V442" s="173">
        <f>IF(R442&lt;&gt;"",(R442*(1-($N$3370))*(1-($O442+$N$3373))),0)</f>
        <v>0</v>
      </c>
      <c r="W442" s="173">
        <f>IF(S442&lt;&gt;"",(S442*(1-($N$3371))*(1-($O442+$N$3373))),0)</f>
        <v>0</v>
      </c>
      <c r="X442" s="173">
        <f t="shared" si="196"/>
        <v>0</v>
      </c>
    </row>
    <row r="443" spans="1:24" ht="14.1" customHeight="1" x14ac:dyDescent="0.3">
      <c r="A443" s="90" t="s">
        <v>16</v>
      </c>
      <c r="B443" s="91" t="s">
        <v>51</v>
      </c>
      <c r="C443" s="92">
        <v>26</v>
      </c>
      <c r="D443" s="92">
        <v>13</v>
      </c>
      <c r="E443" s="166"/>
      <c r="F443" s="92" t="s">
        <v>2011</v>
      </c>
      <c r="G443" s="92" t="s">
        <v>2014</v>
      </c>
      <c r="H443" s="92" t="s">
        <v>2132</v>
      </c>
      <c r="I443" s="92">
        <v>23</v>
      </c>
      <c r="J443" s="93">
        <v>13.4</v>
      </c>
      <c r="K443" s="94"/>
      <c r="L443" s="92" t="s">
        <v>3251</v>
      </c>
      <c r="M443" s="92" t="s">
        <v>417</v>
      </c>
      <c r="N443" s="172" t="str">
        <f t="shared" si="195"/>
        <v/>
      </c>
      <c r="O443" s="172"/>
      <c r="P443" s="173">
        <f t="shared" si="187"/>
        <v>0</v>
      </c>
      <c r="Q443" s="173">
        <f t="shared" si="188"/>
        <v>0</v>
      </c>
      <c r="R443" s="173">
        <f t="shared" si="189"/>
        <v>0</v>
      </c>
      <c r="S443" s="173" t="str">
        <f t="shared" si="190"/>
        <v/>
      </c>
      <c r="T443" s="173">
        <f>IF(P443&lt;&gt;"",(P443*(1-($N$3368))*(1-($O443+$N$3373))),0)</f>
        <v>0</v>
      </c>
      <c r="U443" s="173">
        <f>IF(Q443&lt;&gt;"",(Q443*(1-($N$3369))*(1-($O443+$N$3373))),0)</f>
        <v>0</v>
      </c>
      <c r="V443" s="173">
        <f>IF(R443&lt;&gt;"",(R443*(1-($N$3370))*(1-($O443+$N$3373))),0)</f>
        <v>0</v>
      </c>
      <c r="W443" s="173">
        <f>IF(S443&lt;&gt;"",(S443*(1-($N$3371))*(1-($O443+$N$3373))),0)</f>
        <v>0</v>
      </c>
      <c r="X443" s="173">
        <f t="shared" si="196"/>
        <v>0</v>
      </c>
    </row>
    <row r="444" spans="1:24" ht="14.1" customHeight="1" x14ac:dyDescent="0.3">
      <c r="A444" s="368" t="s">
        <v>503</v>
      </c>
      <c r="B444" s="91" t="s">
        <v>51</v>
      </c>
      <c r="C444" s="92">
        <v>20</v>
      </c>
      <c r="D444" s="92">
        <v>10</v>
      </c>
      <c r="E444" s="166"/>
      <c r="F444" s="92" t="s">
        <v>2011</v>
      </c>
      <c r="G444" s="92" t="s">
        <v>2012</v>
      </c>
      <c r="H444" s="92" t="s">
        <v>2186</v>
      </c>
      <c r="I444" s="92">
        <v>23</v>
      </c>
      <c r="J444" s="93">
        <v>18.25</v>
      </c>
      <c r="K444" s="94"/>
      <c r="L444" s="92" t="s">
        <v>3407</v>
      </c>
      <c r="M444" s="92" t="s">
        <v>417</v>
      </c>
      <c r="N444" s="172" t="str">
        <f t="shared" si="195"/>
        <v/>
      </c>
      <c r="O444" s="172"/>
      <c r="P444" s="173">
        <f t="shared" si="187"/>
        <v>0</v>
      </c>
      <c r="Q444" s="173">
        <f t="shared" si="188"/>
        <v>0</v>
      </c>
      <c r="R444" s="173">
        <f t="shared" si="189"/>
        <v>0</v>
      </c>
      <c r="S444" s="173" t="str">
        <f t="shared" si="190"/>
        <v/>
      </c>
      <c r="T444" s="173">
        <f>IF(P444&lt;&gt;"",(P444*(1-($N$3368))*(1-($O444+$N$3373))),0)</f>
        <v>0</v>
      </c>
      <c r="U444" s="173">
        <f>IF(Q444&lt;&gt;"",(Q444*(1-($N$3369))*(1-($O444+$N$3373))),0)</f>
        <v>0</v>
      </c>
      <c r="V444" s="173">
        <f>IF(R444&lt;&gt;"",(R444*(1-($N$3370))*(1-($O444+$N$3373))),0)</f>
        <v>0</v>
      </c>
      <c r="W444" s="173">
        <f>IF(S444&lt;&gt;"",(S444*(1-($N$3371))*(1-($O444+$N$3373))),0)</f>
        <v>0</v>
      </c>
      <c r="X444" s="173">
        <f t="shared" si="196"/>
        <v>0</v>
      </c>
    </row>
    <row r="445" spans="1:24" ht="14.1" customHeight="1" x14ac:dyDescent="0.3">
      <c r="A445" s="368" t="s">
        <v>504</v>
      </c>
      <c r="B445" s="91" t="s">
        <v>51</v>
      </c>
      <c r="C445" s="92">
        <v>20</v>
      </c>
      <c r="D445" s="92">
        <v>10</v>
      </c>
      <c r="E445" s="166"/>
      <c r="F445" s="92" t="s">
        <v>2011</v>
      </c>
      <c r="G445" s="92" t="s">
        <v>2014</v>
      </c>
      <c r="H445" s="92" t="s">
        <v>2186</v>
      </c>
      <c r="I445" s="92">
        <v>23</v>
      </c>
      <c r="J445" s="93">
        <v>18.25</v>
      </c>
      <c r="K445" s="94"/>
      <c r="L445" s="92" t="s">
        <v>3408</v>
      </c>
      <c r="M445" s="92" t="s">
        <v>417</v>
      </c>
      <c r="N445" s="172" t="str">
        <f t="shared" si="195"/>
        <v/>
      </c>
      <c r="O445" s="172"/>
      <c r="P445" s="173">
        <f t="shared" si="187"/>
        <v>0</v>
      </c>
      <c r="Q445" s="173">
        <f t="shared" si="188"/>
        <v>0</v>
      </c>
      <c r="R445" s="173">
        <f t="shared" si="189"/>
        <v>0</v>
      </c>
      <c r="S445" s="173" t="str">
        <f t="shared" si="190"/>
        <v/>
      </c>
      <c r="T445" s="173">
        <f>IF(P445&lt;&gt;"",(P445*(1-($N$3368))*(1-($O445+$N$3373))),0)</f>
        <v>0</v>
      </c>
      <c r="U445" s="173">
        <f>IF(Q445&lt;&gt;"",(Q445*(1-($N$3369))*(1-($O445+$N$3373))),0)</f>
        <v>0</v>
      </c>
      <c r="V445" s="173">
        <f>IF(R445&lt;&gt;"",(R445*(1-($N$3370))*(1-($O445+$N$3373))),0)</f>
        <v>0</v>
      </c>
      <c r="W445" s="173">
        <f>IF(S445&lt;&gt;"",(S445*(1-($N$3371))*(1-($O445+$N$3373))),0)</f>
        <v>0</v>
      </c>
      <c r="X445" s="173">
        <f t="shared" si="196"/>
        <v>0</v>
      </c>
    </row>
    <row r="446" spans="1:24" ht="14.1" customHeight="1" x14ac:dyDescent="0.3">
      <c r="A446" s="90" t="s">
        <v>513</v>
      </c>
      <c r="B446" s="91" t="s">
        <v>51</v>
      </c>
      <c r="C446" s="92">
        <v>20</v>
      </c>
      <c r="D446" s="92">
        <v>10</v>
      </c>
      <c r="E446" s="166"/>
      <c r="F446" s="92" t="s">
        <v>5805</v>
      </c>
      <c r="G446" s="92" t="s">
        <v>2000</v>
      </c>
      <c r="H446" s="92" t="s">
        <v>2185</v>
      </c>
      <c r="I446" s="92">
        <v>23</v>
      </c>
      <c r="J446" s="93">
        <v>18.25</v>
      </c>
      <c r="K446" s="94"/>
      <c r="L446" s="92" t="s">
        <v>3406</v>
      </c>
      <c r="M446" s="92" t="s">
        <v>417</v>
      </c>
      <c r="N446" s="172" t="str">
        <f t="shared" si="195"/>
        <v/>
      </c>
      <c r="O446" s="172"/>
      <c r="P446" s="173">
        <f t="shared" si="187"/>
        <v>0</v>
      </c>
      <c r="Q446" s="173">
        <f t="shared" si="188"/>
        <v>0</v>
      </c>
      <c r="R446" s="173">
        <f t="shared" si="189"/>
        <v>0</v>
      </c>
      <c r="S446" s="173" t="str">
        <f t="shared" si="190"/>
        <v/>
      </c>
      <c r="T446" s="173">
        <f>IF(P446&lt;&gt;"",(P446*(1-($N$3368))*(1-($O446+$N$3373))),0)</f>
        <v>0</v>
      </c>
      <c r="U446" s="173">
        <f>IF(Q446&lt;&gt;"",(Q446*(1-($N$3369))*(1-($O446+$N$3373))),0)</f>
        <v>0</v>
      </c>
      <c r="V446" s="173">
        <f>IF(R446&lt;&gt;"",(R446*(1-($N$3370))*(1-($O446+$N$3373))),0)</f>
        <v>0</v>
      </c>
      <c r="W446" s="173">
        <f>IF(S446&lt;&gt;"",(S446*(1-($N$3371))*(1-($O446+$N$3373))),0)</f>
        <v>0</v>
      </c>
      <c r="X446" s="173">
        <f t="shared" si="196"/>
        <v>0</v>
      </c>
    </row>
    <row r="447" spans="1:24" ht="14.1" customHeight="1" x14ac:dyDescent="0.3">
      <c r="A447" s="90" t="s">
        <v>514</v>
      </c>
      <c r="B447" s="91" t="s">
        <v>51</v>
      </c>
      <c r="C447" s="92">
        <v>20</v>
      </c>
      <c r="D447" s="92">
        <v>10</v>
      </c>
      <c r="E447" s="166"/>
      <c r="F447" s="92" t="s">
        <v>5805</v>
      </c>
      <c r="G447" s="92" t="s">
        <v>1999</v>
      </c>
      <c r="H447" s="92" t="s">
        <v>2185</v>
      </c>
      <c r="I447" s="92">
        <v>23</v>
      </c>
      <c r="J447" s="93">
        <v>18.25</v>
      </c>
      <c r="K447" s="94"/>
      <c r="L447" s="92" t="s">
        <v>3405</v>
      </c>
      <c r="M447" s="92" t="s">
        <v>417</v>
      </c>
      <c r="N447" s="172" t="str">
        <f t="shared" si="195"/>
        <v/>
      </c>
      <c r="O447" s="172"/>
      <c r="P447" s="173">
        <f t="shared" si="187"/>
        <v>0</v>
      </c>
      <c r="Q447" s="173">
        <f t="shared" si="188"/>
        <v>0</v>
      </c>
      <c r="R447" s="173">
        <f t="shared" si="189"/>
        <v>0</v>
      </c>
      <c r="S447" s="173" t="str">
        <f t="shared" si="190"/>
        <v/>
      </c>
      <c r="T447" s="173">
        <f>IF(P447&lt;&gt;"",(P447*(1-($N$3368))*(1-($O447+$N$3373))),0)</f>
        <v>0</v>
      </c>
      <c r="U447" s="173">
        <f>IF(Q447&lt;&gt;"",(Q447*(1-($N$3369))*(1-($O447+$N$3373))),0)</f>
        <v>0</v>
      </c>
      <c r="V447" s="173">
        <f>IF(R447&lt;&gt;"",(R447*(1-($N$3370))*(1-($O447+$N$3373))),0)</f>
        <v>0</v>
      </c>
      <c r="W447" s="173">
        <f>IF(S447&lt;&gt;"",(S447*(1-($N$3371))*(1-($O447+$N$3373))),0)</f>
        <v>0</v>
      </c>
      <c r="X447" s="173">
        <f t="shared" si="196"/>
        <v>0</v>
      </c>
    </row>
    <row r="448" spans="1:24" ht="14.1" customHeight="1" x14ac:dyDescent="0.3">
      <c r="A448" s="90" t="s">
        <v>33</v>
      </c>
      <c r="B448" s="91" t="s">
        <v>51</v>
      </c>
      <c r="C448" s="92">
        <v>30</v>
      </c>
      <c r="D448" s="92">
        <v>10</v>
      </c>
      <c r="E448" s="166"/>
      <c r="F448" s="92" t="s">
        <v>5805</v>
      </c>
      <c r="G448" s="92" t="s">
        <v>2000</v>
      </c>
      <c r="H448" s="92" t="s">
        <v>2422</v>
      </c>
      <c r="I448" s="92">
        <v>23</v>
      </c>
      <c r="J448" s="93">
        <v>19.45</v>
      </c>
      <c r="K448" s="94"/>
      <c r="L448" s="92" t="s">
        <v>3952</v>
      </c>
      <c r="M448" s="92" t="s">
        <v>417</v>
      </c>
      <c r="N448" s="172" t="str">
        <f t="shared" si="195"/>
        <v/>
      </c>
      <c r="O448" s="172"/>
      <c r="P448" s="173">
        <f t="shared" si="187"/>
        <v>0</v>
      </c>
      <c r="Q448" s="173">
        <f t="shared" si="188"/>
        <v>0</v>
      </c>
      <c r="R448" s="173">
        <f t="shared" si="189"/>
        <v>0</v>
      </c>
      <c r="S448" s="173" t="str">
        <f t="shared" si="190"/>
        <v/>
      </c>
      <c r="T448" s="173">
        <f>IF(P448&lt;&gt;"",(P448*(1-($N$3368))*(1-($O448+$N$3373))),0)</f>
        <v>0</v>
      </c>
      <c r="U448" s="173">
        <f>IF(Q448&lt;&gt;"",(Q448*(1-($N$3369))*(1-($O448+$N$3373))),0)</f>
        <v>0</v>
      </c>
      <c r="V448" s="173">
        <f>IF(R448&lt;&gt;"",(R448*(1-($N$3370))*(1-($O448+$N$3373))),0)</f>
        <v>0</v>
      </c>
      <c r="W448" s="173">
        <f>IF(S448&lt;&gt;"",(S448*(1-($N$3371))*(1-($O448+$N$3373))),0)</f>
        <v>0</v>
      </c>
      <c r="X448" s="173">
        <f t="shared" si="196"/>
        <v>0</v>
      </c>
    </row>
    <row r="449" spans="1:24" ht="14.1" customHeight="1" x14ac:dyDescent="0.3">
      <c r="A449" s="90" t="s">
        <v>32</v>
      </c>
      <c r="B449" s="91" t="s">
        <v>51</v>
      </c>
      <c r="C449" s="92">
        <v>30</v>
      </c>
      <c r="D449" s="92">
        <v>10</v>
      </c>
      <c r="E449" s="166"/>
      <c r="F449" s="92" t="s">
        <v>5805</v>
      </c>
      <c r="G449" s="92" t="s">
        <v>1999</v>
      </c>
      <c r="H449" s="92" t="s">
        <v>2422</v>
      </c>
      <c r="I449" s="92">
        <v>23</v>
      </c>
      <c r="J449" s="93">
        <v>19.45</v>
      </c>
      <c r="K449" s="94"/>
      <c r="L449" s="92" t="s">
        <v>3951</v>
      </c>
      <c r="M449" s="92" t="s">
        <v>417</v>
      </c>
      <c r="N449" s="172" t="str">
        <f t="shared" si="195"/>
        <v/>
      </c>
      <c r="O449" s="172"/>
      <c r="P449" s="173">
        <f t="shared" si="187"/>
        <v>0</v>
      </c>
      <c r="Q449" s="173">
        <f t="shared" si="188"/>
        <v>0</v>
      </c>
      <c r="R449" s="173">
        <f t="shared" si="189"/>
        <v>0</v>
      </c>
      <c r="S449" s="173" t="str">
        <f t="shared" si="190"/>
        <v/>
      </c>
      <c r="T449" s="173">
        <f>IF(P449&lt;&gt;"",(P449*(1-($N$3368))*(1-($O449+$N$3373))),0)</f>
        <v>0</v>
      </c>
      <c r="U449" s="173">
        <f>IF(Q449&lt;&gt;"",(Q449*(1-($N$3369))*(1-($O449+$N$3373))),0)</f>
        <v>0</v>
      </c>
      <c r="V449" s="173">
        <f>IF(R449&lt;&gt;"",(R449*(1-($N$3370))*(1-($O449+$N$3373))),0)</f>
        <v>0</v>
      </c>
      <c r="W449" s="173">
        <f>IF(S449&lt;&gt;"",(S449*(1-($N$3371))*(1-($O449+$N$3373))),0)</f>
        <v>0</v>
      </c>
      <c r="X449" s="173">
        <f t="shared" si="196"/>
        <v>0</v>
      </c>
    </row>
    <row r="450" spans="1:24" ht="14.1" customHeight="1" x14ac:dyDescent="0.3">
      <c r="A450" s="90" t="s">
        <v>19</v>
      </c>
      <c r="B450" s="91" t="s">
        <v>51</v>
      </c>
      <c r="C450" s="92">
        <v>26</v>
      </c>
      <c r="D450" s="92">
        <v>13</v>
      </c>
      <c r="E450" s="166"/>
      <c r="F450" s="92" t="s">
        <v>112</v>
      </c>
      <c r="G450" s="92" t="s">
        <v>2351</v>
      </c>
      <c r="H450" s="92" t="s">
        <v>2350</v>
      </c>
      <c r="I450" s="92">
        <v>23</v>
      </c>
      <c r="J450" s="93">
        <v>14.6</v>
      </c>
      <c r="K450" s="94"/>
      <c r="L450" s="92" t="s">
        <v>3790</v>
      </c>
      <c r="M450" s="92" t="s">
        <v>417</v>
      </c>
      <c r="N450" s="172" t="str">
        <f t="shared" si="195"/>
        <v/>
      </c>
      <c r="O450" s="172"/>
      <c r="P450" s="173">
        <f t="shared" si="187"/>
        <v>0</v>
      </c>
      <c r="Q450" s="173">
        <f t="shared" si="188"/>
        <v>0</v>
      </c>
      <c r="R450" s="173">
        <f t="shared" si="189"/>
        <v>0</v>
      </c>
      <c r="S450" s="173" t="str">
        <f t="shared" si="190"/>
        <v/>
      </c>
      <c r="T450" s="173">
        <f>IF(P450&lt;&gt;"",(P450*(1-($N$3368))*(1-($O450+$N$3373))),0)</f>
        <v>0</v>
      </c>
      <c r="U450" s="173">
        <f>IF(Q450&lt;&gt;"",(Q450*(1-($N$3369))*(1-($O450+$N$3373))),0)</f>
        <v>0</v>
      </c>
      <c r="V450" s="173">
        <f>IF(R450&lt;&gt;"",(R450*(1-($N$3370))*(1-($O450+$N$3373))),0)</f>
        <v>0</v>
      </c>
      <c r="W450" s="173">
        <f>IF(S450&lt;&gt;"",(S450*(1-($N$3371))*(1-($O450+$N$3373))),0)</f>
        <v>0</v>
      </c>
      <c r="X450" s="173">
        <f t="shared" si="196"/>
        <v>0</v>
      </c>
    </row>
    <row r="451" spans="1:24" ht="14.1" customHeight="1" x14ac:dyDescent="0.3">
      <c r="A451" s="90" t="s">
        <v>18</v>
      </c>
      <c r="B451" s="91" t="s">
        <v>51</v>
      </c>
      <c r="C451" s="92">
        <v>26</v>
      </c>
      <c r="D451" s="92">
        <v>13</v>
      </c>
      <c r="E451" s="166"/>
      <c r="F451" s="92" t="s">
        <v>112</v>
      </c>
      <c r="G451" s="92" t="s">
        <v>2026</v>
      </c>
      <c r="H451" s="92" t="s">
        <v>2350</v>
      </c>
      <c r="I451" s="92">
        <v>23</v>
      </c>
      <c r="J451" s="93">
        <v>14.6</v>
      </c>
      <c r="K451" s="94"/>
      <c r="L451" s="92" t="s">
        <v>3789</v>
      </c>
      <c r="M451" s="92" t="s">
        <v>417</v>
      </c>
      <c r="N451" s="172" t="str">
        <f t="shared" si="195"/>
        <v/>
      </c>
      <c r="O451" s="172"/>
      <c r="P451" s="173">
        <f t="shared" si="187"/>
        <v>0</v>
      </c>
      <c r="Q451" s="173">
        <f t="shared" si="188"/>
        <v>0</v>
      </c>
      <c r="R451" s="173">
        <f t="shared" si="189"/>
        <v>0</v>
      </c>
      <c r="S451" s="173" t="str">
        <f t="shared" si="190"/>
        <v/>
      </c>
      <c r="T451" s="173">
        <f>IF(P451&lt;&gt;"",(P451*(1-($N$3368))*(1-($O451+$N$3373))),0)</f>
        <v>0</v>
      </c>
      <c r="U451" s="173">
        <f>IF(Q451&lt;&gt;"",(Q451*(1-($N$3369))*(1-($O451+$N$3373))),0)</f>
        <v>0</v>
      </c>
      <c r="V451" s="173">
        <f>IF(R451&lt;&gt;"",(R451*(1-($N$3370))*(1-($O451+$N$3373))),0)</f>
        <v>0</v>
      </c>
      <c r="W451" s="173">
        <f>IF(S451&lt;&gt;"",(S451*(1-($N$3371))*(1-($O451+$N$3373))),0)</f>
        <v>0</v>
      </c>
      <c r="X451" s="173">
        <f t="shared" si="196"/>
        <v>0</v>
      </c>
    </row>
    <row r="452" spans="1:24" ht="14.1" customHeight="1" x14ac:dyDescent="0.3">
      <c r="A452" s="90" t="s">
        <v>17</v>
      </c>
      <c r="B452" s="91" t="s">
        <v>51</v>
      </c>
      <c r="C452" s="92">
        <v>26</v>
      </c>
      <c r="D452" s="92">
        <v>13</v>
      </c>
      <c r="E452" s="166"/>
      <c r="F452" s="92" t="s">
        <v>112</v>
      </c>
      <c r="G452" s="92" t="s">
        <v>2016</v>
      </c>
      <c r="H452" s="92" t="s">
        <v>2350</v>
      </c>
      <c r="I452" s="92">
        <v>23</v>
      </c>
      <c r="J452" s="93">
        <v>14.6</v>
      </c>
      <c r="K452" s="94"/>
      <c r="L452" s="92" t="s">
        <v>3788</v>
      </c>
      <c r="M452" s="92" t="s">
        <v>417</v>
      </c>
      <c r="N452" s="172" t="str">
        <f t="shared" si="195"/>
        <v/>
      </c>
      <c r="O452" s="172"/>
      <c r="P452" s="173">
        <f t="shared" si="187"/>
        <v>0</v>
      </c>
      <c r="Q452" s="173">
        <f t="shared" si="188"/>
        <v>0</v>
      </c>
      <c r="R452" s="173">
        <f t="shared" si="189"/>
        <v>0</v>
      </c>
      <c r="S452" s="173" t="str">
        <f t="shared" si="190"/>
        <v/>
      </c>
      <c r="T452" s="173">
        <f>IF(P452&lt;&gt;"",(P452*(1-($N$3368))*(1-($O452+$N$3373))),0)</f>
        <v>0</v>
      </c>
      <c r="U452" s="173">
        <f>IF(Q452&lt;&gt;"",(Q452*(1-($N$3369))*(1-($O452+$N$3373))),0)</f>
        <v>0</v>
      </c>
      <c r="V452" s="173">
        <f>IF(R452&lt;&gt;"",(R452*(1-($N$3370))*(1-($O452+$N$3373))),0)</f>
        <v>0</v>
      </c>
      <c r="W452" s="173">
        <f>IF(S452&lt;&gt;"",(S452*(1-($N$3371))*(1-($O452+$N$3373))),0)</f>
        <v>0</v>
      </c>
      <c r="X452" s="173">
        <f t="shared" si="196"/>
        <v>0</v>
      </c>
    </row>
    <row r="453" spans="1:24" ht="14.1" customHeight="1" x14ac:dyDescent="0.3">
      <c r="A453" s="90" t="s">
        <v>267</v>
      </c>
      <c r="B453" s="91" t="s">
        <v>51</v>
      </c>
      <c r="C453" s="92">
        <v>26</v>
      </c>
      <c r="D453" s="92">
        <v>13</v>
      </c>
      <c r="E453" s="166"/>
      <c r="F453" s="92" t="s">
        <v>5805</v>
      </c>
      <c r="G453" s="92" t="s">
        <v>2000</v>
      </c>
      <c r="H453" s="92" t="s">
        <v>2518</v>
      </c>
      <c r="I453" s="92">
        <v>23</v>
      </c>
      <c r="J453" s="93">
        <v>20.650000000000002</v>
      </c>
      <c r="K453" s="94"/>
      <c r="L453" s="92" t="s">
        <v>4200</v>
      </c>
      <c r="M453" s="92" t="s">
        <v>417</v>
      </c>
      <c r="N453" s="172" t="str">
        <f t="shared" si="195"/>
        <v/>
      </c>
      <c r="O453" s="172"/>
      <c r="P453" s="173">
        <f t="shared" si="187"/>
        <v>0</v>
      </c>
      <c r="Q453" s="173">
        <f t="shared" si="188"/>
        <v>0</v>
      </c>
      <c r="R453" s="173">
        <f t="shared" si="189"/>
        <v>0</v>
      </c>
      <c r="S453" s="173" t="str">
        <f t="shared" si="190"/>
        <v/>
      </c>
      <c r="T453" s="173">
        <f>IF(P453&lt;&gt;"",(P453*(1-($N$3368))*(1-($O453+$N$3373))),0)</f>
        <v>0</v>
      </c>
      <c r="U453" s="173">
        <f>IF(Q453&lt;&gt;"",(Q453*(1-($N$3369))*(1-($O453+$N$3373))),0)</f>
        <v>0</v>
      </c>
      <c r="V453" s="173">
        <f>IF(R453&lt;&gt;"",(R453*(1-($N$3370))*(1-($O453+$N$3373))),0)</f>
        <v>0</v>
      </c>
      <c r="W453" s="173">
        <f>IF(S453&lt;&gt;"",(S453*(1-($N$3371))*(1-($O453+$N$3373))),0)</f>
        <v>0</v>
      </c>
      <c r="X453" s="173">
        <f t="shared" si="196"/>
        <v>0</v>
      </c>
    </row>
    <row r="454" spans="1:24" ht="14.1" customHeight="1" x14ac:dyDescent="0.3">
      <c r="A454" s="90" t="s">
        <v>266</v>
      </c>
      <c r="B454" s="91" t="s">
        <v>51</v>
      </c>
      <c r="C454" s="92">
        <v>26</v>
      </c>
      <c r="D454" s="92">
        <v>13</v>
      </c>
      <c r="E454" s="166"/>
      <c r="F454" s="92" t="s">
        <v>5805</v>
      </c>
      <c r="G454" s="92" t="s">
        <v>1999</v>
      </c>
      <c r="H454" s="92" t="s">
        <v>2518</v>
      </c>
      <c r="I454" s="92">
        <v>23</v>
      </c>
      <c r="J454" s="93">
        <v>20.650000000000002</v>
      </c>
      <c r="K454" s="94"/>
      <c r="L454" s="92" t="s">
        <v>4199</v>
      </c>
      <c r="M454" s="92" t="s">
        <v>417</v>
      </c>
      <c r="N454" s="172" t="str">
        <f t="shared" si="195"/>
        <v/>
      </c>
      <c r="O454" s="172"/>
      <c r="P454" s="173">
        <f t="shared" ref="P454:P476" si="197">IF($B454="PA",$N454,0)</f>
        <v>0</v>
      </c>
      <c r="Q454" s="173">
        <f t="shared" ref="Q454:Q476" si="198">IF($B454="PC",$N454,0)</f>
        <v>0</v>
      </c>
      <c r="R454" s="173">
        <f t="shared" ref="R454:R476" si="199">IF($B454="LA",$N454,0)</f>
        <v>0</v>
      </c>
      <c r="S454" s="173" t="str">
        <f t="shared" ref="S454:S476" si="200">IF($B454="LC",$N454,0)</f>
        <v/>
      </c>
      <c r="T454" s="173">
        <f>IF(P454&lt;&gt;"",(P454*(1-($N$3368))*(1-($O454+$N$3373))),0)</f>
        <v>0</v>
      </c>
      <c r="U454" s="173">
        <f>IF(Q454&lt;&gt;"",(Q454*(1-($N$3369))*(1-($O454+$N$3373))),0)</f>
        <v>0</v>
      </c>
      <c r="V454" s="173">
        <f>IF(R454&lt;&gt;"",(R454*(1-($N$3370))*(1-($O454+$N$3373))),0)</f>
        <v>0</v>
      </c>
      <c r="W454" s="173">
        <f>IF(S454&lt;&gt;"",(S454*(1-($N$3371))*(1-($O454+$N$3373))),0)</f>
        <v>0</v>
      </c>
      <c r="X454" s="173">
        <f t="shared" si="196"/>
        <v>0</v>
      </c>
    </row>
    <row r="455" spans="1:24" ht="14.1" customHeight="1" x14ac:dyDescent="0.3">
      <c r="A455" s="90" t="s">
        <v>265</v>
      </c>
      <c r="B455" s="91" t="s">
        <v>51</v>
      </c>
      <c r="C455" s="92">
        <v>26</v>
      </c>
      <c r="D455" s="92">
        <v>13</v>
      </c>
      <c r="E455" s="166"/>
      <c r="F455" s="92" t="s">
        <v>5805</v>
      </c>
      <c r="G455" s="92" t="s">
        <v>2001</v>
      </c>
      <c r="H455" s="92" t="s">
        <v>2518</v>
      </c>
      <c r="I455" s="92">
        <v>23</v>
      </c>
      <c r="J455" s="93">
        <v>20.650000000000002</v>
      </c>
      <c r="K455" s="94"/>
      <c r="L455" s="92" t="s">
        <v>4198</v>
      </c>
      <c r="M455" s="92" t="s">
        <v>417</v>
      </c>
      <c r="N455" s="172" t="str">
        <f t="shared" si="195"/>
        <v/>
      </c>
      <c r="O455" s="172"/>
      <c r="P455" s="173">
        <f t="shared" si="197"/>
        <v>0</v>
      </c>
      <c r="Q455" s="173">
        <f t="shared" si="198"/>
        <v>0</v>
      </c>
      <c r="R455" s="173">
        <f t="shared" si="199"/>
        <v>0</v>
      </c>
      <c r="S455" s="173" t="str">
        <f t="shared" si="200"/>
        <v/>
      </c>
      <c r="T455" s="173">
        <f>IF(P455&lt;&gt;"",(P455*(1-($N$3368))*(1-($O455+$N$3373))),0)</f>
        <v>0</v>
      </c>
      <c r="U455" s="173">
        <f>IF(Q455&lt;&gt;"",(Q455*(1-($N$3369))*(1-($O455+$N$3373))),0)</f>
        <v>0</v>
      </c>
      <c r="V455" s="173">
        <f>IF(R455&lt;&gt;"",(R455*(1-($N$3370))*(1-($O455+$N$3373))),0)</f>
        <v>0</v>
      </c>
      <c r="W455" s="173">
        <f>IF(S455&lt;&gt;"",(S455*(1-($N$3371))*(1-($O455+$N$3373))),0)</f>
        <v>0</v>
      </c>
      <c r="X455" s="173">
        <f t="shared" si="196"/>
        <v>0</v>
      </c>
    </row>
    <row r="456" spans="1:24" ht="14.1" customHeight="1" x14ac:dyDescent="0.3">
      <c r="A456" s="90" t="s">
        <v>22</v>
      </c>
      <c r="B456" s="91" t="s">
        <v>51</v>
      </c>
      <c r="C456" s="92">
        <v>24</v>
      </c>
      <c r="D456" s="92">
        <v>8</v>
      </c>
      <c r="E456" s="166"/>
      <c r="F456" s="92" t="s">
        <v>112</v>
      </c>
      <c r="G456" s="92" t="s">
        <v>2351</v>
      </c>
      <c r="H456" s="92" t="s">
        <v>2406</v>
      </c>
      <c r="I456" s="92">
        <v>23</v>
      </c>
      <c r="J456" s="93">
        <v>14.6</v>
      </c>
      <c r="K456" s="94"/>
      <c r="L456" s="92" t="s">
        <v>3923</v>
      </c>
      <c r="M456" s="92" t="s">
        <v>417</v>
      </c>
      <c r="N456" s="172" t="str">
        <f t="shared" si="195"/>
        <v/>
      </c>
      <c r="O456" s="172"/>
      <c r="P456" s="173">
        <f t="shared" si="197"/>
        <v>0</v>
      </c>
      <c r="Q456" s="173">
        <f t="shared" si="198"/>
        <v>0</v>
      </c>
      <c r="R456" s="173">
        <f t="shared" si="199"/>
        <v>0</v>
      </c>
      <c r="S456" s="173" t="str">
        <f t="shared" si="200"/>
        <v/>
      </c>
      <c r="T456" s="173">
        <f>IF(P456&lt;&gt;"",(P456*(1-($N$3368))*(1-($O456+$N$3373))),0)</f>
        <v>0</v>
      </c>
      <c r="U456" s="173">
        <f>IF(Q456&lt;&gt;"",(Q456*(1-($N$3369))*(1-($O456+$N$3373))),0)</f>
        <v>0</v>
      </c>
      <c r="V456" s="173">
        <f>IF(R456&lt;&gt;"",(R456*(1-($N$3370))*(1-($O456+$N$3373))),0)</f>
        <v>0</v>
      </c>
      <c r="W456" s="173">
        <f>IF(S456&lt;&gt;"",(S456*(1-($N$3371))*(1-($O456+$N$3373))),0)</f>
        <v>0</v>
      </c>
      <c r="X456" s="173">
        <f t="shared" si="196"/>
        <v>0</v>
      </c>
    </row>
    <row r="457" spans="1:24" ht="14.1" customHeight="1" x14ac:dyDescent="0.3">
      <c r="A457" s="90" t="s">
        <v>21</v>
      </c>
      <c r="B457" s="91" t="s">
        <v>51</v>
      </c>
      <c r="C457" s="92">
        <v>24</v>
      </c>
      <c r="D457" s="92">
        <v>8</v>
      </c>
      <c r="E457" s="166"/>
      <c r="F457" s="92" t="s">
        <v>112</v>
      </c>
      <c r="G457" s="92" t="s">
        <v>2026</v>
      </c>
      <c r="H457" s="92" t="s">
        <v>2406</v>
      </c>
      <c r="I457" s="92">
        <v>23</v>
      </c>
      <c r="J457" s="93">
        <v>14.6</v>
      </c>
      <c r="K457" s="94"/>
      <c r="L457" s="92" t="s">
        <v>3922</v>
      </c>
      <c r="M457" s="92" t="s">
        <v>417</v>
      </c>
      <c r="N457" s="172" t="str">
        <f t="shared" si="195"/>
        <v/>
      </c>
      <c r="O457" s="172"/>
      <c r="P457" s="173">
        <f t="shared" si="197"/>
        <v>0</v>
      </c>
      <c r="Q457" s="173">
        <f t="shared" si="198"/>
        <v>0</v>
      </c>
      <c r="R457" s="173">
        <f t="shared" si="199"/>
        <v>0</v>
      </c>
      <c r="S457" s="173" t="str">
        <f t="shared" si="200"/>
        <v/>
      </c>
      <c r="T457" s="173">
        <f>IF(P457&lt;&gt;"",(P457*(1-($N$3368))*(1-($O457+$N$3373))),0)</f>
        <v>0</v>
      </c>
      <c r="U457" s="173">
        <f>IF(Q457&lt;&gt;"",(Q457*(1-($N$3369))*(1-($O457+$N$3373))),0)</f>
        <v>0</v>
      </c>
      <c r="V457" s="173">
        <f>IF(R457&lt;&gt;"",(R457*(1-($N$3370))*(1-($O457+$N$3373))),0)</f>
        <v>0</v>
      </c>
      <c r="W457" s="173">
        <f>IF(S457&lt;&gt;"",(S457*(1-($N$3371))*(1-($O457+$N$3373))),0)</f>
        <v>0</v>
      </c>
      <c r="X457" s="173">
        <f t="shared" si="196"/>
        <v>0</v>
      </c>
    </row>
    <row r="458" spans="1:24" ht="14.1" customHeight="1" x14ac:dyDescent="0.3">
      <c r="A458" s="90" t="s">
        <v>20</v>
      </c>
      <c r="B458" s="91" t="s">
        <v>51</v>
      </c>
      <c r="C458" s="92">
        <v>24</v>
      </c>
      <c r="D458" s="92">
        <v>8</v>
      </c>
      <c r="E458" s="166"/>
      <c r="F458" s="92" t="s">
        <v>112</v>
      </c>
      <c r="G458" s="92" t="s">
        <v>2016</v>
      </c>
      <c r="H458" s="92" t="s">
        <v>2406</v>
      </c>
      <c r="I458" s="92">
        <v>23</v>
      </c>
      <c r="J458" s="93">
        <v>14.6</v>
      </c>
      <c r="K458" s="94"/>
      <c r="L458" s="92" t="s">
        <v>3921</v>
      </c>
      <c r="M458" s="92" t="s">
        <v>417</v>
      </c>
      <c r="N458" s="172" t="str">
        <f t="shared" si="195"/>
        <v/>
      </c>
      <c r="O458" s="172"/>
      <c r="P458" s="173">
        <f t="shared" si="197"/>
        <v>0</v>
      </c>
      <c r="Q458" s="173">
        <f t="shared" si="198"/>
        <v>0</v>
      </c>
      <c r="R458" s="173">
        <f t="shared" si="199"/>
        <v>0</v>
      </c>
      <c r="S458" s="173" t="str">
        <f t="shared" si="200"/>
        <v/>
      </c>
      <c r="T458" s="173">
        <f>IF(P458&lt;&gt;"",(P458*(1-($N$3368))*(1-($O458+$N$3373))),0)</f>
        <v>0</v>
      </c>
      <c r="U458" s="173">
        <f>IF(Q458&lt;&gt;"",(Q458*(1-($N$3369))*(1-($O458+$N$3373))),0)</f>
        <v>0</v>
      </c>
      <c r="V458" s="173">
        <f>IF(R458&lt;&gt;"",(R458*(1-($N$3370))*(1-($O458+$N$3373))),0)</f>
        <v>0</v>
      </c>
      <c r="W458" s="173">
        <f>IF(S458&lt;&gt;"",(S458*(1-($N$3371))*(1-($O458+$N$3373))),0)</f>
        <v>0</v>
      </c>
      <c r="X458" s="173">
        <f t="shared" si="196"/>
        <v>0</v>
      </c>
    </row>
    <row r="459" spans="1:24" ht="14.1" customHeight="1" x14ac:dyDescent="0.3">
      <c r="A459" s="90" t="s">
        <v>1192</v>
      </c>
      <c r="B459" s="91" t="s">
        <v>51</v>
      </c>
      <c r="C459" s="92">
        <v>24</v>
      </c>
      <c r="D459" s="92">
        <v>8</v>
      </c>
      <c r="E459" s="166"/>
      <c r="F459" s="92" t="s">
        <v>112</v>
      </c>
      <c r="G459" s="92" t="s">
        <v>2026</v>
      </c>
      <c r="H459" s="92" t="s">
        <v>2210</v>
      </c>
      <c r="I459" s="92">
        <v>23</v>
      </c>
      <c r="J459" s="93">
        <v>23.1</v>
      </c>
      <c r="K459" s="94"/>
      <c r="L459" s="92" t="s">
        <v>3459</v>
      </c>
      <c r="M459" s="92" t="s">
        <v>417</v>
      </c>
      <c r="N459" s="172" t="str">
        <f t="shared" si="195"/>
        <v/>
      </c>
      <c r="O459" s="172"/>
      <c r="P459" s="173">
        <f t="shared" si="197"/>
        <v>0</v>
      </c>
      <c r="Q459" s="173">
        <f t="shared" si="198"/>
        <v>0</v>
      </c>
      <c r="R459" s="173">
        <f t="shared" si="199"/>
        <v>0</v>
      </c>
      <c r="S459" s="173" t="str">
        <f t="shared" si="200"/>
        <v/>
      </c>
      <c r="T459" s="173">
        <f>IF(P459&lt;&gt;"",(P459*(1-($N$3368))*(1-($O459+$N$3373))),0)</f>
        <v>0</v>
      </c>
      <c r="U459" s="173">
        <f>IF(Q459&lt;&gt;"",(Q459*(1-($N$3369))*(1-($O459+$N$3373))),0)</f>
        <v>0</v>
      </c>
      <c r="V459" s="173">
        <f>IF(R459&lt;&gt;"",(R459*(1-($N$3370))*(1-($O459+$N$3373))),0)</f>
        <v>0</v>
      </c>
      <c r="W459" s="173">
        <f>IF(S459&lt;&gt;"",(S459*(1-($N$3371))*(1-($O459+$N$3373))),0)</f>
        <v>0</v>
      </c>
      <c r="X459" s="173">
        <f t="shared" si="196"/>
        <v>0</v>
      </c>
    </row>
    <row r="460" spans="1:24" ht="14.1" customHeight="1" x14ac:dyDescent="0.3">
      <c r="A460" s="90" t="s">
        <v>1191</v>
      </c>
      <c r="B460" s="91" t="s">
        <v>51</v>
      </c>
      <c r="C460" s="92">
        <v>24</v>
      </c>
      <c r="D460" s="92">
        <v>8</v>
      </c>
      <c r="E460" s="166"/>
      <c r="F460" s="92" t="s">
        <v>112</v>
      </c>
      <c r="G460" s="92" t="s">
        <v>2016</v>
      </c>
      <c r="H460" s="92" t="s">
        <v>2210</v>
      </c>
      <c r="I460" s="92">
        <v>23</v>
      </c>
      <c r="J460" s="93">
        <v>23.1</v>
      </c>
      <c r="K460" s="94"/>
      <c r="L460" s="92" t="s">
        <v>3458</v>
      </c>
      <c r="M460" s="92" t="s">
        <v>417</v>
      </c>
      <c r="N460" s="172" t="str">
        <f t="shared" si="195"/>
        <v/>
      </c>
      <c r="O460" s="172"/>
      <c r="P460" s="173">
        <f t="shared" si="197"/>
        <v>0</v>
      </c>
      <c r="Q460" s="173">
        <f t="shared" si="198"/>
        <v>0</v>
      </c>
      <c r="R460" s="173">
        <f t="shared" si="199"/>
        <v>0</v>
      </c>
      <c r="S460" s="173" t="str">
        <f t="shared" si="200"/>
        <v/>
      </c>
      <c r="T460" s="173">
        <f>IF(P460&lt;&gt;"",(P460*(1-($N$3368))*(1-($O460+$N$3373))),0)</f>
        <v>0</v>
      </c>
      <c r="U460" s="173">
        <f>IF(Q460&lt;&gt;"",(Q460*(1-($N$3369))*(1-($O460+$N$3373))),0)</f>
        <v>0</v>
      </c>
      <c r="V460" s="173">
        <f>IF(R460&lt;&gt;"",(R460*(1-($N$3370))*(1-($O460+$N$3373))),0)</f>
        <v>0</v>
      </c>
      <c r="W460" s="173">
        <f>IF(S460&lt;&gt;"",(S460*(1-($N$3371))*(1-($O460+$N$3373))),0)</f>
        <v>0</v>
      </c>
      <c r="X460" s="173">
        <f t="shared" si="196"/>
        <v>0</v>
      </c>
    </row>
    <row r="461" spans="1:24" ht="14.1" customHeight="1" x14ac:dyDescent="0.3">
      <c r="A461" s="90" t="s">
        <v>1190</v>
      </c>
      <c r="B461" s="91" t="s">
        <v>51</v>
      </c>
      <c r="C461" s="92">
        <v>24</v>
      </c>
      <c r="D461" s="92">
        <v>8</v>
      </c>
      <c r="E461" s="166"/>
      <c r="F461" s="92" t="s">
        <v>112</v>
      </c>
      <c r="G461" s="92" t="s">
        <v>2004</v>
      </c>
      <c r="H461" s="92" t="s">
        <v>2210</v>
      </c>
      <c r="I461" s="92">
        <v>23</v>
      </c>
      <c r="J461" s="93">
        <v>23.1</v>
      </c>
      <c r="K461" s="94"/>
      <c r="L461" s="92" t="s">
        <v>3457</v>
      </c>
      <c r="M461" s="92" t="s">
        <v>417</v>
      </c>
      <c r="N461" s="172" t="str">
        <f t="shared" si="195"/>
        <v/>
      </c>
      <c r="O461" s="172"/>
      <c r="P461" s="173">
        <f t="shared" si="197"/>
        <v>0</v>
      </c>
      <c r="Q461" s="173">
        <f t="shared" si="198"/>
        <v>0</v>
      </c>
      <c r="R461" s="173">
        <f t="shared" si="199"/>
        <v>0</v>
      </c>
      <c r="S461" s="173" t="str">
        <f t="shared" si="200"/>
        <v/>
      </c>
      <c r="T461" s="173">
        <f>IF(P461&lt;&gt;"",(P461*(1-($N$3368))*(1-($O461+$N$3373))),0)</f>
        <v>0</v>
      </c>
      <c r="U461" s="173">
        <f>IF(Q461&lt;&gt;"",(Q461*(1-($N$3369))*(1-($O461+$N$3373))),0)</f>
        <v>0</v>
      </c>
      <c r="V461" s="173">
        <f>IF(R461&lt;&gt;"",(R461*(1-($N$3370))*(1-($O461+$N$3373))),0)</f>
        <v>0</v>
      </c>
      <c r="W461" s="173">
        <f>IF(S461&lt;&gt;"",(S461*(1-($N$3371))*(1-($O461+$N$3373))),0)</f>
        <v>0</v>
      </c>
      <c r="X461" s="173">
        <f t="shared" si="196"/>
        <v>0</v>
      </c>
    </row>
    <row r="462" spans="1:24" ht="14.1" customHeight="1" x14ac:dyDescent="0.3">
      <c r="A462" s="187" t="s">
        <v>704</v>
      </c>
      <c r="B462" s="246" t="s">
        <v>51</v>
      </c>
      <c r="C462" s="188">
        <v>6</v>
      </c>
      <c r="D462" s="188">
        <v>0</v>
      </c>
      <c r="E462" s="247"/>
      <c r="F462" s="188" t="s">
        <v>5805</v>
      </c>
      <c r="G462" s="188" t="s">
        <v>1999</v>
      </c>
      <c r="H462" s="188" t="s">
        <v>2334</v>
      </c>
      <c r="I462" s="188">
        <v>23</v>
      </c>
      <c r="J462" s="248">
        <v>21.95</v>
      </c>
      <c r="K462" s="249"/>
      <c r="L462" s="188" t="s">
        <v>3760</v>
      </c>
      <c r="M462" s="188" t="s">
        <v>417</v>
      </c>
      <c r="N462" s="250" t="str">
        <f t="shared" si="195"/>
        <v/>
      </c>
      <c r="O462" s="172"/>
      <c r="P462" s="173">
        <f t="shared" si="197"/>
        <v>0</v>
      </c>
      <c r="Q462" s="173">
        <f t="shared" si="198"/>
        <v>0</v>
      </c>
      <c r="R462" s="173">
        <f t="shared" si="199"/>
        <v>0</v>
      </c>
      <c r="S462" s="173" t="str">
        <f t="shared" si="200"/>
        <v/>
      </c>
      <c r="T462" s="173">
        <f>IF(P462&lt;&gt;"",(P462*(1-($N$3368))*(1-($O462+$N$3373))),0)</f>
        <v>0</v>
      </c>
      <c r="U462" s="173">
        <f>IF(Q462&lt;&gt;"",(Q462*(1-($N$3369))*(1-($O462+$N$3373))),0)</f>
        <v>0</v>
      </c>
      <c r="V462" s="173">
        <f>IF(R462&lt;&gt;"",(R462*(1-($N$3370))*(1-($O462+$N$3373))),0)</f>
        <v>0</v>
      </c>
      <c r="W462" s="173">
        <f>IF(S462&lt;&gt;"",(S462*(1-($N$3371))*(1-($O462+$N$3373))),0)</f>
        <v>0</v>
      </c>
      <c r="X462" s="251">
        <f t="shared" si="196"/>
        <v>0</v>
      </c>
    </row>
    <row r="463" spans="1:24" ht="14.1" customHeight="1" x14ac:dyDescent="0.3">
      <c r="A463" s="90" t="s">
        <v>27</v>
      </c>
      <c r="B463" s="91" t="s">
        <v>51</v>
      </c>
      <c r="C463" s="92">
        <v>18</v>
      </c>
      <c r="D463" s="92">
        <v>9</v>
      </c>
      <c r="E463" s="166"/>
      <c r="F463" s="92" t="s">
        <v>112</v>
      </c>
      <c r="G463" s="92" t="s">
        <v>2026</v>
      </c>
      <c r="H463" s="92" t="s">
        <v>2418</v>
      </c>
      <c r="I463" s="92">
        <v>23</v>
      </c>
      <c r="J463" s="93">
        <v>23.05</v>
      </c>
      <c r="K463" s="94"/>
      <c r="L463" s="92" t="s">
        <v>3945</v>
      </c>
      <c r="M463" s="92" t="s">
        <v>417</v>
      </c>
      <c r="N463" s="172" t="str">
        <f t="shared" si="195"/>
        <v/>
      </c>
      <c r="O463" s="172"/>
      <c r="P463" s="173">
        <f t="shared" si="197"/>
        <v>0</v>
      </c>
      <c r="Q463" s="173">
        <f t="shared" si="198"/>
        <v>0</v>
      </c>
      <c r="R463" s="173">
        <f t="shared" si="199"/>
        <v>0</v>
      </c>
      <c r="S463" s="173" t="str">
        <f t="shared" si="200"/>
        <v/>
      </c>
      <c r="T463" s="173">
        <f>IF(P463&lt;&gt;"",(P463*(1-($N$3368))*(1-($O463+$N$3373))),0)</f>
        <v>0</v>
      </c>
      <c r="U463" s="173">
        <f>IF(Q463&lt;&gt;"",(Q463*(1-($N$3369))*(1-($O463+$N$3373))),0)</f>
        <v>0</v>
      </c>
      <c r="V463" s="173">
        <f>IF(R463&lt;&gt;"",(R463*(1-($N$3370))*(1-($O463+$N$3373))),0)</f>
        <v>0</v>
      </c>
      <c r="W463" s="173">
        <f>IF(S463&lt;&gt;"",(S463*(1-($N$3371))*(1-($O463+$N$3373))),0)</f>
        <v>0</v>
      </c>
      <c r="X463" s="173">
        <f t="shared" si="196"/>
        <v>0</v>
      </c>
    </row>
    <row r="464" spans="1:24" ht="14.1" customHeight="1" x14ac:dyDescent="0.3">
      <c r="A464" s="90" t="s">
        <v>26</v>
      </c>
      <c r="B464" s="91" t="s">
        <v>51</v>
      </c>
      <c r="C464" s="92">
        <v>18</v>
      </c>
      <c r="D464" s="92">
        <v>9</v>
      </c>
      <c r="E464" s="166"/>
      <c r="F464" s="92" t="s">
        <v>112</v>
      </c>
      <c r="G464" s="92" t="s">
        <v>2016</v>
      </c>
      <c r="H464" s="92" t="s">
        <v>2418</v>
      </c>
      <c r="I464" s="92">
        <v>23</v>
      </c>
      <c r="J464" s="93">
        <v>23.05</v>
      </c>
      <c r="K464" s="94"/>
      <c r="L464" s="92" t="s">
        <v>3944</v>
      </c>
      <c r="M464" s="92" t="s">
        <v>417</v>
      </c>
      <c r="N464" s="172" t="str">
        <f t="shared" si="195"/>
        <v/>
      </c>
      <c r="O464" s="172"/>
      <c r="P464" s="173">
        <f t="shared" si="197"/>
        <v>0</v>
      </c>
      <c r="Q464" s="173">
        <f t="shared" si="198"/>
        <v>0</v>
      </c>
      <c r="R464" s="173">
        <f t="shared" si="199"/>
        <v>0</v>
      </c>
      <c r="S464" s="173" t="str">
        <f t="shared" si="200"/>
        <v/>
      </c>
      <c r="T464" s="173">
        <f>IF(P464&lt;&gt;"",(P464*(1-($N$3368))*(1-($O464+$N$3373))),0)</f>
        <v>0</v>
      </c>
      <c r="U464" s="173">
        <f>IF(Q464&lt;&gt;"",(Q464*(1-($N$3369))*(1-($O464+$N$3373))),0)</f>
        <v>0</v>
      </c>
      <c r="V464" s="173">
        <f>IF(R464&lt;&gt;"",(R464*(1-($N$3370))*(1-($O464+$N$3373))),0)</f>
        <v>0</v>
      </c>
      <c r="W464" s="173">
        <f>IF(S464&lt;&gt;"",(S464*(1-($N$3371))*(1-($O464+$N$3373))),0)</f>
        <v>0</v>
      </c>
      <c r="X464" s="173">
        <f t="shared" si="196"/>
        <v>0</v>
      </c>
    </row>
    <row r="465" spans="1:24" ht="14.1" customHeight="1" x14ac:dyDescent="0.3">
      <c r="A465" s="90" t="s">
        <v>25</v>
      </c>
      <c r="B465" s="91" t="s">
        <v>51</v>
      </c>
      <c r="C465" s="92">
        <v>18</v>
      </c>
      <c r="D465" s="92">
        <v>9</v>
      </c>
      <c r="E465" s="166"/>
      <c r="F465" s="92" t="s">
        <v>112</v>
      </c>
      <c r="G465" s="92" t="s">
        <v>2004</v>
      </c>
      <c r="H465" s="92" t="s">
        <v>2418</v>
      </c>
      <c r="I465" s="92">
        <v>23</v>
      </c>
      <c r="J465" s="93">
        <v>23.05</v>
      </c>
      <c r="K465" s="94"/>
      <c r="L465" s="92" t="s">
        <v>3943</v>
      </c>
      <c r="M465" s="92" t="s">
        <v>417</v>
      </c>
      <c r="N465" s="172" t="str">
        <f t="shared" si="195"/>
        <v/>
      </c>
      <c r="O465" s="172"/>
      <c r="P465" s="173">
        <f t="shared" si="197"/>
        <v>0</v>
      </c>
      <c r="Q465" s="173">
        <f t="shared" si="198"/>
        <v>0</v>
      </c>
      <c r="R465" s="173">
        <f t="shared" si="199"/>
        <v>0</v>
      </c>
      <c r="S465" s="173" t="str">
        <f t="shared" si="200"/>
        <v/>
      </c>
      <c r="T465" s="173">
        <f>IF(P465&lt;&gt;"",(P465*(1-($N$3368))*(1-($O465+$N$3373))),0)</f>
        <v>0</v>
      </c>
      <c r="U465" s="173">
        <f>IF(Q465&lt;&gt;"",(Q465*(1-($N$3369))*(1-($O465+$N$3373))),0)</f>
        <v>0</v>
      </c>
      <c r="V465" s="173">
        <f>IF(R465&lt;&gt;"",(R465*(1-($N$3370))*(1-($O465+$N$3373))),0)</f>
        <v>0</v>
      </c>
      <c r="W465" s="173">
        <f>IF(S465&lt;&gt;"",(S465*(1-($N$3371))*(1-($O465+$N$3373))),0)</f>
        <v>0</v>
      </c>
      <c r="X465" s="173">
        <f t="shared" si="196"/>
        <v>0</v>
      </c>
    </row>
    <row r="466" spans="1:24" ht="14.1" customHeight="1" x14ac:dyDescent="0.3">
      <c r="A466" s="90" t="s">
        <v>185</v>
      </c>
      <c r="B466" s="91" t="s">
        <v>51</v>
      </c>
      <c r="C466" s="92">
        <v>30</v>
      </c>
      <c r="D466" s="92">
        <v>5</v>
      </c>
      <c r="E466" s="166"/>
      <c r="F466" s="92" t="s">
        <v>112</v>
      </c>
      <c r="G466" s="92" t="s">
        <v>2424</v>
      </c>
      <c r="H466" s="92" t="s">
        <v>2425</v>
      </c>
      <c r="I466" s="92">
        <v>23</v>
      </c>
      <c r="J466" s="93">
        <v>13.4</v>
      </c>
      <c r="K466" s="94"/>
      <c r="L466" s="92" t="s">
        <v>3955</v>
      </c>
      <c r="M466" s="92" t="s">
        <v>417</v>
      </c>
      <c r="N466" s="172" t="str">
        <f t="shared" si="195"/>
        <v/>
      </c>
      <c r="O466" s="172"/>
      <c r="P466" s="173">
        <f t="shared" si="197"/>
        <v>0</v>
      </c>
      <c r="Q466" s="173">
        <f t="shared" si="198"/>
        <v>0</v>
      </c>
      <c r="R466" s="173">
        <f t="shared" si="199"/>
        <v>0</v>
      </c>
      <c r="S466" s="173" t="str">
        <f t="shared" si="200"/>
        <v/>
      </c>
      <c r="T466" s="173">
        <f>IF(P466&lt;&gt;"",(P466*(1-($N$3368))*(1-($O466+$N$3373))),0)</f>
        <v>0</v>
      </c>
      <c r="U466" s="173">
        <f>IF(Q466&lt;&gt;"",(Q466*(1-($N$3369))*(1-($O466+$N$3373))),0)</f>
        <v>0</v>
      </c>
      <c r="V466" s="173">
        <f>IF(R466&lt;&gt;"",(R466*(1-($N$3370))*(1-($O466+$N$3373))),0)</f>
        <v>0</v>
      </c>
      <c r="W466" s="173">
        <f>IF(S466&lt;&gt;"",(S466*(1-($N$3371))*(1-($O466+$N$3373))),0)</f>
        <v>0</v>
      </c>
      <c r="X466" s="173">
        <f t="shared" si="196"/>
        <v>0</v>
      </c>
    </row>
    <row r="467" spans="1:24" ht="14.1" customHeight="1" x14ac:dyDescent="0.3">
      <c r="A467" s="90" t="s">
        <v>1357</v>
      </c>
      <c r="B467" s="91" t="s">
        <v>51</v>
      </c>
      <c r="C467" s="92">
        <v>30</v>
      </c>
      <c r="D467" s="92">
        <v>5</v>
      </c>
      <c r="E467" s="166"/>
      <c r="F467" s="92" t="s">
        <v>112</v>
      </c>
      <c r="G467" s="92" t="s">
        <v>2016</v>
      </c>
      <c r="H467" s="92" t="s">
        <v>2425</v>
      </c>
      <c r="I467" s="92">
        <v>23</v>
      </c>
      <c r="J467" s="93">
        <v>13.4</v>
      </c>
      <c r="K467" s="94"/>
      <c r="L467" s="92" t="s">
        <v>3957</v>
      </c>
      <c r="M467" s="92" t="s">
        <v>417</v>
      </c>
      <c r="N467" s="172" t="str">
        <f t="shared" si="195"/>
        <v/>
      </c>
      <c r="O467" s="172"/>
      <c r="P467" s="173">
        <f t="shared" si="197"/>
        <v>0</v>
      </c>
      <c r="Q467" s="173">
        <f t="shared" si="198"/>
        <v>0</v>
      </c>
      <c r="R467" s="173">
        <f t="shared" si="199"/>
        <v>0</v>
      </c>
      <c r="S467" s="173" t="str">
        <f t="shared" si="200"/>
        <v/>
      </c>
      <c r="T467" s="173">
        <f>IF(P467&lt;&gt;"",(P467*(1-($N$3368))*(1-($O467+$N$3373))),0)</f>
        <v>0</v>
      </c>
      <c r="U467" s="173">
        <f>IF(Q467&lt;&gt;"",(Q467*(1-($N$3369))*(1-($O467+$N$3373))),0)</f>
        <v>0</v>
      </c>
      <c r="V467" s="173">
        <f>IF(R467&lt;&gt;"",(R467*(1-($N$3370))*(1-($O467+$N$3373))),0)</f>
        <v>0</v>
      </c>
      <c r="W467" s="173">
        <f>IF(S467&lt;&gt;"",(S467*(1-($N$3371))*(1-($O467+$N$3373))),0)</f>
        <v>0</v>
      </c>
      <c r="X467" s="173">
        <f t="shared" si="196"/>
        <v>0</v>
      </c>
    </row>
    <row r="468" spans="1:24" ht="14.1" customHeight="1" x14ac:dyDescent="0.3">
      <c r="A468" s="90" t="s">
        <v>186</v>
      </c>
      <c r="B468" s="91" t="s">
        <v>51</v>
      </c>
      <c r="C468" s="92">
        <v>30</v>
      </c>
      <c r="D468" s="92">
        <v>5</v>
      </c>
      <c r="E468" s="166"/>
      <c r="F468" s="92" t="s">
        <v>112</v>
      </c>
      <c r="G468" s="92" t="s">
        <v>2004</v>
      </c>
      <c r="H468" s="92" t="s">
        <v>2425</v>
      </c>
      <c r="I468" s="92">
        <v>23</v>
      </c>
      <c r="J468" s="93">
        <v>13.4</v>
      </c>
      <c r="K468" s="94"/>
      <c r="L468" s="92" t="s">
        <v>3956</v>
      </c>
      <c r="M468" s="92" t="s">
        <v>417</v>
      </c>
      <c r="N468" s="172" t="str">
        <f t="shared" si="195"/>
        <v/>
      </c>
      <c r="O468" s="172"/>
      <c r="P468" s="173">
        <f t="shared" si="197"/>
        <v>0</v>
      </c>
      <c r="Q468" s="173">
        <f t="shared" si="198"/>
        <v>0</v>
      </c>
      <c r="R468" s="173">
        <f t="shared" si="199"/>
        <v>0</v>
      </c>
      <c r="S468" s="173" t="str">
        <f t="shared" si="200"/>
        <v/>
      </c>
      <c r="T468" s="173">
        <f>IF(P468&lt;&gt;"",(P468*(1-($N$3368))*(1-($O468+$N$3373))),0)</f>
        <v>0</v>
      </c>
      <c r="U468" s="173">
        <f>IF(Q468&lt;&gt;"",(Q468*(1-($N$3369))*(1-($O468+$N$3373))),0)</f>
        <v>0</v>
      </c>
      <c r="V468" s="173">
        <f>IF(R468&lt;&gt;"",(R468*(1-($N$3370))*(1-($O468+$N$3373))),0)</f>
        <v>0</v>
      </c>
      <c r="W468" s="173">
        <f>IF(S468&lt;&gt;"",(S468*(1-($N$3371))*(1-($O468+$N$3373))),0)</f>
        <v>0</v>
      </c>
      <c r="X468" s="173">
        <f t="shared" si="196"/>
        <v>0</v>
      </c>
    </row>
    <row r="469" spans="1:24" ht="14.1" customHeight="1" x14ac:dyDescent="0.3">
      <c r="A469" s="187" t="s">
        <v>23</v>
      </c>
      <c r="B469" s="246" t="s">
        <v>51</v>
      </c>
      <c r="C469" s="188">
        <v>18</v>
      </c>
      <c r="D469" s="188">
        <v>9</v>
      </c>
      <c r="E469" s="247"/>
      <c r="F469" s="188" t="s">
        <v>1934</v>
      </c>
      <c r="G469" s="188" t="s">
        <v>2003</v>
      </c>
      <c r="H469" s="188" t="s">
        <v>2412</v>
      </c>
      <c r="I469" s="188">
        <v>23</v>
      </c>
      <c r="J469" s="248">
        <v>20.8</v>
      </c>
      <c r="K469" s="249"/>
      <c r="L469" s="188" t="s">
        <v>3933</v>
      </c>
      <c r="M469" s="188" t="s">
        <v>417</v>
      </c>
      <c r="N469" s="250" t="str">
        <f t="shared" si="195"/>
        <v/>
      </c>
      <c r="O469" s="172"/>
      <c r="P469" s="173">
        <f t="shared" si="197"/>
        <v>0</v>
      </c>
      <c r="Q469" s="173">
        <f t="shared" si="198"/>
        <v>0</v>
      </c>
      <c r="R469" s="173">
        <f t="shared" si="199"/>
        <v>0</v>
      </c>
      <c r="S469" s="173" t="str">
        <f t="shared" si="200"/>
        <v/>
      </c>
      <c r="T469" s="173">
        <f>IF(P469&lt;&gt;"",(P469*(1-($N$3368))*(1-($O469+$N$3373))),0)</f>
        <v>0</v>
      </c>
      <c r="U469" s="173">
        <f>IF(Q469&lt;&gt;"",(Q469*(1-($N$3369))*(1-($O469+$N$3373))),0)</f>
        <v>0</v>
      </c>
      <c r="V469" s="173">
        <f>IF(R469&lt;&gt;"",(R469*(1-($N$3370))*(1-($O469+$N$3373))),0)</f>
        <v>0</v>
      </c>
      <c r="W469" s="173">
        <f>IF(S469&lt;&gt;"",(S469*(1-($N$3371))*(1-($O469+$N$3373))),0)</f>
        <v>0</v>
      </c>
      <c r="X469" s="251">
        <f t="shared" si="196"/>
        <v>0</v>
      </c>
    </row>
    <row r="470" spans="1:24" ht="14.1" customHeight="1" x14ac:dyDescent="0.3">
      <c r="A470" s="187" t="s">
        <v>24</v>
      </c>
      <c r="B470" s="246" t="s">
        <v>51</v>
      </c>
      <c r="C470" s="188">
        <v>18</v>
      </c>
      <c r="D470" s="188">
        <v>9</v>
      </c>
      <c r="E470" s="247"/>
      <c r="F470" s="188" t="s">
        <v>1934</v>
      </c>
      <c r="G470" s="188" t="s">
        <v>2028</v>
      </c>
      <c r="H470" s="188" t="s">
        <v>2412</v>
      </c>
      <c r="I470" s="188">
        <v>23</v>
      </c>
      <c r="J470" s="248">
        <v>20.8</v>
      </c>
      <c r="K470" s="249"/>
      <c r="L470" s="188" t="s">
        <v>3934</v>
      </c>
      <c r="M470" s="188" t="s">
        <v>417</v>
      </c>
      <c r="N470" s="250" t="str">
        <f t="shared" si="195"/>
        <v/>
      </c>
      <c r="O470" s="172"/>
      <c r="P470" s="173">
        <f t="shared" si="197"/>
        <v>0</v>
      </c>
      <c r="Q470" s="173">
        <f t="shared" si="198"/>
        <v>0</v>
      </c>
      <c r="R470" s="173">
        <f t="shared" si="199"/>
        <v>0</v>
      </c>
      <c r="S470" s="173" t="str">
        <f t="shared" si="200"/>
        <v/>
      </c>
      <c r="T470" s="173">
        <f>IF(P470&lt;&gt;"",(P470*(1-($N$3368))*(1-($O470+$N$3373))),0)</f>
        <v>0</v>
      </c>
      <c r="U470" s="173">
        <f>IF(Q470&lt;&gt;"",(Q470*(1-($N$3369))*(1-($O470+$N$3373))),0)</f>
        <v>0</v>
      </c>
      <c r="V470" s="173">
        <f>IF(R470&lt;&gt;"",(R470*(1-($N$3370))*(1-($O470+$N$3373))),0)</f>
        <v>0</v>
      </c>
      <c r="W470" s="173">
        <f>IF(S470&lt;&gt;"",(S470*(1-($N$3371))*(1-($O470+$N$3373))),0)</f>
        <v>0</v>
      </c>
      <c r="X470" s="251">
        <f t="shared" si="196"/>
        <v>0</v>
      </c>
    </row>
    <row r="471" spans="1:24" ht="14.1" customHeight="1" x14ac:dyDescent="0.3">
      <c r="A471" s="90" t="s">
        <v>190</v>
      </c>
      <c r="B471" s="91" t="s">
        <v>51</v>
      </c>
      <c r="C471" s="92">
        <v>16</v>
      </c>
      <c r="D471" s="92">
        <v>8</v>
      </c>
      <c r="E471" s="166"/>
      <c r="F471" s="92" t="s">
        <v>111</v>
      </c>
      <c r="G471" s="92" t="s">
        <v>2005</v>
      </c>
      <c r="H471" s="92" t="s">
        <v>2450</v>
      </c>
      <c r="I471" s="92">
        <v>23</v>
      </c>
      <c r="J471" s="93">
        <v>23.05</v>
      </c>
      <c r="K471" s="94"/>
      <c r="L471" s="92" t="s">
        <v>4012</v>
      </c>
      <c r="M471" s="92" t="s">
        <v>417</v>
      </c>
      <c r="N471" s="172" t="str">
        <f t="shared" si="195"/>
        <v/>
      </c>
      <c r="O471" s="172"/>
      <c r="P471" s="173">
        <f t="shared" si="197"/>
        <v>0</v>
      </c>
      <c r="Q471" s="173">
        <f t="shared" si="198"/>
        <v>0</v>
      </c>
      <c r="R471" s="173">
        <f t="shared" si="199"/>
        <v>0</v>
      </c>
      <c r="S471" s="173" t="str">
        <f t="shared" si="200"/>
        <v/>
      </c>
      <c r="T471" s="173">
        <f>IF(P471&lt;&gt;"",(P471*(1-($N$3368))*(1-($O471+$N$3373))),0)</f>
        <v>0</v>
      </c>
      <c r="U471" s="173">
        <f>IF(Q471&lt;&gt;"",(Q471*(1-($N$3369))*(1-($O471+$N$3373))),0)</f>
        <v>0</v>
      </c>
      <c r="V471" s="173">
        <f>IF(R471&lt;&gt;"",(R471*(1-($N$3370))*(1-($O471+$N$3373))),0)</f>
        <v>0</v>
      </c>
      <c r="W471" s="173">
        <f>IF(S471&lt;&gt;"",(S471*(1-($N$3371))*(1-($O471+$N$3373))),0)</f>
        <v>0</v>
      </c>
      <c r="X471" s="173">
        <f t="shared" si="196"/>
        <v>0</v>
      </c>
    </row>
    <row r="472" spans="1:24" ht="14.1" customHeight="1" x14ac:dyDescent="0.3">
      <c r="A472" s="90" t="s">
        <v>187</v>
      </c>
      <c r="B472" s="91" t="s">
        <v>51</v>
      </c>
      <c r="C472" s="92">
        <v>16</v>
      </c>
      <c r="D472" s="92">
        <v>8</v>
      </c>
      <c r="E472" s="166"/>
      <c r="F472" s="92" t="s">
        <v>111</v>
      </c>
      <c r="G472" s="92" t="s">
        <v>2020</v>
      </c>
      <c r="H472" s="92" t="s">
        <v>2450</v>
      </c>
      <c r="I472" s="92">
        <v>23</v>
      </c>
      <c r="J472" s="93">
        <v>23.05</v>
      </c>
      <c r="K472" s="94"/>
      <c r="L472" s="92" t="s">
        <v>4009</v>
      </c>
      <c r="M472" s="92" t="s">
        <v>417</v>
      </c>
      <c r="N472" s="172" t="str">
        <f t="shared" si="195"/>
        <v/>
      </c>
      <c r="O472" s="172"/>
      <c r="P472" s="173">
        <f t="shared" si="197"/>
        <v>0</v>
      </c>
      <c r="Q472" s="173">
        <f t="shared" si="198"/>
        <v>0</v>
      </c>
      <c r="R472" s="173">
        <f t="shared" si="199"/>
        <v>0</v>
      </c>
      <c r="S472" s="173" t="str">
        <f t="shared" si="200"/>
        <v/>
      </c>
      <c r="T472" s="173">
        <f>IF(P472&lt;&gt;"",(P472*(1-($N$3368))*(1-($O472+$N$3373))),0)</f>
        <v>0</v>
      </c>
      <c r="U472" s="173">
        <f>IF(Q472&lt;&gt;"",(Q472*(1-($N$3369))*(1-($O472+$N$3373))),0)</f>
        <v>0</v>
      </c>
      <c r="V472" s="173">
        <f>IF(R472&lt;&gt;"",(R472*(1-($N$3370))*(1-($O472+$N$3373))),0)</f>
        <v>0</v>
      </c>
      <c r="W472" s="173">
        <f>IF(S472&lt;&gt;"",(S472*(1-($N$3371))*(1-($O472+$N$3373))),0)</f>
        <v>0</v>
      </c>
      <c r="X472" s="173">
        <f t="shared" si="196"/>
        <v>0</v>
      </c>
    </row>
    <row r="473" spans="1:24" ht="14.1" customHeight="1" x14ac:dyDescent="0.3">
      <c r="A473" s="90" t="s">
        <v>188</v>
      </c>
      <c r="B473" s="91" t="s">
        <v>51</v>
      </c>
      <c r="C473" s="92">
        <v>16</v>
      </c>
      <c r="D473" s="92">
        <v>8</v>
      </c>
      <c r="E473" s="166"/>
      <c r="F473" s="92" t="s">
        <v>111</v>
      </c>
      <c r="G473" s="92" t="s">
        <v>2022</v>
      </c>
      <c r="H473" s="92" t="s">
        <v>2450</v>
      </c>
      <c r="I473" s="92">
        <v>23</v>
      </c>
      <c r="J473" s="93">
        <v>23.05</v>
      </c>
      <c r="K473" s="94"/>
      <c r="L473" s="92" t="s">
        <v>4010</v>
      </c>
      <c r="M473" s="92" t="s">
        <v>417</v>
      </c>
      <c r="N473" s="172" t="str">
        <f t="shared" si="195"/>
        <v/>
      </c>
      <c r="O473" s="172"/>
      <c r="P473" s="173">
        <f t="shared" si="197"/>
        <v>0</v>
      </c>
      <c r="Q473" s="173">
        <f t="shared" si="198"/>
        <v>0</v>
      </c>
      <c r="R473" s="173">
        <f t="shared" si="199"/>
        <v>0</v>
      </c>
      <c r="S473" s="173" t="str">
        <f t="shared" si="200"/>
        <v/>
      </c>
      <c r="T473" s="173">
        <f>IF(P473&lt;&gt;"",(P473*(1-($N$3368))*(1-($O473+$N$3373))),0)</f>
        <v>0</v>
      </c>
      <c r="U473" s="173">
        <f>IF(Q473&lt;&gt;"",(Q473*(1-($N$3369))*(1-($O473+$N$3373))),0)</f>
        <v>0</v>
      </c>
      <c r="V473" s="173">
        <f>IF(R473&lt;&gt;"",(R473*(1-($N$3370))*(1-($O473+$N$3373))),0)</f>
        <v>0</v>
      </c>
      <c r="W473" s="173">
        <f>IF(S473&lt;&gt;"",(S473*(1-($N$3371))*(1-($O473+$N$3373))),0)</f>
        <v>0</v>
      </c>
      <c r="X473" s="173">
        <f t="shared" si="196"/>
        <v>0</v>
      </c>
    </row>
    <row r="474" spans="1:24" ht="14.1" customHeight="1" x14ac:dyDescent="0.3">
      <c r="A474" s="90" t="s">
        <v>189</v>
      </c>
      <c r="B474" s="91" t="s">
        <v>51</v>
      </c>
      <c r="C474" s="92">
        <v>16</v>
      </c>
      <c r="D474" s="92">
        <v>8</v>
      </c>
      <c r="E474" s="166"/>
      <c r="F474" s="92" t="s">
        <v>2267</v>
      </c>
      <c r="G474" s="92" t="s">
        <v>2023</v>
      </c>
      <c r="H474" s="92" t="s">
        <v>2450</v>
      </c>
      <c r="I474" s="92">
        <v>23</v>
      </c>
      <c r="J474" s="93">
        <v>24.25</v>
      </c>
      <c r="K474" s="94"/>
      <c r="L474" s="92" t="s">
        <v>4011</v>
      </c>
      <c r="M474" s="92" t="s">
        <v>417</v>
      </c>
      <c r="N474" s="172" t="str">
        <f t="shared" si="195"/>
        <v/>
      </c>
      <c r="O474" s="172"/>
      <c r="P474" s="173">
        <f t="shared" si="197"/>
        <v>0</v>
      </c>
      <c r="Q474" s="173">
        <f t="shared" si="198"/>
        <v>0</v>
      </c>
      <c r="R474" s="173">
        <f t="shared" si="199"/>
        <v>0</v>
      </c>
      <c r="S474" s="173" t="str">
        <f t="shared" si="200"/>
        <v/>
      </c>
      <c r="T474" s="173">
        <f>IF(P474&lt;&gt;"",(P474*(1-($N$3368))*(1-($O474+$N$3373))),0)</f>
        <v>0</v>
      </c>
      <c r="U474" s="173">
        <f>IF(Q474&lt;&gt;"",(Q474*(1-($N$3369))*(1-($O474+$N$3373))),0)</f>
        <v>0</v>
      </c>
      <c r="V474" s="173">
        <f>IF(R474&lt;&gt;"",(R474*(1-($N$3370))*(1-($O474+$N$3373))),0)</f>
        <v>0</v>
      </c>
      <c r="W474" s="173">
        <f>IF(S474&lt;&gt;"",(S474*(1-($N$3371))*(1-($O474+$N$3373))),0)</f>
        <v>0</v>
      </c>
      <c r="X474" s="173">
        <f t="shared" si="196"/>
        <v>0</v>
      </c>
    </row>
    <row r="475" spans="1:24" ht="14.1" customHeight="1" x14ac:dyDescent="0.3">
      <c r="A475" s="187">
        <v>27394</v>
      </c>
      <c r="B475" s="246" t="s">
        <v>50</v>
      </c>
      <c r="C475" s="188">
        <v>36</v>
      </c>
      <c r="D475" s="188">
        <v>6</v>
      </c>
      <c r="E475" s="247"/>
      <c r="F475" s="188" t="s">
        <v>111</v>
      </c>
      <c r="G475" s="188" t="s">
        <v>1712</v>
      </c>
      <c r="H475" s="188" t="s">
        <v>1758</v>
      </c>
      <c r="I475" s="188">
        <v>23</v>
      </c>
      <c r="J475" s="248">
        <v>10.4</v>
      </c>
      <c r="K475" s="249"/>
      <c r="L475" s="188" t="s">
        <v>2699</v>
      </c>
      <c r="M475" s="188" t="s">
        <v>417</v>
      </c>
      <c r="N475" s="250" t="str">
        <f t="shared" si="191"/>
        <v/>
      </c>
      <c r="O475" s="172"/>
      <c r="P475" s="173">
        <f t="shared" si="197"/>
        <v>0</v>
      </c>
      <c r="Q475" s="173">
        <f t="shared" si="198"/>
        <v>0</v>
      </c>
      <c r="R475" s="173" t="str">
        <f t="shared" si="199"/>
        <v/>
      </c>
      <c r="S475" s="173">
        <f t="shared" si="200"/>
        <v>0</v>
      </c>
      <c r="T475" s="173">
        <f>IF(P475&lt;&gt;"",(P475*(1-($N$3368))*(1-($O475+$N$3373))),0)</f>
        <v>0</v>
      </c>
      <c r="U475" s="173">
        <f>IF(Q475&lt;&gt;"",(Q475*(1-($N$3369))*(1-($O475+$N$3373))),0)</f>
        <v>0</v>
      </c>
      <c r="V475" s="173">
        <f>IF(R475&lt;&gt;"",(R475*(1-($N$3370))*(1-($O475+$N$3373))),0)</f>
        <v>0</v>
      </c>
      <c r="W475" s="173">
        <f>IF(S475&lt;&gt;"",(S475*(1-($N$3371))*(1-($O475+$N$3373))),0)</f>
        <v>0</v>
      </c>
      <c r="X475" s="251">
        <f t="shared" ref="X475:X476" si="201">+SUM(T475:W475)</f>
        <v>0</v>
      </c>
    </row>
    <row r="476" spans="1:24" ht="14.1" customHeight="1" x14ac:dyDescent="0.3">
      <c r="A476" s="90">
        <v>120689</v>
      </c>
      <c r="B476" s="91" t="s">
        <v>50</v>
      </c>
      <c r="C476" s="92">
        <v>4</v>
      </c>
      <c r="D476" s="92">
        <v>1</v>
      </c>
      <c r="E476" s="166"/>
      <c r="F476" s="92" t="s">
        <v>112</v>
      </c>
      <c r="G476" s="92" t="s">
        <v>1919</v>
      </c>
      <c r="H476" s="92" t="s">
        <v>1956</v>
      </c>
      <c r="I476" s="92">
        <v>23</v>
      </c>
      <c r="J476" s="93">
        <v>28.35</v>
      </c>
      <c r="K476" s="94"/>
      <c r="L476" s="92" t="s">
        <v>2896</v>
      </c>
      <c r="M476" s="92" t="s">
        <v>417</v>
      </c>
      <c r="N476" s="172" t="str">
        <f t="shared" ref="N476" si="202">IF(OR(J476="TBA",E476=0),"",E476*J476)</f>
        <v/>
      </c>
      <c r="O476" s="172"/>
      <c r="P476" s="173">
        <f t="shared" si="197"/>
        <v>0</v>
      </c>
      <c r="Q476" s="173">
        <f t="shared" si="198"/>
        <v>0</v>
      </c>
      <c r="R476" s="173" t="str">
        <f t="shared" si="199"/>
        <v/>
      </c>
      <c r="S476" s="173">
        <f t="shared" si="200"/>
        <v>0</v>
      </c>
      <c r="T476" s="173">
        <f>IF(P476&lt;&gt;"",(P476*(1-($N$3368))*(1-($O476+$N$3373))),0)</f>
        <v>0</v>
      </c>
      <c r="U476" s="173">
        <f>IF(Q476&lt;&gt;"",(Q476*(1-($N$3369))*(1-($O476+$N$3373))),0)</f>
        <v>0</v>
      </c>
      <c r="V476" s="173">
        <f>IF(R476&lt;&gt;"",(R476*(1-($N$3370))*(1-($O476+$N$3373))),0)</f>
        <v>0</v>
      </c>
      <c r="W476" s="173">
        <f>IF(S476&lt;&gt;"",(S476*(1-($N$3371))*(1-($O476+$N$3373))),0)</f>
        <v>0</v>
      </c>
      <c r="X476" s="173">
        <f t="shared" si="201"/>
        <v>0</v>
      </c>
    </row>
    <row r="477" spans="1:24" ht="14.1" customHeight="1" x14ac:dyDescent="0.3">
      <c r="A477" s="90"/>
      <c r="B477" s="91"/>
      <c r="C477" s="92"/>
      <c r="D477" s="92"/>
      <c r="E477" s="168"/>
      <c r="F477" s="92"/>
      <c r="G477" s="92"/>
      <c r="H477" s="147" t="s">
        <v>5656</v>
      </c>
      <c r="I477" s="92"/>
      <c r="J477" s="93"/>
      <c r="K477" s="94"/>
      <c r="L477" s="94"/>
      <c r="M477" s="95"/>
      <c r="N477" s="172"/>
      <c r="O477" s="172"/>
      <c r="P477" s="173">
        <f t="shared" ref="P477:P482" si="203">IF($B477="PA",$N477,0)</f>
        <v>0</v>
      </c>
      <c r="Q477" s="173">
        <f t="shared" ref="Q477:Q482" si="204">IF($B477="PC",$N477,0)</f>
        <v>0</v>
      </c>
      <c r="R477" s="173">
        <f t="shared" ref="R477:R482" si="205">IF($B477="LA",$N477,0)</f>
        <v>0</v>
      </c>
      <c r="S477" s="173">
        <f t="shared" ref="S477:S482" si="206">IF($B477="LC",$N477,0)</f>
        <v>0</v>
      </c>
      <c r="T477" s="173">
        <f>IF(P477&lt;&gt;"",(P477*(1-($N$3368))*(1-($O477+$N$3373))),0)</f>
        <v>0</v>
      </c>
      <c r="U477" s="173">
        <f>IF(Q477&lt;&gt;"",(Q477*(1-($N$3369))*(1-($O477+$N$3373))),0)</f>
        <v>0</v>
      </c>
      <c r="V477" s="173">
        <f>IF(R477&lt;&gt;"",(R477*(1-($N$3370))*(1-($O477+$N$3373))),0)</f>
        <v>0</v>
      </c>
      <c r="W477" s="173">
        <f>IF(S477&lt;&gt;"",(S477*(1-($N$3371))*(1-($O477+$N$3373))),0)</f>
        <v>0</v>
      </c>
      <c r="X477" s="173"/>
    </row>
    <row r="478" spans="1:24" ht="14.1" customHeight="1" x14ac:dyDescent="0.3">
      <c r="A478" s="155" t="s">
        <v>441</v>
      </c>
      <c r="B478" s="91" t="s">
        <v>51</v>
      </c>
      <c r="C478" s="92">
        <v>27</v>
      </c>
      <c r="D478" s="92">
        <v>9</v>
      </c>
      <c r="E478" s="166"/>
      <c r="F478" s="92" t="s">
        <v>5805</v>
      </c>
      <c r="G478" s="92" t="s">
        <v>1997</v>
      </c>
      <c r="H478" s="92" t="s">
        <v>2352</v>
      </c>
      <c r="I478" s="92">
        <v>24</v>
      </c>
      <c r="J478" s="93">
        <v>17.05</v>
      </c>
      <c r="K478" s="94"/>
      <c r="L478" s="92" t="s">
        <v>3791</v>
      </c>
      <c r="M478" s="92" t="s">
        <v>417</v>
      </c>
      <c r="N478" s="172" t="str">
        <f t="shared" ref="N478:N481" si="207">IF(OR(J478="TBA",E478=0),"",E478*J478)</f>
        <v/>
      </c>
      <c r="O478" s="172"/>
      <c r="P478" s="173">
        <f t="shared" si="203"/>
        <v>0</v>
      </c>
      <c r="Q478" s="173">
        <f t="shared" si="204"/>
        <v>0</v>
      </c>
      <c r="R478" s="173">
        <f t="shared" si="205"/>
        <v>0</v>
      </c>
      <c r="S478" s="173" t="str">
        <f t="shared" si="206"/>
        <v/>
      </c>
      <c r="T478" s="173">
        <f>IF(P478&lt;&gt;"",(P478*(1-($N$3368))*(1-($O478+$N$3373))),0)</f>
        <v>0</v>
      </c>
      <c r="U478" s="173">
        <f>IF(Q478&lt;&gt;"",(Q478*(1-($N$3369))*(1-($O478+$N$3373))),0)</f>
        <v>0</v>
      </c>
      <c r="V478" s="173">
        <f>IF(R478&lt;&gt;"",(R478*(1-($N$3370))*(1-($O478+$N$3373))),0)</f>
        <v>0</v>
      </c>
      <c r="W478" s="173">
        <f>IF(S478&lt;&gt;"",(S478*(1-($N$3371))*(1-($O478+$N$3373))),0)</f>
        <v>0</v>
      </c>
      <c r="X478" s="173">
        <f t="shared" ref="X478:X481" si="208">+SUM(T478:W478)</f>
        <v>0</v>
      </c>
    </row>
    <row r="479" spans="1:24" ht="14.1" customHeight="1" x14ac:dyDescent="0.3">
      <c r="A479" s="155" t="s">
        <v>442</v>
      </c>
      <c r="B479" s="91" t="s">
        <v>51</v>
      </c>
      <c r="C479" s="92">
        <v>27</v>
      </c>
      <c r="D479" s="92">
        <v>9</v>
      </c>
      <c r="E479" s="166"/>
      <c r="F479" s="92" t="s">
        <v>5805</v>
      </c>
      <c r="G479" s="92" t="s">
        <v>1999</v>
      </c>
      <c r="H479" s="92" t="s">
        <v>2352</v>
      </c>
      <c r="I479" s="92">
        <v>24</v>
      </c>
      <c r="J479" s="93">
        <v>17.05</v>
      </c>
      <c r="K479" s="94"/>
      <c r="L479" s="92" t="s">
        <v>3792</v>
      </c>
      <c r="M479" s="92" t="s">
        <v>417</v>
      </c>
      <c r="N479" s="172" t="str">
        <f t="shared" si="207"/>
        <v/>
      </c>
      <c r="O479" s="172"/>
      <c r="P479" s="173">
        <f t="shared" si="203"/>
        <v>0</v>
      </c>
      <c r="Q479" s="173">
        <f t="shared" si="204"/>
        <v>0</v>
      </c>
      <c r="R479" s="173">
        <f t="shared" si="205"/>
        <v>0</v>
      </c>
      <c r="S479" s="173" t="str">
        <f t="shared" si="206"/>
        <v/>
      </c>
      <c r="T479" s="173">
        <f>IF(P479&lt;&gt;"",(P479*(1-($N$3368))*(1-($O479+$N$3373))),0)</f>
        <v>0</v>
      </c>
      <c r="U479" s="173">
        <f>IF(Q479&lt;&gt;"",(Q479*(1-($N$3369))*(1-($O479+$N$3373))),0)</f>
        <v>0</v>
      </c>
      <c r="V479" s="173">
        <f>IF(R479&lt;&gt;"",(R479*(1-($N$3370))*(1-($O479+$N$3373))),0)</f>
        <v>0</v>
      </c>
      <c r="W479" s="173">
        <f>IF(S479&lt;&gt;"",(S479*(1-($N$3371))*(1-($O479+$N$3373))),0)</f>
        <v>0</v>
      </c>
      <c r="X479" s="173">
        <f t="shared" si="208"/>
        <v>0</v>
      </c>
    </row>
    <row r="480" spans="1:24" ht="14.1" customHeight="1" x14ac:dyDescent="0.3">
      <c r="A480" s="155" t="s">
        <v>443</v>
      </c>
      <c r="B480" s="91" t="s">
        <v>51</v>
      </c>
      <c r="C480" s="92">
        <v>27</v>
      </c>
      <c r="D480" s="92">
        <v>9</v>
      </c>
      <c r="E480" s="166"/>
      <c r="F480" s="92" t="s">
        <v>5805</v>
      </c>
      <c r="G480" s="92" t="s">
        <v>2000</v>
      </c>
      <c r="H480" s="92" t="s">
        <v>2352</v>
      </c>
      <c r="I480" s="92">
        <v>24</v>
      </c>
      <c r="J480" s="93">
        <v>17.05</v>
      </c>
      <c r="K480" s="94"/>
      <c r="L480" s="92" t="s">
        <v>3793</v>
      </c>
      <c r="M480" s="92" t="s">
        <v>417</v>
      </c>
      <c r="N480" s="172" t="str">
        <f t="shared" si="207"/>
        <v/>
      </c>
      <c r="O480" s="172"/>
      <c r="P480" s="173">
        <f t="shared" si="203"/>
        <v>0</v>
      </c>
      <c r="Q480" s="173">
        <f t="shared" si="204"/>
        <v>0</v>
      </c>
      <c r="R480" s="173">
        <f t="shared" si="205"/>
        <v>0</v>
      </c>
      <c r="S480" s="173" t="str">
        <f t="shared" si="206"/>
        <v/>
      </c>
      <c r="T480" s="173">
        <f>IF(P480&lt;&gt;"",(P480*(1-($N$3368))*(1-($O480+$N$3373))),0)</f>
        <v>0</v>
      </c>
      <c r="U480" s="173">
        <f>IF(Q480&lt;&gt;"",(Q480*(1-($N$3369))*(1-($O480+$N$3373))),0)</f>
        <v>0</v>
      </c>
      <c r="V480" s="173">
        <f>IF(R480&lt;&gt;"",(R480*(1-($N$3370))*(1-($O480+$N$3373))),0)</f>
        <v>0</v>
      </c>
      <c r="W480" s="173">
        <f>IF(S480&lt;&gt;"",(S480*(1-($N$3371))*(1-($O480+$N$3373))),0)</f>
        <v>0</v>
      </c>
      <c r="X480" s="173">
        <f t="shared" si="208"/>
        <v>0</v>
      </c>
    </row>
    <row r="481" spans="1:24" ht="14.1" customHeight="1" x14ac:dyDescent="0.3">
      <c r="A481" s="155">
        <v>23058</v>
      </c>
      <c r="B481" s="91" t="s">
        <v>51</v>
      </c>
      <c r="C481" s="92">
        <v>3</v>
      </c>
      <c r="D481" s="92">
        <v>0</v>
      </c>
      <c r="E481" s="166"/>
      <c r="F481" s="92" t="s">
        <v>5805</v>
      </c>
      <c r="G481" s="92" t="s">
        <v>1718</v>
      </c>
      <c r="H481" s="92" t="s">
        <v>1749</v>
      </c>
      <c r="I481" s="92">
        <v>24</v>
      </c>
      <c r="J481" s="93">
        <v>30.35</v>
      </c>
      <c r="K481" s="94"/>
      <c r="L481" s="92" t="s">
        <v>2690</v>
      </c>
      <c r="M481" s="92" t="s">
        <v>417</v>
      </c>
      <c r="N481" s="172" t="str">
        <f t="shared" si="207"/>
        <v/>
      </c>
      <c r="O481" s="172"/>
      <c r="P481" s="173">
        <f t="shared" si="203"/>
        <v>0</v>
      </c>
      <c r="Q481" s="173">
        <f t="shared" si="204"/>
        <v>0</v>
      </c>
      <c r="R481" s="173">
        <f t="shared" si="205"/>
        <v>0</v>
      </c>
      <c r="S481" s="173" t="str">
        <f t="shared" si="206"/>
        <v/>
      </c>
      <c r="T481" s="173">
        <f>IF(P481&lt;&gt;"",(P481*(1-($N$3368))*(1-($O481+$N$3373))),0)</f>
        <v>0</v>
      </c>
      <c r="U481" s="173">
        <f>IF(Q481&lt;&gt;"",(Q481*(1-($N$3369))*(1-($O481+$N$3373))),0)</f>
        <v>0</v>
      </c>
      <c r="V481" s="173">
        <f>IF(R481&lt;&gt;"",(R481*(1-($N$3370))*(1-($O481+$N$3373))),0)</f>
        <v>0</v>
      </c>
      <c r="W481" s="173">
        <f>IF(S481&lt;&gt;"",(S481*(1-($N$3371))*(1-($O481+$N$3373))),0)</f>
        <v>0</v>
      </c>
      <c r="X481" s="173">
        <f t="shared" si="208"/>
        <v>0</v>
      </c>
    </row>
    <row r="482" spans="1:24" ht="14.1" customHeight="1" x14ac:dyDescent="0.3">
      <c r="A482" s="258">
        <v>172699</v>
      </c>
      <c r="B482" s="253" t="s">
        <v>51</v>
      </c>
      <c r="C482" s="254">
        <v>24</v>
      </c>
      <c r="D482" s="254">
        <v>12</v>
      </c>
      <c r="E482" s="255"/>
      <c r="F482" s="254" t="s">
        <v>5805</v>
      </c>
      <c r="G482" s="254" t="s">
        <v>1718</v>
      </c>
      <c r="H482" s="254" t="s">
        <v>5865</v>
      </c>
      <c r="I482" s="254">
        <v>24</v>
      </c>
      <c r="J482" s="256">
        <v>16.3</v>
      </c>
      <c r="K482" s="257"/>
      <c r="L482" s="254" t="s">
        <v>6298</v>
      </c>
      <c r="M482" s="254" t="s">
        <v>417</v>
      </c>
      <c r="N482" s="172" t="str">
        <f t="shared" ref="N482" si="209">IF(OR(J482="TBA",E482=0),"",E482*J482)</f>
        <v/>
      </c>
      <c r="O482" s="172"/>
      <c r="P482" s="173">
        <f t="shared" si="203"/>
        <v>0</v>
      </c>
      <c r="Q482" s="173">
        <f t="shared" si="204"/>
        <v>0</v>
      </c>
      <c r="R482" s="173">
        <f t="shared" si="205"/>
        <v>0</v>
      </c>
      <c r="S482" s="173" t="str">
        <f t="shared" si="206"/>
        <v/>
      </c>
      <c r="T482" s="173">
        <f>IF(P482&lt;&gt;"",(P482*(1-($N$3368))*(1-($O482+$N$3373))),0)</f>
        <v>0</v>
      </c>
      <c r="U482" s="173">
        <f>IF(Q482&lt;&gt;"",(Q482*(1-($N$3369))*(1-($O482+$N$3373))),0)</f>
        <v>0</v>
      </c>
      <c r="V482" s="173">
        <f>IF(R482&lt;&gt;"",(R482*(1-($N$3370))*(1-($O482+$N$3373))),0)</f>
        <v>0</v>
      </c>
      <c r="W482" s="173">
        <f>IF(S482&lt;&gt;"",(S482*(1-($N$3371))*(1-($O482+$N$3373))),0)</f>
        <v>0</v>
      </c>
      <c r="X482" s="173">
        <f t="shared" ref="X482" si="210">+SUM(T482:W482)</f>
        <v>0</v>
      </c>
    </row>
    <row r="483" spans="1:24" ht="14.1" customHeight="1" x14ac:dyDescent="0.3">
      <c r="A483" s="90"/>
      <c r="B483" s="91"/>
      <c r="C483" s="92"/>
      <c r="D483" s="92"/>
      <c r="E483" s="168"/>
      <c r="F483" s="92"/>
      <c r="G483" s="92"/>
      <c r="H483" s="147" t="s">
        <v>5655</v>
      </c>
      <c r="I483" s="92"/>
      <c r="J483" s="93"/>
      <c r="K483" s="94"/>
      <c r="L483" s="94"/>
      <c r="M483" s="95"/>
      <c r="N483" s="172"/>
      <c r="O483" s="172"/>
      <c r="P483" s="173">
        <f>IF($B483="PA",$N483,0)</f>
        <v>0</v>
      </c>
      <c r="Q483" s="173">
        <f>IF($B483="PC",$N483,0)</f>
        <v>0</v>
      </c>
      <c r="R483" s="173">
        <f>IF($B483="LA",$N483,0)</f>
        <v>0</v>
      </c>
      <c r="S483" s="173">
        <f>IF($B483="LC",$N483,0)</f>
        <v>0</v>
      </c>
      <c r="T483" s="173">
        <f>IF(P483&lt;&gt;"",(P483*(1-($N$3368))*(1-($O483+$N$3373))),0)</f>
        <v>0</v>
      </c>
      <c r="U483" s="173">
        <f>IF(Q483&lt;&gt;"",(Q483*(1-($N$3369))*(1-($O483+$N$3373))),0)</f>
        <v>0</v>
      </c>
      <c r="V483" s="173">
        <f>IF(R483&lt;&gt;"",(R483*(1-($N$3370))*(1-($O483+$N$3373))),0)</f>
        <v>0</v>
      </c>
      <c r="W483" s="173">
        <f>IF(S483&lt;&gt;"",(S483*(1-($N$3371))*(1-($O483+$N$3373))),0)</f>
        <v>0</v>
      </c>
      <c r="X483" s="173"/>
    </row>
    <row r="484" spans="1:24" ht="14.1" customHeight="1" x14ac:dyDescent="0.3">
      <c r="A484" s="368" t="s">
        <v>264</v>
      </c>
      <c r="B484" s="91" t="s">
        <v>51</v>
      </c>
      <c r="C484" s="92">
        <v>10</v>
      </c>
      <c r="D484" s="92">
        <v>0</v>
      </c>
      <c r="E484" s="166"/>
      <c r="F484" s="92" t="s">
        <v>2011</v>
      </c>
      <c r="G484" s="92" t="s">
        <v>2014</v>
      </c>
      <c r="H484" s="92" t="s">
        <v>2590</v>
      </c>
      <c r="I484" s="92">
        <v>24</v>
      </c>
      <c r="J484" s="93">
        <v>32.549999999999997</v>
      </c>
      <c r="K484" s="94"/>
      <c r="L484" s="92" t="s">
        <v>4350</v>
      </c>
      <c r="M484" s="92" t="s">
        <v>417</v>
      </c>
      <c r="N484" s="172" t="str">
        <f t="shared" ref="N484:N487" si="211">IF(OR(J484="TBA",E484=0),"",E484*J484)</f>
        <v/>
      </c>
      <c r="O484" s="172"/>
      <c r="P484" s="173">
        <f t="shared" ref="P484:P487" si="212">IF($B484="PA",$N484,0)</f>
        <v>0</v>
      </c>
      <c r="Q484" s="173">
        <f t="shared" ref="Q484:Q487" si="213">IF($B484="PC",$N484,0)</f>
        <v>0</v>
      </c>
      <c r="R484" s="173">
        <f t="shared" ref="R484:R487" si="214">IF($B484="LA",$N484,0)</f>
        <v>0</v>
      </c>
      <c r="S484" s="173" t="str">
        <f t="shared" ref="S484:S487" si="215">IF($B484="LC",$N484,0)</f>
        <v/>
      </c>
      <c r="T484" s="173">
        <f>IF(P484&lt;&gt;"",(P484*(1-($N$3368))*(1-($O484+$N$3373))),0)</f>
        <v>0</v>
      </c>
      <c r="U484" s="173">
        <f>IF(Q484&lt;&gt;"",(Q484*(1-($N$3369))*(1-($O484+$N$3373))),0)</f>
        <v>0</v>
      </c>
      <c r="V484" s="173">
        <f>IF(R484&lt;&gt;"",(R484*(1-($N$3370))*(1-($O484+$N$3373))),0)</f>
        <v>0</v>
      </c>
      <c r="W484" s="173">
        <f>IF(S484&lt;&gt;"",(S484*(1-($N$3371))*(1-($O484+$N$3373))),0)</f>
        <v>0</v>
      </c>
      <c r="X484" s="173">
        <f t="shared" ref="X484:X487" si="216">+SUM(T484:W484)</f>
        <v>0</v>
      </c>
    </row>
    <row r="485" spans="1:24" ht="14.1" customHeight="1" x14ac:dyDescent="0.3">
      <c r="A485" s="90">
        <v>10083</v>
      </c>
      <c r="B485" s="91" t="s">
        <v>51</v>
      </c>
      <c r="C485" s="92">
        <v>10</v>
      </c>
      <c r="D485" s="92">
        <v>0</v>
      </c>
      <c r="E485" s="166"/>
      <c r="F485" s="92" t="s">
        <v>111</v>
      </c>
      <c r="G485" s="92" t="s">
        <v>1712</v>
      </c>
      <c r="H485" s="92" t="s">
        <v>1713</v>
      </c>
      <c r="I485" s="92">
        <v>24</v>
      </c>
      <c r="J485" s="93">
        <v>32.799999999999997</v>
      </c>
      <c r="K485" s="94"/>
      <c r="L485" s="92" t="s">
        <v>2656</v>
      </c>
      <c r="M485" s="92" t="s">
        <v>417</v>
      </c>
      <c r="N485" s="172" t="str">
        <f t="shared" si="211"/>
        <v/>
      </c>
      <c r="O485" s="172"/>
      <c r="P485" s="173">
        <f t="shared" si="212"/>
        <v>0</v>
      </c>
      <c r="Q485" s="173">
        <f t="shared" si="213"/>
        <v>0</v>
      </c>
      <c r="R485" s="173">
        <f t="shared" si="214"/>
        <v>0</v>
      </c>
      <c r="S485" s="173" t="str">
        <f t="shared" si="215"/>
        <v/>
      </c>
      <c r="T485" s="173">
        <f>IF(P485&lt;&gt;"",(P485*(1-($N$3368))*(1-($O485+$N$3373))),0)</f>
        <v>0</v>
      </c>
      <c r="U485" s="173">
        <f>IF(Q485&lt;&gt;"",(Q485*(1-($N$3369))*(1-($O485+$N$3373))),0)</f>
        <v>0</v>
      </c>
      <c r="V485" s="173">
        <f>IF(R485&lt;&gt;"",(R485*(1-($N$3370))*(1-($O485+$N$3373))),0)</f>
        <v>0</v>
      </c>
      <c r="W485" s="173">
        <f>IF(S485&lt;&gt;"",(S485*(1-($N$3371))*(1-($O485+$N$3373))),0)</f>
        <v>0</v>
      </c>
      <c r="X485" s="173">
        <f t="shared" si="216"/>
        <v>0</v>
      </c>
    </row>
    <row r="486" spans="1:24" ht="14.1" customHeight="1" x14ac:dyDescent="0.3">
      <c r="A486" s="90">
        <v>10087</v>
      </c>
      <c r="B486" s="91" t="s">
        <v>51</v>
      </c>
      <c r="C486" s="92">
        <v>10</v>
      </c>
      <c r="D486" s="92">
        <v>0</v>
      </c>
      <c r="E486" s="166"/>
      <c r="F486" s="92" t="s">
        <v>111</v>
      </c>
      <c r="G486" s="92" t="s">
        <v>1712</v>
      </c>
      <c r="H486" s="92" t="s">
        <v>1714</v>
      </c>
      <c r="I486" s="92">
        <v>24</v>
      </c>
      <c r="J486" s="93">
        <v>32.799999999999997</v>
      </c>
      <c r="K486" s="94"/>
      <c r="L486" s="92" t="s">
        <v>2657</v>
      </c>
      <c r="M486" s="92" t="s">
        <v>417</v>
      </c>
      <c r="N486" s="172" t="str">
        <f t="shared" si="211"/>
        <v/>
      </c>
      <c r="O486" s="172"/>
      <c r="P486" s="173">
        <f t="shared" si="212"/>
        <v>0</v>
      </c>
      <c r="Q486" s="173">
        <f t="shared" si="213"/>
        <v>0</v>
      </c>
      <c r="R486" s="173">
        <f t="shared" si="214"/>
        <v>0</v>
      </c>
      <c r="S486" s="173" t="str">
        <f t="shared" si="215"/>
        <v/>
      </c>
      <c r="T486" s="173">
        <f>IF(P486&lt;&gt;"",(P486*(1-($N$3368))*(1-($O486+$N$3373))),0)</f>
        <v>0</v>
      </c>
      <c r="U486" s="173">
        <f>IF(Q486&lt;&gt;"",(Q486*(1-($N$3369))*(1-($O486+$N$3373))),0)</f>
        <v>0</v>
      </c>
      <c r="V486" s="173">
        <f>IF(R486&lt;&gt;"",(R486*(1-($N$3370))*(1-($O486+$N$3373))),0)</f>
        <v>0</v>
      </c>
      <c r="W486" s="173">
        <f>IF(S486&lt;&gt;"",(S486*(1-($N$3371))*(1-($O486+$N$3373))),0)</f>
        <v>0</v>
      </c>
      <c r="X486" s="173">
        <f t="shared" si="216"/>
        <v>0</v>
      </c>
    </row>
    <row r="487" spans="1:24" ht="14.1" customHeight="1" x14ac:dyDescent="0.3">
      <c r="A487" s="90">
        <v>38337</v>
      </c>
      <c r="B487" s="91" t="s">
        <v>51</v>
      </c>
      <c r="C487" s="92">
        <v>12</v>
      </c>
      <c r="D487" s="92">
        <v>0</v>
      </c>
      <c r="E487" s="166"/>
      <c r="F487" s="92" t="s">
        <v>5805</v>
      </c>
      <c r="G487" s="92" t="s">
        <v>1711</v>
      </c>
      <c r="H487" s="92" t="s">
        <v>1760</v>
      </c>
      <c r="I487" s="92">
        <v>24</v>
      </c>
      <c r="J487" s="93">
        <v>22.5</v>
      </c>
      <c r="K487" s="94"/>
      <c r="L487" s="92" t="s">
        <v>2701</v>
      </c>
      <c r="M487" s="92" t="s">
        <v>417</v>
      </c>
      <c r="N487" s="172" t="str">
        <f t="shared" si="211"/>
        <v/>
      </c>
      <c r="O487" s="172"/>
      <c r="P487" s="173">
        <f t="shared" si="212"/>
        <v>0</v>
      </c>
      <c r="Q487" s="173">
        <f t="shared" si="213"/>
        <v>0</v>
      </c>
      <c r="R487" s="173">
        <f t="shared" si="214"/>
        <v>0</v>
      </c>
      <c r="S487" s="173" t="str">
        <f t="shared" si="215"/>
        <v/>
      </c>
      <c r="T487" s="173">
        <f>IF(P487&lt;&gt;"",(P487*(1-($N$3368))*(1-($O487+$N$3373))),0)</f>
        <v>0</v>
      </c>
      <c r="U487" s="173">
        <f>IF(Q487&lt;&gt;"",(Q487*(1-($N$3369))*(1-($O487+$N$3373))),0)</f>
        <v>0</v>
      </c>
      <c r="V487" s="173">
        <f>IF(R487&lt;&gt;"",(R487*(1-($N$3370))*(1-($O487+$N$3373))),0)</f>
        <v>0</v>
      </c>
      <c r="W487" s="173">
        <f>IF(S487&lt;&gt;"",(S487*(1-($N$3371))*(1-($O487+$N$3373))),0)</f>
        <v>0</v>
      </c>
      <c r="X487" s="173">
        <f t="shared" si="216"/>
        <v>0</v>
      </c>
    </row>
    <row r="488" spans="1:24" ht="14.1" customHeight="1" x14ac:dyDescent="0.3">
      <c r="A488" s="90"/>
      <c r="B488" s="91"/>
      <c r="C488" s="92"/>
      <c r="D488" s="92"/>
      <c r="E488" s="168"/>
      <c r="F488" s="92"/>
      <c r="G488" s="92"/>
      <c r="H488" s="147" t="s">
        <v>5657</v>
      </c>
      <c r="I488" s="92"/>
      <c r="J488" s="93"/>
      <c r="K488" s="94"/>
      <c r="L488" s="94"/>
      <c r="M488" s="95"/>
      <c r="N488" s="172"/>
      <c r="O488" s="172"/>
      <c r="P488" s="173">
        <f>IF($B488="PA",$N488,0)</f>
        <v>0</v>
      </c>
      <c r="Q488" s="173">
        <f>IF($B488="PC",$N488,0)</f>
        <v>0</v>
      </c>
      <c r="R488" s="173">
        <f>IF($B488="LA",$N488,0)</f>
        <v>0</v>
      </c>
      <c r="S488" s="173">
        <f>IF($B488="LC",$N488,0)</f>
        <v>0</v>
      </c>
      <c r="T488" s="173">
        <f>IF(P488&lt;&gt;"",(P488*(1-($N$3368))*(1-($O488+$N$3373))),0)</f>
        <v>0</v>
      </c>
      <c r="U488" s="173">
        <f>IF(Q488&lt;&gt;"",(Q488*(1-($N$3369))*(1-($O488+$N$3373))),0)</f>
        <v>0</v>
      </c>
      <c r="V488" s="173">
        <f>IF(R488&lt;&gt;"",(R488*(1-($N$3370))*(1-($O488+$N$3373))),0)</f>
        <v>0</v>
      </c>
      <c r="W488" s="173">
        <f>IF(S488&lt;&gt;"",(S488*(1-($N$3371))*(1-($O488+$N$3373))),0)</f>
        <v>0</v>
      </c>
      <c r="X488" s="173"/>
    </row>
    <row r="489" spans="1:24" ht="14.1" customHeight="1" x14ac:dyDescent="0.3">
      <c r="A489" s="368" t="s">
        <v>191</v>
      </c>
      <c r="B489" s="91" t="s">
        <v>51</v>
      </c>
      <c r="C489" s="92">
        <v>20</v>
      </c>
      <c r="D489" s="92">
        <v>10</v>
      </c>
      <c r="E489" s="166"/>
      <c r="F489" s="92" t="s">
        <v>2011</v>
      </c>
      <c r="G489" s="92" t="s">
        <v>2012</v>
      </c>
      <c r="H489" s="92" t="s">
        <v>2444</v>
      </c>
      <c r="I489" s="92">
        <v>25</v>
      </c>
      <c r="J489" s="93">
        <v>18.75</v>
      </c>
      <c r="K489" s="94"/>
      <c r="L489" s="92" t="s">
        <v>3994</v>
      </c>
      <c r="M489" s="92" t="s">
        <v>417</v>
      </c>
      <c r="N489" s="172" t="str">
        <f t="shared" ref="N489:N503" si="217">IF(OR(J489="TBA",E489=0),"",E489*J489)</f>
        <v/>
      </c>
      <c r="O489" s="172"/>
      <c r="P489" s="173">
        <f t="shared" ref="P489:P503" si="218">IF($B489="PA",$N489,0)</f>
        <v>0</v>
      </c>
      <c r="Q489" s="173">
        <f t="shared" ref="Q489:Q503" si="219">IF($B489="PC",$N489,0)</f>
        <v>0</v>
      </c>
      <c r="R489" s="173">
        <f t="shared" ref="R489:R503" si="220">IF($B489="LA",$N489,0)</f>
        <v>0</v>
      </c>
      <c r="S489" s="173" t="str">
        <f t="shared" ref="S489:S503" si="221">IF($B489="LC",$N489,0)</f>
        <v/>
      </c>
      <c r="T489" s="173">
        <f>IF(P489&lt;&gt;"",(P489*(1-($N$3368))*(1-($O489+$N$3373))),0)</f>
        <v>0</v>
      </c>
      <c r="U489" s="173">
        <f>IF(Q489&lt;&gt;"",(Q489*(1-($N$3369))*(1-($O489+$N$3373))),0)</f>
        <v>0</v>
      </c>
      <c r="V489" s="173">
        <f>IF(R489&lt;&gt;"",(R489*(1-($N$3370))*(1-($O489+$N$3373))),0)</f>
        <v>0</v>
      </c>
      <c r="W489" s="173">
        <f>IF(S489&lt;&gt;"",(S489*(1-($N$3371))*(1-($O489+$N$3373))),0)</f>
        <v>0</v>
      </c>
      <c r="X489" s="173">
        <f t="shared" ref="X489:X503" si="222">+SUM(T489:W489)</f>
        <v>0</v>
      </c>
    </row>
    <row r="490" spans="1:24" ht="14.1" customHeight="1" x14ac:dyDescent="0.3">
      <c r="A490" s="368" t="s">
        <v>192</v>
      </c>
      <c r="B490" s="91" t="s">
        <v>51</v>
      </c>
      <c r="C490" s="92">
        <v>20</v>
      </c>
      <c r="D490" s="92">
        <v>10</v>
      </c>
      <c r="E490" s="166"/>
      <c r="F490" s="92" t="s">
        <v>2011</v>
      </c>
      <c r="G490" s="92" t="s">
        <v>2014</v>
      </c>
      <c r="H490" s="92" t="s">
        <v>2444</v>
      </c>
      <c r="I490" s="92">
        <v>25</v>
      </c>
      <c r="J490" s="93">
        <v>18.75</v>
      </c>
      <c r="K490" s="94"/>
      <c r="L490" s="92" t="s">
        <v>3995</v>
      </c>
      <c r="M490" s="92" t="s">
        <v>417</v>
      </c>
      <c r="N490" s="172" t="str">
        <f t="shared" si="217"/>
        <v/>
      </c>
      <c r="O490" s="172"/>
      <c r="P490" s="173">
        <f t="shared" si="218"/>
        <v>0</v>
      </c>
      <c r="Q490" s="173">
        <f t="shared" si="219"/>
        <v>0</v>
      </c>
      <c r="R490" s="173">
        <f t="shared" si="220"/>
        <v>0</v>
      </c>
      <c r="S490" s="173" t="str">
        <f t="shared" si="221"/>
        <v/>
      </c>
      <c r="T490" s="173">
        <f>IF(P490&lt;&gt;"",(P490*(1-($N$3368))*(1-($O490+$N$3373))),0)</f>
        <v>0</v>
      </c>
      <c r="U490" s="173">
        <f>IF(Q490&lt;&gt;"",(Q490*(1-($N$3369))*(1-($O490+$N$3373))),0)</f>
        <v>0</v>
      </c>
      <c r="V490" s="173">
        <f>IF(R490&lt;&gt;"",(R490*(1-($N$3370))*(1-($O490+$N$3373))),0)</f>
        <v>0</v>
      </c>
      <c r="W490" s="173">
        <f>IF(S490&lt;&gt;"",(S490*(1-($N$3371))*(1-($O490+$N$3373))),0)</f>
        <v>0</v>
      </c>
      <c r="X490" s="173">
        <f t="shared" si="222"/>
        <v>0</v>
      </c>
    </row>
    <row r="491" spans="1:24" ht="14.1" customHeight="1" x14ac:dyDescent="0.3">
      <c r="A491" s="90" t="s">
        <v>197</v>
      </c>
      <c r="B491" s="91" t="s">
        <v>51</v>
      </c>
      <c r="C491" s="92">
        <v>10</v>
      </c>
      <c r="D491" s="92">
        <v>0</v>
      </c>
      <c r="E491" s="166"/>
      <c r="F491" s="92" t="s">
        <v>5805</v>
      </c>
      <c r="G491" s="92" t="s">
        <v>2000</v>
      </c>
      <c r="H491" s="92" t="s">
        <v>2446</v>
      </c>
      <c r="I491" s="92">
        <v>25</v>
      </c>
      <c r="J491" s="93">
        <v>20.900000000000002</v>
      </c>
      <c r="K491" s="94"/>
      <c r="L491" s="92" t="s">
        <v>4000</v>
      </c>
      <c r="M491" s="92" t="s">
        <v>417</v>
      </c>
      <c r="N491" s="172" t="str">
        <f t="shared" si="217"/>
        <v/>
      </c>
      <c r="O491" s="172"/>
      <c r="P491" s="173">
        <f t="shared" si="218"/>
        <v>0</v>
      </c>
      <c r="Q491" s="173">
        <f t="shared" si="219"/>
        <v>0</v>
      </c>
      <c r="R491" s="173">
        <f t="shared" si="220"/>
        <v>0</v>
      </c>
      <c r="S491" s="173" t="str">
        <f t="shared" si="221"/>
        <v/>
      </c>
      <c r="T491" s="173">
        <f>IF(P491&lt;&gt;"",(P491*(1-($N$3368))*(1-($O491+$N$3373))),0)</f>
        <v>0</v>
      </c>
      <c r="U491" s="173">
        <f>IF(Q491&lt;&gt;"",(Q491*(1-($N$3369))*(1-($O491+$N$3373))),0)</f>
        <v>0</v>
      </c>
      <c r="V491" s="173">
        <f>IF(R491&lt;&gt;"",(R491*(1-($N$3370))*(1-($O491+$N$3373))),0)</f>
        <v>0</v>
      </c>
      <c r="W491" s="173">
        <f>IF(S491&lt;&gt;"",(S491*(1-($N$3371))*(1-($O491+$N$3373))),0)</f>
        <v>0</v>
      </c>
      <c r="X491" s="173">
        <f t="shared" si="222"/>
        <v>0</v>
      </c>
    </row>
    <row r="492" spans="1:24" ht="14.1" customHeight="1" x14ac:dyDescent="0.3">
      <c r="A492" s="90" t="s">
        <v>196</v>
      </c>
      <c r="B492" s="91" t="s">
        <v>51</v>
      </c>
      <c r="C492" s="92">
        <v>10</v>
      </c>
      <c r="D492" s="92">
        <v>0</v>
      </c>
      <c r="E492" s="166"/>
      <c r="F492" s="92" t="s">
        <v>5805</v>
      </c>
      <c r="G492" s="92" t="s">
        <v>1999</v>
      </c>
      <c r="H492" s="92" t="s">
        <v>2446</v>
      </c>
      <c r="I492" s="92">
        <v>25</v>
      </c>
      <c r="J492" s="93">
        <v>20.900000000000002</v>
      </c>
      <c r="K492" s="94"/>
      <c r="L492" s="92" t="s">
        <v>3999</v>
      </c>
      <c r="M492" s="92" t="s">
        <v>417</v>
      </c>
      <c r="N492" s="172" t="str">
        <f t="shared" si="217"/>
        <v/>
      </c>
      <c r="O492" s="172"/>
      <c r="P492" s="173">
        <f t="shared" si="218"/>
        <v>0</v>
      </c>
      <c r="Q492" s="173">
        <f t="shared" si="219"/>
        <v>0</v>
      </c>
      <c r="R492" s="173">
        <f t="shared" si="220"/>
        <v>0</v>
      </c>
      <c r="S492" s="173" t="str">
        <f t="shared" si="221"/>
        <v/>
      </c>
      <c r="T492" s="173">
        <f>IF(P492&lt;&gt;"",(P492*(1-($N$3368))*(1-($O492+$N$3373))),0)</f>
        <v>0</v>
      </c>
      <c r="U492" s="173">
        <f>IF(Q492&lt;&gt;"",(Q492*(1-($N$3369))*(1-($O492+$N$3373))),0)</f>
        <v>0</v>
      </c>
      <c r="V492" s="173">
        <f>IF(R492&lt;&gt;"",(R492*(1-($N$3370))*(1-($O492+$N$3373))),0)</f>
        <v>0</v>
      </c>
      <c r="W492" s="173">
        <f>IF(S492&lt;&gt;"",(S492*(1-($N$3371))*(1-($O492+$N$3373))),0)</f>
        <v>0</v>
      </c>
      <c r="X492" s="173">
        <f t="shared" si="222"/>
        <v>0</v>
      </c>
    </row>
    <row r="493" spans="1:24" ht="14.1" customHeight="1" x14ac:dyDescent="0.3">
      <c r="A493" s="90" t="s">
        <v>195</v>
      </c>
      <c r="B493" s="91" t="s">
        <v>51</v>
      </c>
      <c r="C493" s="92">
        <v>10</v>
      </c>
      <c r="D493" s="92">
        <v>0</v>
      </c>
      <c r="E493" s="166"/>
      <c r="F493" s="92" t="s">
        <v>5805</v>
      </c>
      <c r="G493" s="92" t="s">
        <v>1997</v>
      </c>
      <c r="H493" s="92" t="s">
        <v>2446</v>
      </c>
      <c r="I493" s="92">
        <v>25</v>
      </c>
      <c r="J493" s="93">
        <v>20.900000000000002</v>
      </c>
      <c r="K493" s="94"/>
      <c r="L493" s="92" t="s">
        <v>3998</v>
      </c>
      <c r="M493" s="92" t="s">
        <v>417</v>
      </c>
      <c r="N493" s="172" t="str">
        <f t="shared" si="217"/>
        <v/>
      </c>
      <c r="O493" s="172"/>
      <c r="P493" s="173">
        <f t="shared" si="218"/>
        <v>0</v>
      </c>
      <c r="Q493" s="173">
        <f t="shared" si="219"/>
        <v>0</v>
      </c>
      <c r="R493" s="173">
        <f t="shared" si="220"/>
        <v>0</v>
      </c>
      <c r="S493" s="173" t="str">
        <f t="shared" si="221"/>
        <v/>
      </c>
      <c r="T493" s="173">
        <f>IF(P493&lt;&gt;"",(P493*(1-($N$3368))*(1-($O493+$N$3373))),0)</f>
        <v>0</v>
      </c>
      <c r="U493" s="173">
        <f>IF(Q493&lt;&gt;"",(Q493*(1-($N$3369))*(1-($O493+$N$3373))),0)</f>
        <v>0</v>
      </c>
      <c r="V493" s="173">
        <f>IF(R493&lt;&gt;"",(R493*(1-($N$3370))*(1-($O493+$N$3373))),0)</f>
        <v>0</v>
      </c>
      <c r="W493" s="173">
        <f>IF(S493&lt;&gt;"",(S493*(1-($N$3371))*(1-($O493+$N$3373))),0)</f>
        <v>0</v>
      </c>
      <c r="X493" s="173">
        <f t="shared" si="222"/>
        <v>0</v>
      </c>
    </row>
    <row r="494" spans="1:24" ht="14.1" customHeight="1" x14ac:dyDescent="0.3">
      <c r="A494" s="368" t="s">
        <v>193</v>
      </c>
      <c r="B494" s="91" t="s">
        <v>51</v>
      </c>
      <c r="C494" s="92">
        <v>20</v>
      </c>
      <c r="D494" s="92">
        <v>10</v>
      </c>
      <c r="E494" s="166"/>
      <c r="F494" s="92" t="s">
        <v>2011</v>
      </c>
      <c r="G494" s="92" t="s">
        <v>2012</v>
      </c>
      <c r="H494" s="92" t="s">
        <v>2445</v>
      </c>
      <c r="I494" s="92">
        <v>25</v>
      </c>
      <c r="J494" s="93">
        <v>20.650000000000002</v>
      </c>
      <c r="K494" s="94"/>
      <c r="L494" s="92" t="s">
        <v>3996</v>
      </c>
      <c r="M494" s="92" t="s">
        <v>417</v>
      </c>
      <c r="N494" s="172" t="str">
        <f t="shared" si="217"/>
        <v/>
      </c>
      <c r="O494" s="172"/>
      <c r="P494" s="173">
        <f t="shared" si="218"/>
        <v>0</v>
      </c>
      <c r="Q494" s="173">
        <f t="shared" si="219"/>
        <v>0</v>
      </c>
      <c r="R494" s="173">
        <f t="shared" si="220"/>
        <v>0</v>
      </c>
      <c r="S494" s="173" t="str">
        <f t="shared" si="221"/>
        <v/>
      </c>
      <c r="T494" s="173">
        <f>IF(P494&lt;&gt;"",(P494*(1-($N$3368))*(1-($O494+$N$3373))),0)</f>
        <v>0</v>
      </c>
      <c r="U494" s="173">
        <f>IF(Q494&lt;&gt;"",(Q494*(1-($N$3369))*(1-($O494+$N$3373))),0)</f>
        <v>0</v>
      </c>
      <c r="V494" s="173">
        <f>IF(R494&lt;&gt;"",(R494*(1-($N$3370))*(1-($O494+$N$3373))),0)</f>
        <v>0</v>
      </c>
      <c r="W494" s="173">
        <f>IF(S494&lt;&gt;"",(S494*(1-($N$3371))*(1-($O494+$N$3373))),0)</f>
        <v>0</v>
      </c>
      <c r="X494" s="173">
        <f t="shared" si="222"/>
        <v>0</v>
      </c>
    </row>
    <row r="495" spans="1:24" ht="14.1" customHeight="1" x14ac:dyDescent="0.3">
      <c r="A495" s="368" t="s">
        <v>194</v>
      </c>
      <c r="B495" s="91" t="s">
        <v>51</v>
      </c>
      <c r="C495" s="92">
        <v>20</v>
      </c>
      <c r="D495" s="92">
        <v>10</v>
      </c>
      <c r="E495" s="166"/>
      <c r="F495" s="92" t="s">
        <v>2011</v>
      </c>
      <c r="G495" s="92" t="s">
        <v>2014</v>
      </c>
      <c r="H495" s="92" t="s">
        <v>2445</v>
      </c>
      <c r="I495" s="92">
        <v>25</v>
      </c>
      <c r="J495" s="93">
        <v>20.650000000000002</v>
      </c>
      <c r="K495" s="94"/>
      <c r="L495" s="92" t="s">
        <v>3997</v>
      </c>
      <c r="M495" s="92" t="s">
        <v>417</v>
      </c>
      <c r="N495" s="172" t="str">
        <f t="shared" si="217"/>
        <v/>
      </c>
      <c r="O495" s="172"/>
      <c r="P495" s="173">
        <f t="shared" si="218"/>
        <v>0</v>
      </c>
      <c r="Q495" s="173">
        <f t="shared" si="219"/>
        <v>0</v>
      </c>
      <c r="R495" s="173">
        <f t="shared" si="220"/>
        <v>0</v>
      </c>
      <c r="S495" s="173" t="str">
        <f t="shared" si="221"/>
        <v/>
      </c>
      <c r="T495" s="173">
        <f>IF(P495&lt;&gt;"",(P495*(1-($N$3368))*(1-($O495+$N$3373))),0)</f>
        <v>0</v>
      </c>
      <c r="U495" s="173">
        <f>IF(Q495&lt;&gt;"",(Q495*(1-($N$3369))*(1-($O495+$N$3373))),0)</f>
        <v>0</v>
      </c>
      <c r="V495" s="173">
        <f>IF(R495&lt;&gt;"",(R495*(1-($N$3370))*(1-($O495+$N$3373))),0)</f>
        <v>0</v>
      </c>
      <c r="W495" s="173">
        <f>IF(S495&lt;&gt;"",(S495*(1-($N$3371))*(1-($O495+$N$3373))),0)</f>
        <v>0</v>
      </c>
      <c r="X495" s="173">
        <f t="shared" si="222"/>
        <v>0</v>
      </c>
    </row>
    <row r="496" spans="1:24" ht="14.1" customHeight="1" x14ac:dyDescent="0.3">
      <c r="A496" s="90" t="s">
        <v>200</v>
      </c>
      <c r="B496" s="91" t="s">
        <v>51</v>
      </c>
      <c r="C496" s="92">
        <v>20</v>
      </c>
      <c r="D496" s="92">
        <v>10</v>
      </c>
      <c r="E496" s="166"/>
      <c r="F496" s="92" t="s">
        <v>5805</v>
      </c>
      <c r="G496" s="92" t="s">
        <v>2000</v>
      </c>
      <c r="H496" s="92" t="s">
        <v>2447</v>
      </c>
      <c r="I496" s="92">
        <v>25</v>
      </c>
      <c r="J496" s="93">
        <v>18.75</v>
      </c>
      <c r="K496" s="94"/>
      <c r="L496" s="92" t="s">
        <v>4003</v>
      </c>
      <c r="M496" s="92" t="s">
        <v>417</v>
      </c>
      <c r="N496" s="172" t="str">
        <f t="shared" si="217"/>
        <v/>
      </c>
      <c r="O496" s="172"/>
      <c r="P496" s="173">
        <f t="shared" si="218"/>
        <v>0</v>
      </c>
      <c r="Q496" s="173">
        <f t="shared" si="219"/>
        <v>0</v>
      </c>
      <c r="R496" s="173">
        <f t="shared" si="220"/>
        <v>0</v>
      </c>
      <c r="S496" s="173" t="str">
        <f t="shared" si="221"/>
        <v/>
      </c>
      <c r="T496" s="173">
        <f>IF(P496&lt;&gt;"",(P496*(1-($N$3368))*(1-($O496+$N$3373))),0)</f>
        <v>0</v>
      </c>
      <c r="U496" s="173">
        <f>IF(Q496&lt;&gt;"",(Q496*(1-($N$3369))*(1-($O496+$N$3373))),0)</f>
        <v>0</v>
      </c>
      <c r="V496" s="173">
        <f>IF(R496&lt;&gt;"",(R496*(1-($N$3370))*(1-($O496+$N$3373))),0)</f>
        <v>0</v>
      </c>
      <c r="W496" s="173">
        <f>IF(S496&lt;&gt;"",(S496*(1-($N$3371))*(1-($O496+$N$3373))),0)</f>
        <v>0</v>
      </c>
      <c r="X496" s="173">
        <f t="shared" si="222"/>
        <v>0</v>
      </c>
    </row>
    <row r="497" spans="1:24" ht="14.1" customHeight="1" x14ac:dyDescent="0.3">
      <c r="A497" s="90" t="s">
        <v>199</v>
      </c>
      <c r="B497" s="91" t="s">
        <v>51</v>
      </c>
      <c r="C497" s="92">
        <v>20</v>
      </c>
      <c r="D497" s="92">
        <v>10</v>
      </c>
      <c r="E497" s="166"/>
      <c r="F497" s="92" t="s">
        <v>5805</v>
      </c>
      <c r="G497" s="92" t="s">
        <v>1999</v>
      </c>
      <c r="H497" s="92" t="s">
        <v>2447</v>
      </c>
      <c r="I497" s="92">
        <v>25</v>
      </c>
      <c r="J497" s="93">
        <v>18.75</v>
      </c>
      <c r="K497" s="94"/>
      <c r="L497" s="92" t="s">
        <v>4002</v>
      </c>
      <c r="M497" s="92" t="s">
        <v>417</v>
      </c>
      <c r="N497" s="172" t="str">
        <f t="shared" si="217"/>
        <v/>
      </c>
      <c r="O497" s="172"/>
      <c r="P497" s="173">
        <f t="shared" si="218"/>
        <v>0</v>
      </c>
      <c r="Q497" s="173">
        <f t="shared" si="219"/>
        <v>0</v>
      </c>
      <c r="R497" s="173">
        <f t="shared" si="220"/>
        <v>0</v>
      </c>
      <c r="S497" s="173" t="str">
        <f t="shared" si="221"/>
        <v/>
      </c>
      <c r="T497" s="173">
        <f>IF(P497&lt;&gt;"",(P497*(1-($N$3368))*(1-($O497+$N$3373))),0)</f>
        <v>0</v>
      </c>
      <c r="U497" s="173">
        <f>IF(Q497&lt;&gt;"",(Q497*(1-($N$3369))*(1-($O497+$N$3373))),0)</f>
        <v>0</v>
      </c>
      <c r="V497" s="173">
        <f>IF(R497&lt;&gt;"",(R497*(1-($N$3370))*(1-($O497+$N$3373))),0)</f>
        <v>0</v>
      </c>
      <c r="W497" s="173">
        <f>IF(S497&lt;&gt;"",(S497*(1-($N$3371))*(1-($O497+$N$3373))),0)</f>
        <v>0</v>
      </c>
      <c r="X497" s="173">
        <f t="shared" si="222"/>
        <v>0</v>
      </c>
    </row>
    <row r="498" spans="1:24" ht="14.1" customHeight="1" x14ac:dyDescent="0.3">
      <c r="A498" s="90" t="s">
        <v>198</v>
      </c>
      <c r="B498" s="91" t="s">
        <v>51</v>
      </c>
      <c r="C498" s="92">
        <v>20</v>
      </c>
      <c r="D498" s="92">
        <v>10</v>
      </c>
      <c r="E498" s="166"/>
      <c r="F498" s="92" t="s">
        <v>5805</v>
      </c>
      <c r="G498" s="92" t="s">
        <v>1997</v>
      </c>
      <c r="H498" s="92" t="s">
        <v>2447</v>
      </c>
      <c r="I498" s="92">
        <v>25</v>
      </c>
      <c r="J498" s="93">
        <v>18.75</v>
      </c>
      <c r="K498" s="94"/>
      <c r="L498" s="92" t="s">
        <v>4001</v>
      </c>
      <c r="M498" s="92" t="s">
        <v>417</v>
      </c>
      <c r="N498" s="172" t="str">
        <f t="shared" si="217"/>
        <v/>
      </c>
      <c r="O498" s="172"/>
      <c r="P498" s="173">
        <f t="shared" si="218"/>
        <v>0</v>
      </c>
      <c r="Q498" s="173">
        <f t="shared" si="219"/>
        <v>0</v>
      </c>
      <c r="R498" s="173">
        <f t="shared" si="220"/>
        <v>0</v>
      </c>
      <c r="S498" s="173" t="str">
        <f t="shared" si="221"/>
        <v/>
      </c>
      <c r="T498" s="173">
        <f>IF(P498&lt;&gt;"",(P498*(1-($N$3368))*(1-($O498+$N$3373))),0)</f>
        <v>0</v>
      </c>
      <c r="U498" s="173">
        <f>IF(Q498&lt;&gt;"",(Q498*(1-($N$3369))*(1-($O498+$N$3373))),0)</f>
        <v>0</v>
      </c>
      <c r="V498" s="173">
        <f>IF(R498&lt;&gt;"",(R498*(1-($N$3370))*(1-($O498+$N$3373))),0)</f>
        <v>0</v>
      </c>
      <c r="W498" s="173">
        <f>IF(S498&lt;&gt;"",(S498*(1-($N$3371))*(1-($O498+$N$3373))),0)</f>
        <v>0</v>
      </c>
      <c r="X498" s="173">
        <f t="shared" si="222"/>
        <v>0</v>
      </c>
    </row>
    <row r="499" spans="1:24" ht="14.1" customHeight="1" x14ac:dyDescent="0.3">
      <c r="A499" s="90" t="s">
        <v>203</v>
      </c>
      <c r="B499" s="91" t="s">
        <v>51</v>
      </c>
      <c r="C499" s="92">
        <v>6</v>
      </c>
      <c r="D499" s="92">
        <v>0</v>
      </c>
      <c r="E499" s="166"/>
      <c r="F499" s="92" t="s">
        <v>5805</v>
      </c>
      <c r="G499" s="92" t="s">
        <v>2000</v>
      </c>
      <c r="H499" s="92" t="s">
        <v>2448</v>
      </c>
      <c r="I499" s="92">
        <v>25</v>
      </c>
      <c r="J499" s="93">
        <v>24.7</v>
      </c>
      <c r="K499" s="94"/>
      <c r="L499" s="92" t="s">
        <v>4006</v>
      </c>
      <c r="M499" s="92" t="s">
        <v>417</v>
      </c>
      <c r="N499" s="172" t="str">
        <f t="shared" si="217"/>
        <v/>
      </c>
      <c r="O499" s="172"/>
      <c r="P499" s="173">
        <f t="shared" si="218"/>
        <v>0</v>
      </c>
      <c r="Q499" s="173">
        <f t="shared" si="219"/>
        <v>0</v>
      </c>
      <c r="R499" s="173">
        <f t="shared" si="220"/>
        <v>0</v>
      </c>
      <c r="S499" s="173" t="str">
        <f t="shared" si="221"/>
        <v/>
      </c>
      <c r="T499" s="173">
        <f>IF(P499&lt;&gt;"",(P499*(1-($N$3368))*(1-($O499+$N$3373))),0)</f>
        <v>0</v>
      </c>
      <c r="U499" s="173">
        <f>IF(Q499&lt;&gt;"",(Q499*(1-($N$3369))*(1-($O499+$N$3373))),0)</f>
        <v>0</v>
      </c>
      <c r="V499" s="173">
        <f>IF(R499&lt;&gt;"",(R499*(1-($N$3370))*(1-($O499+$N$3373))),0)</f>
        <v>0</v>
      </c>
      <c r="W499" s="173">
        <f>IF(S499&lt;&gt;"",(S499*(1-($N$3371))*(1-($O499+$N$3373))),0)</f>
        <v>0</v>
      </c>
      <c r="X499" s="173">
        <f t="shared" si="222"/>
        <v>0</v>
      </c>
    </row>
    <row r="500" spans="1:24" ht="14.1" customHeight="1" x14ac:dyDescent="0.3">
      <c r="A500" s="90" t="s">
        <v>202</v>
      </c>
      <c r="B500" s="91" t="s">
        <v>51</v>
      </c>
      <c r="C500" s="92">
        <v>6</v>
      </c>
      <c r="D500" s="92">
        <v>0</v>
      </c>
      <c r="E500" s="166"/>
      <c r="F500" s="92" t="s">
        <v>5805</v>
      </c>
      <c r="G500" s="92" t="s">
        <v>1999</v>
      </c>
      <c r="H500" s="92" t="s">
        <v>2448</v>
      </c>
      <c r="I500" s="92">
        <v>25</v>
      </c>
      <c r="J500" s="93">
        <v>24.7</v>
      </c>
      <c r="K500" s="94"/>
      <c r="L500" s="92" t="s">
        <v>4005</v>
      </c>
      <c r="M500" s="92" t="s">
        <v>417</v>
      </c>
      <c r="N500" s="172" t="str">
        <f t="shared" si="217"/>
        <v/>
      </c>
      <c r="O500" s="172"/>
      <c r="P500" s="173">
        <f t="shared" si="218"/>
        <v>0</v>
      </c>
      <c r="Q500" s="173">
        <f t="shared" si="219"/>
        <v>0</v>
      </c>
      <c r="R500" s="173">
        <f t="shared" si="220"/>
        <v>0</v>
      </c>
      <c r="S500" s="173" t="str">
        <f t="shared" si="221"/>
        <v/>
      </c>
      <c r="T500" s="173">
        <f>IF(P500&lt;&gt;"",(P500*(1-($N$3368))*(1-($O500+$N$3373))),0)</f>
        <v>0</v>
      </c>
      <c r="U500" s="173">
        <f>IF(Q500&lt;&gt;"",(Q500*(1-($N$3369))*(1-($O500+$N$3373))),0)</f>
        <v>0</v>
      </c>
      <c r="V500" s="173">
        <f>IF(R500&lt;&gt;"",(R500*(1-($N$3370))*(1-($O500+$N$3373))),0)</f>
        <v>0</v>
      </c>
      <c r="W500" s="173">
        <f>IF(S500&lt;&gt;"",(S500*(1-($N$3371))*(1-($O500+$N$3373))),0)</f>
        <v>0</v>
      </c>
      <c r="X500" s="173">
        <f t="shared" si="222"/>
        <v>0</v>
      </c>
    </row>
    <row r="501" spans="1:24" ht="14.1" customHeight="1" x14ac:dyDescent="0.3">
      <c r="A501" s="90" t="s">
        <v>201</v>
      </c>
      <c r="B501" s="91" t="s">
        <v>51</v>
      </c>
      <c r="C501" s="92">
        <v>6</v>
      </c>
      <c r="D501" s="92">
        <v>0</v>
      </c>
      <c r="E501" s="166"/>
      <c r="F501" s="92" t="s">
        <v>5805</v>
      </c>
      <c r="G501" s="92" t="s">
        <v>1997</v>
      </c>
      <c r="H501" s="92" t="s">
        <v>2448</v>
      </c>
      <c r="I501" s="92">
        <v>25</v>
      </c>
      <c r="J501" s="93">
        <v>24.7</v>
      </c>
      <c r="K501" s="94"/>
      <c r="L501" s="92" t="s">
        <v>4004</v>
      </c>
      <c r="M501" s="92" t="s">
        <v>417</v>
      </c>
      <c r="N501" s="172" t="str">
        <f t="shared" si="217"/>
        <v/>
      </c>
      <c r="O501" s="172"/>
      <c r="P501" s="173">
        <f t="shared" si="218"/>
        <v>0</v>
      </c>
      <c r="Q501" s="173">
        <f t="shared" si="219"/>
        <v>0</v>
      </c>
      <c r="R501" s="173">
        <f t="shared" si="220"/>
        <v>0</v>
      </c>
      <c r="S501" s="173" t="str">
        <f t="shared" si="221"/>
        <v/>
      </c>
      <c r="T501" s="173">
        <f>IF(P501&lt;&gt;"",(P501*(1-($N$3368))*(1-($O501+$N$3373))),0)</f>
        <v>0</v>
      </c>
      <c r="U501" s="173">
        <f>IF(Q501&lt;&gt;"",(Q501*(1-($N$3369))*(1-($O501+$N$3373))),0)</f>
        <v>0</v>
      </c>
      <c r="V501" s="173">
        <f>IF(R501&lt;&gt;"",(R501*(1-($N$3370))*(1-($O501+$N$3373))),0)</f>
        <v>0</v>
      </c>
      <c r="W501" s="173">
        <f>IF(S501&lt;&gt;"",(S501*(1-($N$3371))*(1-($O501+$N$3373))),0)</f>
        <v>0</v>
      </c>
      <c r="X501" s="173">
        <f t="shared" si="222"/>
        <v>0</v>
      </c>
    </row>
    <row r="502" spans="1:24" ht="14.1" customHeight="1" x14ac:dyDescent="0.3">
      <c r="A502" s="90" t="s">
        <v>205</v>
      </c>
      <c r="B502" s="91" t="s">
        <v>51</v>
      </c>
      <c r="C502" s="92">
        <v>4</v>
      </c>
      <c r="D502" s="92">
        <v>0</v>
      </c>
      <c r="E502" s="166"/>
      <c r="F502" s="92" t="s">
        <v>111</v>
      </c>
      <c r="G502" s="92" t="s">
        <v>2041</v>
      </c>
      <c r="H502" s="92" t="s">
        <v>2449</v>
      </c>
      <c r="I502" s="92">
        <v>25</v>
      </c>
      <c r="J502" s="93">
        <v>34.4</v>
      </c>
      <c r="K502" s="94"/>
      <c r="L502" s="92" t="s">
        <v>4008</v>
      </c>
      <c r="M502" s="92" t="s">
        <v>417</v>
      </c>
      <c r="N502" s="172" t="str">
        <f t="shared" si="217"/>
        <v/>
      </c>
      <c r="O502" s="172"/>
      <c r="P502" s="173">
        <f t="shared" si="218"/>
        <v>0</v>
      </c>
      <c r="Q502" s="173">
        <f t="shared" si="219"/>
        <v>0</v>
      </c>
      <c r="R502" s="173">
        <f t="shared" si="220"/>
        <v>0</v>
      </c>
      <c r="S502" s="173" t="str">
        <f t="shared" si="221"/>
        <v/>
      </c>
      <c r="T502" s="173">
        <f>IF(P502&lt;&gt;"",(P502*(1-($N$3368))*(1-($O502+$N$3373))),0)</f>
        <v>0</v>
      </c>
      <c r="U502" s="173">
        <f>IF(Q502&lt;&gt;"",(Q502*(1-($N$3369))*(1-($O502+$N$3373))),0)</f>
        <v>0</v>
      </c>
      <c r="V502" s="173">
        <f>IF(R502&lt;&gt;"",(R502*(1-($N$3370))*(1-($O502+$N$3373))),0)</f>
        <v>0</v>
      </c>
      <c r="W502" s="173">
        <f>IF(S502&lt;&gt;"",(S502*(1-($N$3371))*(1-($O502+$N$3373))),0)</f>
        <v>0</v>
      </c>
      <c r="X502" s="173">
        <f t="shared" si="222"/>
        <v>0</v>
      </c>
    </row>
    <row r="503" spans="1:24" ht="14.1" customHeight="1" x14ac:dyDescent="0.3">
      <c r="A503" s="90" t="s">
        <v>204</v>
      </c>
      <c r="B503" s="91" t="s">
        <v>51</v>
      </c>
      <c r="C503" s="92">
        <v>4</v>
      </c>
      <c r="D503" s="92">
        <v>0</v>
      </c>
      <c r="E503" s="166"/>
      <c r="F503" s="92" t="s">
        <v>2267</v>
      </c>
      <c r="G503" s="92" t="s">
        <v>2047</v>
      </c>
      <c r="H503" s="92" t="s">
        <v>2449</v>
      </c>
      <c r="I503" s="92">
        <v>25</v>
      </c>
      <c r="J503" s="93">
        <v>34.4</v>
      </c>
      <c r="K503" s="94"/>
      <c r="L503" s="92" t="s">
        <v>4007</v>
      </c>
      <c r="M503" s="92" t="s">
        <v>417</v>
      </c>
      <c r="N503" s="172" t="str">
        <f t="shared" si="217"/>
        <v/>
      </c>
      <c r="O503" s="172"/>
      <c r="P503" s="173">
        <f t="shared" si="218"/>
        <v>0</v>
      </c>
      <c r="Q503" s="173">
        <f t="shared" si="219"/>
        <v>0</v>
      </c>
      <c r="R503" s="173">
        <f t="shared" si="220"/>
        <v>0</v>
      </c>
      <c r="S503" s="173" t="str">
        <f t="shared" si="221"/>
        <v/>
      </c>
      <c r="T503" s="173">
        <f>IF(P503&lt;&gt;"",(P503*(1-($N$3368))*(1-($O503+$N$3373))),0)</f>
        <v>0</v>
      </c>
      <c r="U503" s="173">
        <f>IF(Q503&lt;&gt;"",(Q503*(1-($N$3369))*(1-($O503+$N$3373))),0)</f>
        <v>0</v>
      </c>
      <c r="V503" s="173">
        <f>IF(R503&lt;&gt;"",(R503*(1-($N$3370))*(1-($O503+$N$3373))),0)</f>
        <v>0</v>
      </c>
      <c r="W503" s="173">
        <f>IF(S503&lt;&gt;"",(S503*(1-($N$3371))*(1-($O503+$N$3373))),0)</f>
        <v>0</v>
      </c>
      <c r="X503" s="173">
        <f t="shared" si="222"/>
        <v>0</v>
      </c>
    </row>
    <row r="504" spans="1:24" ht="14.1" customHeight="1" x14ac:dyDescent="0.3">
      <c r="A504" s="368"/>
      <c r="B504" s="91"/>
      <c r="C504" s="92"/>
      <c r="D504" s="92"/>
      <c r="E504" s="168"/>
      <c r="F504" s="92"/>
      <c r="G504" s="92"/>
      <c r="H504" s="147" t="s">
        <v>5658</v>
      </c>
      <c r="I504" s="92"/>
      <c r="J504" s="93"/>
      <c r="K504" s="94"/>
      <c r="L504" s="94"/>
      <c r="M504" s="95"/>
      <c r="N504" s="172"/>
      <c r="O504" s="172"/>
      <c r="P504" s="173">
        <f>IF($B504="PA",$N504,0)</f>
        <v>0</v>
      </c>
      <c r="Q504" s="173">
        <f>IF($B504="PC",$N504,0)</f>
        <v>0</v>
      </c>
      <c r="R504" s="173">
        <f>IF($B504="LA",$N504,0)</f>
        <v>0</v>
      </c>
      <c r="S504" s="173">
        <f>IF($B504="LC",$N504,0)</f>
        <v>0</v>
      </c>
      <c r="T504" s="173">
        <f>IF(P504&lt;&gt;"",(P504*(1-($N$3368))*(1-($O504+$N$3373))),0)</f>
        <v>0</v>
      </c>
      <c r="U504" s="173">
        <f>IF(Q504&lt;&gt;"",(Q504*(1-($N$3369))*(1-($O504+$N$3373))),0)</f>
        <v>0</v>
      </c>
      <c r="V504" s="173">
        <f>IF(R504&lt;&gt;"",(R504*(1-($N$3370))*(1-($O504+$N$3373))),0)</f>
        <v>0</v>
      </c>
      <c r="W504" s="173">
        <f>IF(S504&lt;&gt;"",(S504*(1-($N$3371))*(1-($O504+$N$3373))),0)</f>
        <v>0</v>
      </c>
      <c r="X504" s="173"/>
    </row>
    <row r="505" spans="1:24" ht="14.1" customHeight="1" x14ac:dyDescent="0.3">
      <c r="A505" s="90" t="s">
        <v>446</v>
      </c>
      <c r="B505" s="91" t="s">
        <v>51</v>
      </c>
      <c r="C505" s="92">
        <v>10</v>
      </c>
      <c r="D505" s="92">
        <v>0</v>
      </c>
      <c r="E505" s="166"/>
      <c r="F505" s="92" t="s">
        <v>5805</v>
      </c>
      <c r="G505" s="92" t="s">
        <v>2000</v>
      </c>
      <c r="H505" s="92" t="s">
        <v>2356</v>
      </c>
      <c r="I505" s="92">
        <v>25</v>
      </c>
      <c r="J505" s="93">
        <v>29.150000000000002</v>
      </c>
      <c r="K505" s="94"/>
      <c r="L505" s="92" t="s">
        <v>3805</v>
      </c>
      <c r="M505" s="92" t="s">
        <v>417</v>
      </c>
      <c r="N505" s="172" t="str">
        <f t="shared" ref="N505:N507" si="223">IF(OR(J505="TBA",E505=0),"",E505*J505)</f>
        <v/>
      </c>
      <c r="O505" s="172"/>
      <c r="P505" s="173">
        <f t="shared" ref="P505:P507" si="224">IF($B505="PA",$N505,0)</f>
        <v>0</v>
      </c>
      <c r="Q505" s="173">
        <f t="shared" ref="Q505:Q507" si="225">IF($B505="PC",$N505,0)</f>
        <v>0</v>
      </c>
      <c r="R505" s="173">
        <f t="shared" ref="R505:R507" si="226">IF($B505="LA",$N505,0)</f>
        <v>0</v>
      </c>
      <c r="S505" s="173" t="str">
        <f t="shared" ref="S505:S507" si="227">IF($B505="LC",$N505,0)</f>
        <v/>
      </c>
      <c r="T505" s="173">
        <f>IF(P505&lt;&gt;"",(P505*(1-($N$3368))*(1-($O505+$N$3373))),0)</f>
        <v>0</v>
      </c>
      <c r="U505" s="173">
        <f>IF(Q505&lt;&gt;"",(Q505*(1-($N$3369))*(1-($O505+$N$3373))),0)</f>
        <v>0</v>
      </c>
      <c r="V505" s="173">
        <f>IF(R505&lt;&gt;"",(R505*(1-($N$3370))*(1-($O505+$N$3373))),0)</f>
        <v>0</v>
      </c>
      <c r="W505" s="173">
        <f>IF(S505&lt;&gt;"",(S505*(1-($N$3371))*(1-($O505+$N$3373))),0)</f>
        <v>0</v>
      </c>
      <c r="X505" s="173">
        <f t="shared" ref="X505:X507" si="228">+SUM(T505:W505)</f>
        <v>0</v>
      </c>
    </row>
    <row r="506" spans="1:24" ht="14.1" customHeight="1" x14ac:dyDescent="0.3">
      <c r="A506" s="90" t="s">
        <v>445</v>
      </c>
      <c r="B506" s="91" t="s">
        <v>51</v>
      </c>
      <c r="C506" s="92">
        <v>10</v>
      </c>
      <c r="D506" s="92">
        <v>0</v>
      </c>
      <c r="E506" s="166"/>
      <c r="F506" s="92" t="s">
        <v>5805</v>
      </c>
      <c r="G506" s="92" t="s">
        <v>1999</v>
      </c>
      <c r="H506" s="92" t="s">
        <v>2356</v>
      </c>
      <c r="I506" s="92">
        <v>25</v>
      </c>
      <c r="J506" s="93">
        <v>29.150000000000002</v>
      </c>
      <c r="K506" s="94"/>
      <c r="L506" s="92" t="s">
        <v>3804</v>
      </c>
      <c r="M506" s="92" t="s">
        <v>417</v>
      </c>
      <c r="N506" s="172" t="str">
        <f t="shared" si="223"/>
        <v/>
      </c>
      <c r="O506" s="172"/>
      <c r="P506" s="173">
        <f t="shared" si="224"/>
        <v>0</v>
      </c>
      <c r="Q506" s="173">
        <f t="shared" si="225"/>
        <v>0</v>
      </c>
      <c r="R506" s="173">
        <f t="shared" si="226"/>
        <v>0</v>
      </c>
      <c r="S506" s="173" t="str">
        <f t="shared" si="227"/>
        <v/>
      </c>
      <c r="T506" s="173">
        <f>IF(P506&lt;&gt;"",(P506*(1-($N$3368))*(1-($O506+$N$3373))),0)</f>
        <v>0</v>
      </c>
      <c r="U506" s="173">
        <f>IF(Q506&lt;&gt;"",(Q506*(1-($N$3369))*(1-($O506+$N$3373))),0)</f>
        <v>0</v>
      </c>
      <c r="V506" s="173">
        <f>IF(R506&lt;&gt;"",(R506*(1-($N$3370))*(1-($O506+$N$3373))),0)</f>
        <v>0</v>
      </c>
      <c r="W506" s="173">
        <f>IF(S506&lt;&gt;"",(S506*(1-($N$3371))*(1-($O506+$N$3373))),0)</f>
        <v>0</v>
      </c>
      <c r="X506" s="173">
        <f t="shared" si="228"/>
        <v>0</v>
      </c>
    </row>
    <row r="507" spans="1:24" ht="14.1" customHeight="1" x14ac:dyDescent="0.3">
      <c r="A507" s="90" t="s">
        <v>444</v>
      </c>
      <c r="B507" s="91" t="s">
        <v>51</v>
      </c>
      <c r="C507" s="92">
        <v>10</v>
      </c>
      <c r="D507" s="92">
        <v>0</v>
      </c>
      <c r="E507" s="166"/>
      <c r="F507" s="92" t="s">
        <v>5805</v>
      </c>
      <c r="G507" s="92" t="s">
        <v>1997</v>
      </c>
      <c r="H507" s="92" t="s">
        <v>2356</v>
      </c>
      <c r="I507" s="92">
        <v>25</v>
      </c>
      <c r="J507" s="93">
        <v>29.150000000000002</v>
      </c>
      <c r="K507" s="94"/>
      <c r="L507" s="92" t="s">
        <v>3803</v>
      </c>
      <c r="M507" s="92" t="s">
        <v>417</v>
      </c>
      <c r="N507" s="172" t="str">
        <f t="shared" si="223"/>
        <v/>
      </c>
      <c r="O507" s="172"/>
      <c r="P507" s="173">
        <f t="shared" si="224"/>
        <v>0</v>
      </c>
      <c r="Q507" s="173">
        <f t="shared" si="225"/>
        <v>0</v>
      </c>
      <c r="R507" s="173">
        <f t="shared" si="226"/>
        <v>0</v>
      </c>
      <c r="S507" s="173" t="str">
        <f t="shared" si="227"/>
        <v/>
      </c>
      <c r="T507" s="173">
        <f>IF(P507&lt;&gt;"",(P507*(1-($N$3368))*(1-($O507+$N$3373))),0)</f>
        <v>0</v>
      </c>
      <c r="U507" s="173">
        <f>IF(Q507&lt;&gt;"",(Q507*(1-($N$3369))*(1-($O507+$N$3373))),0)</f>
        <v>0</v>
      </c>
      <c r="V507" s="173">
        <f>IF(R507&lt;&gt;"",(R507*(1-($N$3370))*(1-($O507+$N$3373))),0)</f>
        <v>0</v>
      </c>
      <c r="W507" s="173">
        <f>IF(S507&lt;&gt;"",(S507*(1-($N$3371))*(1-($O507+$N$3373))),0)</f>
        <v>0</v>
      </c>
      <c r="X507" s="173">
        <f t="shared" si="228"/>
        <v>0</v>
      </c>
    </row>
    <row r="508" spans="1:24" ht="14.1" customHeight="1" x14ac:dyDescent="0.3">
      <c r="A508" s="90"/>
      <c r="B508" s="91"/>
      <c r="C508" s="92"/>
      <c r="D508" s="92"/>
      <c r="E508" s="168"/>
      <c r="F508" s="92"/>
      <c r="G508" s="92"/>
      <c r="H508" s="147" t="s">
        <v>5661</v>
      </c>
      <c r="I508" s="92"/>
      <c r="J508" s="93"/>
      <c r="K508" s="94"/>
      <c r="L508" s="94"/>
      <c r="M508" s="95"/>
      <c r="N508" s="172"/>
      <c r="O508" s="172"/>
      <c r="P508" s="173">
        <f t="shared" ref="P508" si="229">IF($B508="PA",$N508,0)</f>
        <v>0</v>
      </c>
      <c r="Q508" s="173">
        <f t="shared" ref="Q508" si="230">IF($B508="PC",$N508,0)</f>
        <v>0</v>
      </c>
      <c r="R508" s="173">
        <f t="shared" ref="R508" si="231">IF($B508="LA",$N508,0)</f>
        <v>0</v>
      </c>
      <c r="S508" s="173">
        <f t="shared" ref="S508" si="232">IF($B508="LC",$N508,0)</f>
        <v>0</v>
      </c>
      <c r="T508" s="173">
        <f>IF(P508&lt;&gt;"",(P508*(1-($N$3368))*(1-($O508+$N$3373))),0)</f>
        <v>0</v>
      </c>
      <c r="U508" s="173">
        <f>IF(Q508&lt;&gt;"",(Q508*(1-($N$3369))*(1-($O508+$N$3373))),0)</f>
        <v>0</v>
      </c>
      <c r="V508" s="173">
        <f>IF(R508&lt;&gt;"",(R508*(1-($N$3370))*(1-($O508+$N$3373))),0)</f>
        <v>0</v>
      </c>
      <c r="W508" s="173">
        <f>IF(S508&lt;&gt;"",(S508*(1-($N$3371))*(1-($O508+$N$3373))),0)</f>
        <v>0</v>
      </c>
      <c r="X508" s="173"/>
    </row>
    <row r="509" spans="1:24" ht="14.1" customHeight="1" x14ac:dyDescent="0.3">
      <c r="A509" s="368" t="s">
        <v>696</v>
      </c>
      <c r="B509" s="91" t="s">
        <v>51</v>
      </c>
      <c r="C509" s="92">
        <v>6</v>
      </c>
      <c r="D509" s="92">
        <v>0</v>
      </c>
      <c r="E509" s="166"/>
      <c r="F509" s="92" t="s">
        <v>2011</v>
      </c>
      <c r="G509" s="92" t="s">
        <v>2012</v>
      </c>
      <c r="H509" s="92" t="s">
        <v>2586</v>
      </c>
      <c r="I509" s="92">
        <v>26</v>
      </c>
      <c r="J509" s="93">
        <v>20.100000000000001</v>
      </c>
      <c r="K509" s="94"/>
      <c r="L509" s="92" t="s">
        <v>4343</v>
      </c>
      <c r="M509" s="92" t="s">
        <v>417</v>
      </c>
      <c r="N509" s="172" t="str">
        <f t="shared" ref="N509:N573" si="233">IF(OR(J509="TBA",E509=0),"",E509*J509)</f>
        <v/>
      </c>
      <c r="O509" s="172"/>
      <c r="P509" s="173">
        <f t="shared" ref="P509:P573" si="234">IF($B509="PA",$N509,0)</f>
        <v>0</v>
      </c>
      <c r="Q509" s="173">
        <f t="shared" ref="Q509:Q573" si="235">IF($B509="PC",$N509,0)</f>
        <v>0</v>
      </c>
      <c r="R509" s="173">
        <f t="shared" ref="R509:R573" si="236">IF($B509="LA",$N509,0)</f>
        <v>0</v>
      </c>
      <c r="S509" s="173" t="str">
        <f t="shared" ref="S509:S573" si="237">IF($B509="LC",$N509,0)</f>
        <v/>
      </c>
      <c r="T509" s="173">
        <f>IF(P509&lt;&gt;"",(P509*(1-($N$3368))*(1-($O509+$N$3373))),0)</f>
        <v>0</v>
      </c>
      <c r="U509" s="173">
        <f>IF(Q509&lt;&gt;"",(Q509*(1-($N$3369))*(1-($O509+$N$3373))),0)</f>
        <v>0</v>
      </c>
      <c r="V509" s="173">
        <f>IF(R509&lt;&gt;"",(R509*(1-($N$3370))*(1-($O509+$N$3373))),0)</f>
        <v>0</v>
      </c>
      <c r="W509" s="173">
        <f>IF(S509&lt;&gt;"",(S509*(1-($N$3371))*(1-($O509+$N$3373))),0)</f>
        <v>0</v>
      </c>
      <c r="X509" s="173">
        <f t="shared" ref="X509:X573" si="238">+SUM(T509:W509)</f>
        <v>0</v>
      </c>
    </row>
    <row r="510" spans="1:24" ht="14.1" customHeight="1" x14ac:dyDescent="0.3">
      <c r="A510" s="368" t="s">
        <v>1328</v>
      </c>
      <c r="B510" s="91" t="s">
        <v>51</v>
      </c>
      <c r="C510" s="92">
        <v>6</v>
      </c>
      <c r="D510" s="92">
        <v>0</v>
      </c>
      <c r="E510" s="166"/>
      <c r="F510" s="92" t="s">
        <v>2011</v>
      </c>
      <c r="G510" s="92" t="s">
        <v>2014</v>
      </c>
      <c r="H510" s="92" t="s">
        <v>2586</v>
      </c>
      <c r="I510" s="92">
        <v>26</v>
      </c>
      <c r="J510" s="93">
        <v>20.100000000000001</v>
      </c>
      <c r="K510" s="94"/>
      <c r="L510" s="92" t="s">
        <v>4344</v>
      </c>
      <c r="M510" s="92" t="s">
        <v>417</v>
      </c>
      <c r="N510" s="172" t="str">
        <f t="shared" si="233"/>
        <v/>
      </c>
      <c r="O510" s="172"/>
      <c r="P510" s="173">
        <f t="shared" si="234"/>
        <v>0</v>
      </c>
      <c r="Q510" s="173">
        <f t="shared" si="235"/>
        <v>0</v>
      </c>
      <c r="R510" s="173">
        <f t="shared" si="236"/>
        <v>0</v>
      </c>
      <c r="S510" s="173" t="str">
        <f t="shared" si="237"/>
        <v/>
      </c>
      <c r="T510" s="173">
        <f>IF(P510&lt;&gt;"",(P510*(1-($N$3368))*(1-($O510+$N$3373))),0)</f>
        <v>0</v>
      </c>
      <c r="U510" s="173">
        <f>IF(Q510&lt;&gt;"",(Q510*(1-($N$3369))*(1-($O510+$N$3373))),0)</f>
        <v>0</v>
      </c>
      <c r="V510" s="173">
        <f>IF(R510&lt;&gt;"",(R510*(1-($N$3370))*(1-($O510+$N$3373))),0)</f>
        <v>0</v>
      </c>
      <c r="W510" s="173">
        <f>IF(S510&lt;&gt;"",(S510*(1-($N$3371))*(1-($O510+$N$3373))),0)</f>
        <v>0</v>
      </c>
      <c r="X510" s="173">
        <f t="shared" si="238"/>
        <v>0</v>
      </c>
    </row>
    <row r="511" spans="1:24" ht="14.1" customHeight="1" x14ac:dyDescent="0.3">
      <c r="A511" s="90" t="s">
        <v>720</v>
      </c>
      <c r="B511" s="91" t="s">
        <v>51</v>
      </c>
      <c r="C511" s="92">
        <v>6</v>
      </c>
      <c r="D511" s="92">
        <v>0</v>
      </c>
      <c r="E511" s="166"/>
      <c r="F511" s="92" t="s">
        <v>110</v>
      </c>
      <c r="G511" s="92" t="s">
        <v>1999</v>
      </c>
      <c r="H511" s="92" t="s">
        <v>2006</v>
      </c>
      <c r="I511" s="92">
        <v>26</v>
      </c>
      <c r="J511" s="93">
        <v>18.25</v>
      </c>
      <c r="K511" s="94"/>
      <c r="L511" s="92" t="s">
        <v>2942</v>
      </c>
      <c r="M511" s="92" t="s">
        <v>417</v>
      </c>
      <c r="N511" s="172" t="str">
        <f t="shared" si="233"/>
        <v/>
      </c>
      <c r="O511" s="172"/>
      <c r="P511" s="173">
        <f t="shared" si="234"/>
        <v>0</v>
      </c>
      <c r="Q511" s="173">
        <f t="shared" si="235"/>
        <v>0</v>
      </c>
      <c r="R511" s="173">
        <f t="shared" si="236"/>
        <v>0</v>
      </c>
      <c r="S511" s="173" t="str">
        <f t="shared" si="237"/>
        <v/>
      </c>
      <c r="T511" s="173">
        <f>IF(P511&lt;&gt;"",(P511*(1-($N$3368))*(1-($O511+$N$3373))),0)</f>
        <v>0</v>
      </c>
      <c r="U511" s="173">
        <f>IF(Q511&lt;&gt;"",(Q511*(1-($N$3369))*(1-($O511+$N$3373))),0)</f>
        <v>0</v>
      </c>
      <c r="V511" s="173">
        <f>IF(R511&lt;&gt;"",(R511*(1-($N$3370))*(1-($O511+$N$3373))),0)</f>
        <v>0</v>
      </c>
      <c r="W511" s="173">
        <f>IF(S511&lt;&gt;"",(S511*(1-($N$3371))*(1-($O511+$N$3373))),0)</f>
        <v>0</v>
      </c>
      <c r="X511" s="173">
        <f t="shared" si="238"/>
        <v>0</v>
      </c>
    </row>
    <row r="512" spans="1:24" ht="14.1" customHeight="1" x14ac:dyDescent="0.3">
      <c r="A512" s="90" t="s">
        <v>719</v>
      </c>
      <c r="B512" s="91" t="s">
        <v>51</v>
      </c>
      <c r="C512" s="92">
        <v>6</v>
      </c>
      <c r="D512" s="92">
        <v>0</v>
      </c>
      <c r="E512" s="166"/>
      <c r="F512" s="92" t="s">
        <v>110</v>
      </c>
      <c r="G512" s="92" t="s">
        <v>2005</v>
      </c>
      <c r="H512" s="92" t="s">
        <v>2006</v>
      </c>
      <c r="I512" s="92">
        <v>26</v>
      </c>
      <c r="J512" s="93">
        <v>18.25</v>
      </c>
      <c r="K512" s="94"/>
      <c r="L512" s="92" t="s">
        <v>2941</v>
      </c>
      <c r="M512" s="92" t="s">
        <v>417</v>
      </c>
      <c r="N512" s="172" t="str">
        <f t="shared" si="233"/>
        <v/>
      </c>
      <c r="O512" s="172"/>
      <c r="P512" s="173">
        <f t="shared" si="234"/>
        <v>0</v>
      </c>
      <c r="Q512" s="173">
        <f t="shared" si="235"/>
        <v>0</v>
      </c>
      <c r="R512" s="173">
        <f t="shared" si="236"/>
        <v>0</v>
      </c>
      <c r="S512" s="173" t="str">
        <f t="shared" si="237"/>
        <v/>
      </c>
      <c r="T512" s="173">
        <f>IF(P512&lt;&gt;"",(P512*(1-($N$3368))*(1-($O512+$N$3373))),0)</f>
        <v>0</v>
      </c>
      <c r="U512" s="173">
        <f>IF(Q512&lt;&gt;"",(Q512*(1-($N$3369))*(1-($O512+$N$3373))),0)</f>
        <v>0</v>
      </c>
      <c r="V512" s="173">
        <f>IF(R512&lt;&gt;"",(R512*(1-($N$3370))*(1-($O512+$N$3373))),0)</f>
        <v>0</v>
      </c>
      <c r="W512" s="173">
        <f>IF(S512&lt;&gt;"",(S512*(1-($N$3371))*(1-($O512+$N$3373))),0)</f>
        <v>0</v>
      </c>
      <c r="X512" s="173">
        <f t="shared" si="238"/>
        <v>0</v>
      </c>
    </row>
    <row r="513" spans="1:24" ht="14.1" customHeight="1" x14ac:dyDescent="0.3">
      <c r="A513" s="90" t="s">
        <v>718</v>
      </c>
      <c r="B513" s="91" t="s">
        <v>51</v>
      </c>
      <c r="C513" s="92">
        <v>6</v>
      </c>
      <c r="D513" s="92">
        <v>0</v>
      </c>
      <c r="E513" s="166"/>
      <c r="F513" s="92" t="s">
        <v>110</v>
      </c>
      <c r="G513" s="92" t="s">
        <v>2004</v>
      </c>
      <c r="H513" s="92" t="s">
        <v>2006</v>
      </c>
      <c r="I513" s="92">
        <v>26</v>
      </c>
      <c r="J513" s="93">
        <v>18.25</v>
      </c>
      <c r="K513" s="94"/>
      <c r="L513" s="92" t="s">
        <v>2940</v>
      </c>
      <c r="M513" s="92" t="s">
        <v>417</v>
      </c>
      <c r="N513" s="172" t="str">
        <f t="shared" si="233"/>
        <v/>
      </c>
      <c r="O513" s="172"/>
      <c r="P513" s="173">
        <f t="shared" si="234"/>
        <v>0</v>
      </c>
      <c r="Q513" s="173">
        <f t="shared" si="235"/>
        <v>0</v>
      </c>
      <c r="R513" s="173">
        <f t="shared" si="236"/>
        <v>0</v>
      </c>
      <c r="S513" s="173" t="str">
        <f t="shared" si="237"/>
        <v/>
      </c>
      <c r="T513" s="173">
        <f>IF(P513&lt;&gt;"",(P513*(1-($N$3368))*(1-($O513+$N$3373))),0)</f>
        <v>0</v>
      </c>
      <c r="U513" s="173">
        <f>IF(Q513&lt;&gt;"",(Q513*(1-($N$3369))*(1-($O513+$N$3373))),0)</f>
        <v>0</v>
      </c>
      <c r="V513" s="173">
        <f>IF(R513&lt;&gt;"",(R513*(1-($N$3370))*(1-($O513+$N$3373))),0)</f>
        <v>0</v>
      </c>
      <c r="W513" s="173">
        <f>IF(S513&lt;&gt;"",(S513*(1-($N$3371))*(1-($O513+$N$3373))),0)</f>
        <v>0</v>
      </c>
      <c r="X513" s="173">
        <f t="shared" si="238"/>
        <v>0</v>
      </c>
    </row>
    <row r="514" spans="1:24" ht="14.1" customHeight="1" x14ac:dyDescent="0.3">
      <c r="A514" s="90" t="s">
        <v>710</v>
      </c>
      <c r="B514" s="91" t="s">
        <v>51</v>
      </c>
      <c r="C514" s="92">
        <v>4</v>
      </c>
      <c r="D514" s="92">
        <v>0</v>
      </c>
      <c r="E514" s="166"/>
      <c r="F514" s="92" t="s">
        <v>2267</v>
      </c>
      <c r="G514" s="92" t="s">
        <v>2047</v>
      </c>
      <c r="H514" s="92" t="s">
        <v>2269</v>
      </c>
      <c r="I514" s="92">
        <v>26</v>
      </c>
      <c r="J514" s="93">
        <v>23.45</v>
      </c>
      <c r="K514" s="94"/>
      <c r="L514" s="92" t="s">
        <v>3601</v>
      </c>
      <c r="M514" s="92" t="s">
        <v>417</v>
      </c>
      <c r="N514" s="172" t="str">
        <f t="shared" si="233"/>
        <v/>
      </c>
      <c r="O514" s="172"/>
      <c r="P514" s="173">
        <f t="shared" si="234"/>
        <v>0</v>
      </c>
      <c r="Q514" s="173">
        <f t="shared" si="235"/>
        <v>0</v>
      </c>
      <c r="R514" s="173">
        <f t="shared" si="236"/>
        <v>0</v>
      </c>
      <c r="S514" s="173" t="str">
        <f t="shared" si="237"/>
        <v/>
      </c>
      <c r="T514" s="173">
        <f>IF(P514&lt;&gt;"",(P514*(1-($N$3368))*(1-($O514+$N$3373))),0)</f>
        <v>0</v>
      </c>
      <c r="U514" s="173">
        <f>IF(Q514&lt;&gt;"",(Q514*(1-($N$3369))*(1-($O514+$N$3373))),0)</f>
        <v>0</v>
      </c>
      <c r="V514" s="173">
        <f>IF(R514&lt;&gt;"",(R514*(1-($N$3370))*(1-($O514+$N$3373))),0)</f>
        <v>0</v>
      </c>
      <c r="W514" s="173">
        <f>IF(S514&lt;&gt;"",(S514*(1-($N$3371))*(1-($O514+$N$3373))),0)</f>
        <v>0</v>
      </c>
      <c r="X514" s="173">
        <f t="shared" si="238"/>
        <v>0</v>
      </c>
    </row>
    <row r="515" spans="1:24" ht="14.1" customHeight="1" x14ac:dyDescent="0.3">
      <c r="A515" s="90" t="s">
        <v>709</v>
      </c>
      <c r="B515" s="91" t="s">
        <v>51</v>
      </c>
      <c r="C515" s="92">
        <v>4</v>
      </c>
      <c r="D515" s="92">
        <v>0</v>
      </c>
      <c r="E515" s="166"/>
      <c r="F515" s="92" t="s">
        <v>111</v>
      </c>
      <c r="G515" s="92" t="s">
        <v>2041</v>
      </c>
      <c r="H515" s="92" t="s">
        <v>2269</v>
      </c>
      <c r="I515" s="92">
        <v>26</v>
      </c>
      <c r="J515" s="93">
        <v>23.45</v>
      </c>
      <c r="K515" s="94"/>
      <c r="L515" s="92" t="s">
        <v>3602</v>
      </c>
      <c r="M515" s="92" t="s">
        <v>417</v>
      </c>
      <c r="N515" s="172" t="str">
        <f t="shared" si="233"/>
        <v/>
      </c>
      <c r="O515" s="172"/>
      <c r="P515" s="173">
        <f t="shared" si="234"/>
        <v>0</v>
      </c>
      <c r="Q515" s="173">
        <f t="shared" si="235"/>
        <v>0</v>
      </c>
      <c r="R515" s="173">
        <f t="shared" si="236"/>
        <v>0</v>
      </c>
      <c r="S515" s="173" t="str">
        <f t="shared" si="237"/>
        <v/>
      </c>
      <c r="T515" s="173">
        <f>IF(P515&lt;&gt;"",(P515*(1-($N$3368))*(1-($O515+$N$3373))),0)</f>
        <v>0</v>
      </c>
      <c r="U515" s="173">
        <f>IF(Q515&lt;&gt;"",(Q515*(1-($N$3369))*(1-($O515+$N$3373))),0)</f>
        <v>0</v>
      </c>
      <c r="V515" s="173">
        <f>IF(R515&lt;&gt;"",(R515*(1-($N$3370))*(1-($O515+$N$3373))),0)</f>
        <v>0</v>
      </c>
      <c r="W515" s="173">
        <f>IF(S515&lt;&gt;"",(S515*(1-($N$3371))*(1-($O515+$N$3373))),0)</f>
        <v>0</v>
      </c>
      <c r="X515" s="173">
        <f t="shared" si="238"/>
        <v>0</v>
      </c>
    </row>
    <row r="516" spans="1:24" ht="14.1" customHeight="1" x14ac:dyDescent="0.3">
      <c r="A516" s="90" t="s">
        <v>723</v>
      </c>
      <c r="B516" s="91" t="s">
        <v>51</v>
      </c>
      <c r="C516" s="92">
        <v>6</v>
      </c>
      <c r="D516" s="92">
        <v>0</v>
      </c>
      <c r="E516" s="166"/>
      <c r="F516" s="92" t="s">
        <v>110</v>
      </c>
      <c r="G516" s="92" t="s">
        <v>2026</v>
      </c>
      <c r="H516" s="92" t="s">
        <v>2394</v>
      </c>
      <c r="I516" s="92">
        <v>26</v>
      </c>
      <c r="J516" s="93">
        <v>24.3</v>
      </c>
      <c r="K516" s="94"/>
      <c r="L516" s="92" t="s">
        <v>3900</v>
      </c>
      <c r="M516" s="92" t="s">
        <v>417</v>
      </c>
      <c r="N516" s="172" t="str">
        <f t="shared" si="233"/>
        <v/>
      </c>
      <c r="O516" s="172"/>
      <c r="P516" s="173">
        <f t="shared" si="234"/>
        <v>0</v>
      </c>
      <c r="Q516" s="173">
        <f t="shared" si="235"/>
        <v>0</v>
      </c>
      <c r="R516" s="173">
        <f t="shared" si="236"/>
        <v>0</v>
      </c>
      <c r="S516" s="173" t="str">
        <f t="shared" si="237"/>
        <v/>
      </c>
      <c r="T516" s="173">
        <f>IF(P516&lt;&gt;"",(P516*(1-($N$3368))*(1-($O516+$N$3373))),0)</f>
        <v>0</v>
      </c>
      <c r="U516" s="173">
        <f>IF(Q516&lt;&gt;"",(Q516*(1-($N$3369))*(1-($O516+$N$3373))),0)</f>
        <v>0</v>
      </c>
      <c r="V516" s="173">
        <f>IF(R516&lt;&gt;"",(R516*(1-($N$3370))*(1-($O516+$N$3373))),0)</f>
        <v>0</v>
      </c>
      <c r="W516" s="173">
        <f>IF(S516&lt;&gt;"",(S516*(1-($N$3371))*(1-($O516+$N$3373))),0)</f>
        <v>0</v>
      </c>
      <c r="X516" s="173">
        <f t="shared" si="238"/>
        <v>0</v>
      </c>
    </row>
    <row r="517" spans="1:24" ht="14.1" customHeight="1" x14ac:dyDescent="0.3">
      <c r="A517" s="90" t="s">
        <v>722</v>
      </c>
      <c r="B517" s="91" t="s">
        <v>51</v>
      </c>
      <c r="C517" s="92">
        <v>6</v>
      </c>
      <c r="D517" s="92">
        <v>0</v>
      </c>
      <c r="E517" s="166"/>
      <c r="F517" s="92" t="s">
        <v>110</v>
      </c>
      <c r="G517" s="92" t="s">
        <v>2005</v>
      </c>
      <c r="H517" s="92" t="s">
        <v>2394</v>
      </c>
      <c r="I517" s="92">
        <v>26</v>
      </c>
      <c r="J517" s="93">
        <v>24.3</v>
      </c>
      <c r="K517" s="94"/>
      <c r="L517" s="92" t="s">
        <v>3899</v>
      </c>
      <c r="M517" s="92" t="s">
        <v>417</v>
      </c>
      <c r="N517" s="172" t="str">
        <f t="shared" si="233"/>
        <v/>
      </c>
      <c r="O517" s="172"/>
      <c r="P517" s="173">
        <f t="shared" si="234"/>
        <v>0</v>
      </c>
      <c r="Q517" s="173">
        <f t="shared" si="235"/>
        <v>0</v>
      </c>
      <c r="R517" s="173">
        <f t="shared" si="236"/>
        <v>0</v>
      </c>
      <c r="S517" s="173" t="str">
        <f t="shared" si="237"/>
        <v/>
      </c>
      <c r="T517" s="173">
        <f>IF(P517&lt;&gt;"",(P517*(1-($N$3368))*(1-($O517+$N$3373))),0)</f>
        <v>0</v>
      </c>
      <c r="U517" s="173">
        <f>IF(Q517&lt;&gt;"",(Q517*(1-($N$3369))*(1-($O517+$N$3373))),0)</f>
        <v>0</v>
      </c>
      <c r="V517" s="173">
        <f>IF(R517&lt;&gt;"",(R517*(1-($N$3370))*(1-($O517+$N$3373))),0)</f>
        <v>0</v>
      </c>
      <c r="W517" s="173">
        <f>IF(S517&lt;&gt;"",(S517*(1-($N$3371))*(1-($O517+$N$3373))),0)</f>
        <v>0</v>
      </c>
      <c r="X517" s="173">
        <f t="shared" si="238"/>
        <v>0</v>
      </c>
    </row>
    <row r="518" spans="1:24" ht="14.1" customHeight="1" x14ac:dyDescent="0.3">
      <c r="A518" s="90" t="s">
        <v>721</v>
      </c>
      <c r="B518" s="91" t="s">
        <v>51</v>
      </c>
      <c r="C518" s="92">
        <v>6</v>
      </c>
      <c r="D518" s="92">
        <v>0</v>
      </c>
      <c r="E518" s="166"/>
      <c r="F518" s="92" t="s">
        <v>110</v>
      </c>
      <c r="G518" s="92" t="s">
        <v>2004</v>
      </c>
      <c r="H518" s="92" t="s">
        <v>2394</v>
      </c>
      <c r="I518" s="92">
        <v>26</v>
      </c>
      <c r="J518" s="93">
        <v>24.3</v>
      </c>
      <c r="K518" s="94"/>
      <c r="L518" s="92" t="s">
        <v>3898</v>
      </c>
      <c r="M518" s="92" t="s">
        <v>417</v>
      </c>
      <c r="N518" s="172" t="str">
        <f t="shared" si="233"/>
        <v/>
      </c>
      <c r="O518" s="172"/>
      <c r="P518" s="173">
        <f t="shared" si="234"/>
        <v>0</v>
      </c>
      <c r="Q518" s="173">
        <f t="shared" si="235"/>
        <v>0</v>
      </c>
      <c r="R518" s="173">
        <f t="shared" si="236"/>
        <v>0</v>
      </c>
      <c r="S518" s="173" t="str">
        <f t="shared" si="237"/>
        <v/>
      </c>
      <c r="T518" s="173">
        <f>IF(P518&lt;&gt;"",(P518*(1-($N$3368))*(1-($O518+$N$3373))),0)</f>
        <v>0</v>
      </c>
      <c r="U518" s="173">
        <f>IF(Q518&lt;&gt;"",(Q518*(1-($N$3369))*(1-($O518+$N$3373))),0)</f>
        <v>0</v>
      </c>
      <c r="V518" s="173">
        <f>IF(R518&lt;&gt;"",(R518*(1-($N$3370))*(1-($O518+$N$3373))),0)</f>
        <v>0</v>
      </c>
      <c r="W518" s="173">
        <f>IF(S518&lt;&gt;"",(S518*(1-($N$3371))*(1-($O518+$N$3373))),0)</f>
        <v>0</v>
      </c>
      <c r="X518" s="173">
        <f t="shared" si="238"/>
        <v>0</v>
      </c>
    </row>
    <row r="519" spans="1:24" ht="14.1" customHeight="1" x14ac:dyDescent="0.3">
      <c r="A519" s="90" t="s">
        <v>713</v>
      </c>
      <c r="B519" s="91" t="s">
        <v>51</v>
      </c>
      <c r="C519" s="92">
        <v>4</v>
      </c>
      <c r="D519" s="92">
        <v>0</v>
      </c>
      <c r="E519" s="166"/>
      <c r="F519" s="92" t="s">
        <v>2267</v>
      </c>
      <c r="G519" s="92" t="s">
        <v>2047</v>
      </c>
      <c r="H519" s="92" t="s">
        <v>2430</v>
      </c>
      <c r="I519" s="92">
        <v>26</v>
      </c>
      <c r="J519" s="93">
        <v>41.300000000000004</v>
      </c>
      <c r="K519" s="94"/>
      <c r="L519" s="92" t="s">
        <v>3965</v>
      </c>
      <c r="M519" s="92" t="s">
        <v>417</v>
      </c>
      <c r="N519" s="172" t="str">
        <f t="shared" si="233"/>
        <v/>
      </c>
      <c r="O519" s="172"/>
      <c r="P519" s="173">
        <f t="shared" si="234"/>
        <v>0</v>
      </c>
      <c r="Q519" s="173">
        <f t="shared" si="235"/>
        <v>0</v>
      </c>
      <c r="R519" s="173">
        <f t="shared" si="236"/>
        <v>0</v>
      </c>
      <c r="S519" s="173" t="str">
        <f t="shared" si="237"/>
        <v/>
      </c>
      <c r="T519" s="173">
        <f>IF(P519&lt;&gt;"",(P519*(1-($N$3368))*(1-($O519+$N$3373))),0)</f>
        <v>0</v>
      </c>
      <c r="U519" s="173">
        <f>IF(Q519&lt;&gt;"",(Q519*(1-($N$3369))*(1-($O519+$N$3373))),0)</f>
        <v>0</v>
      </c>
      <c r="V519" s="173">
        <f>IF(R519&lt;&gt;"",(R519*(1-($N$3370))*(1-($O519+$N$3373))),0)</f>
        <v>0</v>
      </c>
      <c r="W519" s="173">
        <f>IF(S519&lt;&gt;"",(S519*(1-($N$3371))*(1-($O519+$N$3373))),0)</f>
        <v>0</v>
      </c>
      <c r="X519" s="173">
        <f t="shared" si="238"/>
        <v>0</v>
      </c>
    </row>
    <row r="520" spans="1:24" ht="14.1" customHeight="1" x14ac:dyDescent="0.3">
      <c r="A520" s="90" t="s">
        <v>712</v>
      </c>
      <c r="B520" s="91" t="s">
        <v>51</v>
      </c>
      <c r="C520" s="92">
        <v>4</v>
      </c>
      <c r="D520" s="92">
        <v>0</v>
      </c>
      <c r="E520" s="166"/>
      <c r="F520" s="92" t="s">
        <v>111</v>
      </c>
      <c r="G520" s="92" t="s">
        <v>2041</v>
      </c>
      <c r="H520" s="92" t="s">
        <v>2430</v>
      </c>
      <c r="I520" s="92">
        <v>26</v>
      </c>
      <c r="J520" s="93">
        <v>41.300000000000004</v>
      </c>
      <c r="K520" s="94"/>
      <c r="L520" s="92" t="s">
        <v>3966</v>
      </c>
      <c r="M520" s="92" t="s">
        <v>417</v>
      </c>
      <c r="N520" s="172" t="str">
        <f t="shared" si="233"/>
        <v/>
      </c>
      <c r="O520" s="172"/>
      <c r="P520" s="173">
        <f t="shared" si="234"/>
        <v>0</v>
      </c>
      <c r="Q520" s="173">
        <f t="shared" si="235"/>
        <v>0</v>
      </c>
      <c r="R520" s="173">
        <f t="shared" si="236"/>
        <v>0</v>
      </c>
      <c r="S520" s="173" t="str">
        <f t="shared" si="237"/>
        <v/>
      </c>
      <c r="T520" s="173">
        <f>IF(P520&lt;&gt;"",(P520*(1-($N$3368))*(1-($O520+$N$3373))),0)</f>
        <v>0</v>
      </c>
      <c r="U520" s="173">
        <f>IF(Q520&lt;&gt;"",(Q520*(1-($N$3369))*(1-($O520+$N$3373))),0)</f>
        <v>0</v>
      </c>
      <c r="V520" s="173">
        <f>IF(R520&lt;&gt;"",(R520*(1-($N$3370))*(1-($O520+$N$3373))),0)</f>
        <v>0</v>
      </c>
      <c r="W520" s="173">
        <f>IF(S520&lt;&gt;"",(S520*(1-($N$3371))*(1-($O520+$N$3373))),0)</f>
        <v>0</v>
      </c>
      <c r="X520" s="173">
        <f t="shared" si="238"/>
        <v>0</v>
      </c>
    </row>
    <row r="521" spans="1:24" ht="14.1" customHeight="1" x14ac:dyDescent="0.3">
      <c r="A521" s="368" t="s">
        <v>258</v>
      </c>
      <c r="B521" s="91" t="s">
        <v>51</v>
      </c>
      <c r="C521" s="92">
        <v>6</v>
      </c>
      <c r="D521" s="92">
        <v>0</v>
      </c>
      <c r="E521" s="166"/>
      <c r="F521" s="92" t="s">
        <v>2011</v>
      </c>
      <c r="G521" s="92" t="s">
        <v>2012</v>
      </c>
      <c r="H521" s="92" t="s">
        <v>2585</v>
      </c>
      <c r="I521" s="92">
        <v>26</v>
      </c>
      <c r="J521" s="93">
        <v>20.100000000000001</v>
      </c>
      <c r="K521" s="94"/>
      <c r="L521" s="92" t="s">
        <v>4341</v>
      </c>
      <c r="M521" s="92" t="s">
        <v>417</v>
      </c>
      <c r="N521" s="172" t="str">
        <f t="shared" si="233"/>
        <v/>
      </c>
      <c r="O521" s="172"/>
      <c r="P521" s="173">
        <f t="shared" si="234"/>
        <v>0</v>
      </c>
      <c r="Q521" s="173">
        <f t="shared" si="235"/>
        <v>0</v>
      </c>
      <c r="R521" s="173">
        <f t="shared" si="236"/>
        <v>0</v>
      </c>
      <c r="S521" s="173" t="str">
        <f t="shared" si="237"/>
        <v/>
      </c>
      <c r="T521" s="173">
        <f>IF(P521&lt;&gt;"",(P521*(1-($N$3368))*(1-($O521+$N$3373))),0)</f>
        <v>0</v>
      </c>
      <c r="U521" s="173">
        <f>IF(Q521&lt;&gt;"",(Q521*(1-($N$3369))*(1-($O521+$N$3373))),0)</f>
        <v>0</v>
      </c>
      <c r="V521" s="173">
        <f>IF(R521&lt;&gt;"",(R521*(1-($N$3370))*(1-($O521+$N$3373))),0)</f>
        <v>0</v>
      </c>
      <c r="W521" s="173">
        <f>IF(S521&lt;&gt;"",(S521*(1-($N$3371))*(1-($O521+$N$3373))),0)</f>
        <v>0</v>
      </c>
      <c r="X521" s="173">
        <f t="shared" si="238"/>
        <v>0</v>
      </c>
    </row>
    <row r="522" spans="1:24" ht="14.1" customHeight="1" x14ac:dyDescent="0.3">
      <c r="A522" s="368" t="s">
        <v>1327</v>
      </c>
      <c r="B522" s="91" t="s">
        <v>51</v>
      </c>
      <c r="C522" s="92">
        <v>6</v>
      </c>
      <c r="D522" s="92">
        <v>0</v>
      </c>
      <c r="E522" s="166"/>
      <c r="F522" s="92" t="s">
        <v>2011</v>
      </c>
      <c r="G522" s="92" t="s">
        <v>2014</v>
      </c>
      <c r="H522" s="92" t="s">
        <v>2585</v>
      </c>
      <c r="I522" s="92">
        <v>26</v>
      </c>
      <c r="J522" s="93">
        <v>20.100000000000001</v>
      </c>
      <c r="K522" s="94"/>
      <c r="L522" s="92" t="s">
        <v>4342</v>
      </c>
      <c r="M522" s="92" t="s">
        <v>417</v>
      </c>
      <c r="N522" s="172" t="str">
        <f t="shared" si="233"/>
        <v/>
      </c>
      <c r="O522" s="172"/>
      <c r="P522" s="173">
        <f t="shared" si="234"/>
        <v>0</v>
      </c>
      <c r="Q522" s="173">
        <f t="shared" si="235"/>
        <v>0</v>
      </c>
      <c r="R522" s="173">
        <f t="shared" si="236"/>
        <v>0</v>
      </c>
      <c r="S522" s="173" t="str">
        <f t="shared" si="237"/>
        <v/>
      </c>
      <c r="T522" s="173">
        <f>IF(P522&lt;&gt;"",(P522*(1-($N$3368))*(1-($O522+$N$3373))),0)</f>
        <v>0</v>
      </c>
      <c r="U522" s="173">
        <f>IF(Q522&lt;&gt;"",(Q522*(1-($N$3369))*(1-($O522+$N$3373))),0)</f>
        <v>0</v>
      </c>
      <c r="V522" s="173">
        <f>IF(R522&lt;&gt;"",(R522*(1-($N$3370))*(1-($O522+$N$3373))),0)</f>
        <v>0</v>
      </c>
      <c r="W522" s="173">
        <f>IF(S522&lt;&gt;"",(S522*(1-($N$3371))*(1-($O522+$N$3373))),0)</f>
        <v>0</v>
      </c>
      <c r="X522" s="173">
        <f t="shared" si="238"/>
        <v>0</v>
      </c>
    </row>
    <row r="523" spans="1:24" ht="14.1" customHeight="1" x14ac:dyDescent="0.3">
      <c r="A523" s="90" t="s">
        <v>726</v>
      </c>
      <c r="B523" s="91" t="s">
        <v>51</v>
      </c>
      <c r="C523" s="92">
        <v>6</v>
      </c>
      <c r="D523" s="92">
        <v>0</v>
      </c>
      <c r="E523" s="166"/>
      <c r="F523" s="92" t="s">
        <v>112</v>
      </c>
      <c r="G523" s="92" t="s">
        <v>2026</v>
      </c>
      <c r="H523" s="92" t="s">
        <v>2391</v>
      </c>
      <c r="I523" s="92">
        <v>26</v>
      </c>
      <c r="J523" s="93">
        <v>18.25</v>
      </c>
      <c r="K523" s="94"/>
      <c r="L523" s="92" t="s">
        <v>3891</v>
      </c>
      <c r="M523" s="92" t="s">
        <v>417</v>
      </c>
      <c r="N523" s="172" t="str">
        <f t="shared" si="233"/>
        <v/>
      </c>
      <c r="O523" s="172"/>
      <c r="P523" s="173">
        <f t="shared" si="234"/>
        <v>0</v>
      </c>
      <c r="Q523" s="173">
        <f t="shared" si="235"/>
        <v>0</v>
      </c>
      <c r="R523" s="173">
        <f t="shared" si="236"/>
        <v>0</v>
      </c>
      <c r="S523" s="173" t="str">
        <f t="shared" si="237"/>
        <v/>
      </c>
      <c r="T523" s="173">
        <f>IF(P523&lt;&gt;"",(P523*(1-($N$3368))*(1-($O523+$N$3373))),0)</f>
        <v>0</v>
      </c>
      <c r="U523" s="173">
        <f>IF(Q523&lt;&gt;"",(Q523*(1-($N$3369))*(1-($O523+$N$3373))),0)</f>
        <v>0</v>
      </c>
      <c r="V523" s="173">
        <f>IF(R523&lt;&gt;"",(R523*(1-($N$3370))*(1-($O523+$N$3373))),0)</f>
        <v>0</v>
      </c>
      <c r="W523" s="173">
        <f>IF(S523&lt;&gt;"",(S523*(1-($N$3371))*(1-($O523+$N$3373))),0)</f>
        <v>0</v>
      </c>
      <c r="X523" s="173">
        <f t="shared" si="238"/>
        <v>0</v>
      </c>
    </row>
    <row r="524" spans="1:24" ht="14.1" customHeight="1" x14ac:dyDescent="0.3">
      <c r="A524" s="90" t="s">
        <v>725</v>
      </c>
      <c r="B524" s="91" t="s">
        <v>51</v>
      </c>
      <c r="C524" s="92">
        <v>6</v>
      </c>
      <c r="D524" s="92">
        <v>0</v>
      </c>
      <c r="E524" s="166"/>
      <c r="F524" s="92" t="s">
        <v>112</v>
      </c>
      <c r="G524" s="92" t="s">
        <v>2016</v>
      </c>
      <c r="H524" s="92" t="s">
        <v>2391</v>
      </c>
      <c r="I524" s="92">
        <v>26</v>
      </c>
      <c r="J524" s="93">
        <v>18.25</v>
      </c>
      <c r="K524" s="94"/>
      <c r="L524" s="92" t="s">
        <v>3890</v>
      </c>
      <c r="M524" s="92" t="s">
        <v>417</v>
      </c>
      <c r="N524" s="172" t="str">
        <f t="shared" si="233"/>
        <v/>
      </c>
      <c r="O524" s="172"/>
      <c r="P524" s="173">
        <f t="shared" si="234"/>
        <v>0</v>
      </c>
      <c r="Q524" s="173">
        <f t="shared" si="235"/>
        <v>0</v>
      </c>
      <c r="R524" s="173">
        <f t="shared" si="236"/>
        <v>0</v>
      </c>
      <c r="S524" s="173" t="str">
        <f t="shared" si="237"/>
        <v/>
      </c>
      <c r="T524" s="173">
        <f>IF(P524&lt;&gt;"",(P524*(1-($N$3368))*(1-($O524+$N$3373))),0)</f>
        <v>0</v>
      </c>
      <c r="U524" s="173">
        <f>IF(Q524&lt;&gt;"",(Q524*(1-($N$3369))*(1-($O524+$N$3373))),0)</f>
        <v>0</v>
      </c>
      <c r="V524" s="173">
        <f>IF(R524&lt;&gt;"",(R524*(1-($N$3370))*(1-($O524+$N$3373))),0)</f>
        <v>0</v>
      </c>
      <c r="W524" s="173">
        <f>IF(S524&lt;&gt;"",(S524*(1-($N$3371))*(1-($O524+$N$3373))),0)</f>
        <v>0</v>
      </c>
      <c r="X524" s="173">
        <f t="shared" si="238"/>
        <v>0</v>
      </c>
    </row>
    <row r="525" spans="1:24" ht="14.1" customHeight="1" x14ac:dyDescent="0.3">
      <c r="A525" s="90" t="s">
        <v>724</v>
      </c>
      <c r="B525" s="91" t="s">
        <v>51</v>
      </c>
      <c r="C525" s="92">
        <v>6</v>
      </c>
      <c r="D525" s="92">
        <v>0</v>
      </c>
      <c r="E525" s="166"/>
      <c r="F525" s="92" t="s">
        <v>112</v>
      </c>
      <c r="G525" s="92" t="s">
        <v>2004</v>
      </c>
      <c r="H525" s="92" t="s">
        <v>2391</v>
      </c>
      <c r="I525" s="92">
        <v>26</v>
      </c>
      <c r="J525" s="93">
        <v>18.25</v>
      </c>
      <c r="K525" s="94"/>
      <c r="L525" s="92" t="s">
        <v>3889</v>
      </c>
      <c r="M525" s="92" t="s">
        <v>417</v>
      </c>
      <c r="N525" s="172" t="str">
        <f t="shared" si="233"/>
        <v/>
      </c>
      <c r="O525" s="172"/>
      <c r="P525" s="173">
        <f t="shared" si="234"/>
        <v>0</v>
      </c>
      <c r="Q525" s="173">
        <f t="shared" si="235"/>
        <v>0</v>
      </c>
      <c r="R525" s="173">
        <f t="shared" si="236"/>
        <v>0</v>
      </c>
      <c r="S525" s="173" t="str">
        <f t="shared" si="237"/>
        <v/>
      </c>
      <c r="T525" s="173">
        <f>IF(P525&lt;&gt;"",(P525*(1-($N$3368))*(1-($O525+$N$3373))),0)</f>
        <v>0</v>
      </c>
      <c r="U525" s="173">
        <f>IF(Q525&lt;&gt;"",(Q525*(1-($N$3369))*(1-($O525+$N$3373))),0)</f>
        <v>0</v>
      </c>
      <c r="V525" s="173">
        <f>IF(R525&lt;&gt;"",(R525*(1-($N$3370))*(1-($O525+$N$3373))),0)</f>
        <v>0</v>
      </c>
      <c r="W525" s="173">
        <f>IF(S525&lt;&gt;"",(S525*(1-($N$3371))*(1-($O525+$N$3373))),0)</f>
        <v>0</v>
      </c>
      <c r="X525" s="173">
        <f t="shared" si="238"/>
        <v>0</v>
      </c>
    </row>
    <row r="526" spans="1:24" ht="14.1" customHeight="1" x14ac:dyDescent="0.3">
      <c r="A526" s="90" t="s">
        <v>729</v>
      </c>
      <c r="B526" s="91" t="s">
        <v>51</v>
      </c>
      <c r="C526" s="92">
        <v>6</v>
      </c>
      <c r="D526" s="92">
        <v>0</v>
      </c>
      <c r="E526" s="166"/>
      <c r="F526" s="92" t="s">
        <v>112</v>
      </c>
      <c r="G526" s="92" t="s">
        <v>2026</v>
      </c>
      <c r="H526" s="92" t="s">
        <v>2395</v>
      </c>
      <c r="I526" s="92">
        <v>26</v>
      </c>
      <c r="J526" s="93">
        <v>25.55</v>
      </c>
      <c r="K526" s="94"/>
      <c r="L526" s="92" t="s">
        <v>3903</v>
      </c>
      <c r="M526" s="92" t="s">
        <v>417</v>
      </c>
      <c r="N526" s="172" t="str">
        <f t="shared" si="233"/>
        <v/>
      </c>
      <c r="O526" s="172"/>
      <c r="P526" s="173">
        <f t="shared" si="234"/>
        <v>0</v>
      </c>
      <c r="Q526" s="173">
        <f t="shared" si="235"/>
        <v>0</v>
      </c>
      <c r="R526" s="173">
        <f t="shared" si="236"/>
        <v>0</v>
      </c>
      <c r="S526" s="173" t="str">
        <f t="shared" si="237"/>
        <v/>
      </c>
      <c r="T526" s="173">
        <f>IF(P526&lt;&gt;"",(P526*(1-($N$3368))*(1-($O526+$N$3373))),0)</f>
        <v>0</v>
      </c>
      <c r="U526" s="173">
        <f>IF(Q526&lt;&gt;"",(Q526*(1-($N$3369))*(1-($O526+$N$3373))),0)</f>
        <v>0</v>
      </c>
      <c r="V526" s="173">
        <f>IF(R526&lt;&gt;"",(R526*(1-($N$3370))*(1-($O526+$N$3373))),0)</f>
        <v>0</v>
      </c>
      <c r="W526" s="173">
        <f>IF(S526&lt;&gt;"",(S526*(1-($N$3371))*(1-($O526+$N$3373))),0)</f>
        <v>0</v>
      </c>
      <c r="X526" s="173">
        <f t="shared" si="238"/>
        <v>0</v>
      </c>
    </row>
    <row r="527" spans="1:24" ht="14.1" customHeight="1" x14ac:dyDescent="0.3">
      <c r="A527" s="90" t="s">
        <v>728</v>
      </c>
      <c r="B527" s="91" t="s">
        <v>51</v>
      </c>
      <c r="C527" s="92">
        <v>6</v>
      </c>
      <c r="D527" s="92">
        <v>0</v>
      </c>
      <c r="E527" s="166"/>
      <c r="F527" s="92" t="s">
        <v>112</v>
      </c>
      <c r="G527" s="92" t="s">
        <v>2016</v>
      </c>
      <c r="H527" s="92" t="s">
        <v>2395</v>
      </c>
      <c r="I527" s="92">
        <v>26</v>
      </c>
      <c r="J527" s="93">
        <v>25.55</v>
      </c>
      <c r="K527" s="94"/>
      <c r="L527" s="92" t="s">
        <v>3902</v>
      </c>
      <c r="M527" s="92" t="s">
        <v>417</v>
      </c>
      <c r="N527" s="172" t="str">
        <f t="shared" si="233"/>
        <v/>
      </c>
      <c r="O527" s="172"/>
      <c r="P527" s="173">
        <f t="shared" si="234"/>
        <v>0</v>
      </c>
      <c r="Q527" s="173">
        <f t="shared" si="235"/>
        <v>0</v>
      </c>
      <c r="R527" s="173">
        <f t="shared" si="236"/>
        <v>0</v>
      </c>
      <c r="S527" s="173" t="str">
        <f t="shared" si="237"/>
        <v/>
      </c>
      <c r="T527" s="173">
        <f>IF(P527&lt;&gt;"",(P527*(1-($N$3368))*(1-($O527+$N$3373))),0)</f>
        <v>0</v>
      </c>
      <c r="U527" s="173">
        <f>IF(Q527&lt;&gt;"",(Q527*(1-($N$3369))*(1-($O527+$N$3373))),0)</f>
        <v>0</v>
      </c>
      <c r="V527" s="173">
        <f>IF(R527&lt;&gt;"",(R527*(1-($N$3370))*(1-($O527+$N$3373))),0)</f>
        <v>0</v>
      </c>
      <c r="W527" s="173">
        <f>IF(S527&lt;&gt;"",(S527*(1-($N$3371))*(1-($O527+$N$3373))),0)</f>
        <v>0</v>
      </c>
      <c r="X527" s="173">
        <f t="shared" si="238"/>
        <v>0</v>
      </c>
    </row>
    <row r="528" spans="1:24" ht="14.1" customHeight="1" x14ac:dyDescent="0.3">
      <c r="A528" s="90" t="s">
        <v>727</v>
      </c>
      <c r="B528" s="91" t="s">
        <v>51</v>
      </c>
      <c r="C528" s="92">
        <v>6</v>
      </c>
      <c r="D528" s="92">
        <v>0</v>
      </c>
      <c r="E528" s="166"/>
      <c r="F528" s="92" t="s">
        <v>112</v>
      </c>
      <c r="G528" s="92" t="s">
        <v>2004</v>
      </c>
      <c r="H528" s="92" t="s">
        <v>2395</v>
      </c>
      <c r="I528" s="92">
        <v>26</v>
      </c>
      <c r="J528" s="93">
        <v>25.55</v>
      </c>
      <c r="K528" s="94"/>
      <c r="L528" s="92" t="s">
        <v>3901</v>
      </c>
      <c r="M528" s="92" t="s">
        <v>417</v>
      </c>
      <c r="N528" s="172" t="str">
        <f t="shared" si="233"/>
        <v/>
      </c>
      <c r="O528" s="172"/>
      <c r="P528" s="173">
        <f t="shared" si="234"/>
        <v>0</v>
      </c>
      <c r="Q528" s="173">
        <f t="shared" si="235"/>
        <v>0</v>
      </c>
      <c r="R528" s="173">
        <f t="shared" si="236"/>
        <v>0</v>
      </c>
      <c r="S528" s="173" t="str">
        <f t="shared" si="237"/>
        <v/>
      </c>
      <c r="T528" s="173">
        <f>IF(P528&lt;&gt;"",(P528*(1-($N$3368))*(1-($O528+$N$3373))),0)</f>
        <v>0</v>
      </c>
      <c r="U528" s="173">
        <f>IF(Q528&lt;&gt;"",(Q528*(1-($N$3369))*(1-($O528+$N$3373))),0)</f>
        <v>0</v>
      </c>
      <c r="V528" s="173">
        <f>IF(R528&lt;&gt;"",(R528*(1-($N$3370))*(1-($O528+$N$3373))),0)</f>
        <v>0</v>
      </c>
      <c r="W528" s="173">
        <f>IF(S528&lt;&gt;"",(S528*(1-($N$3371))*(1-($O528+$N$3373))),0)</f>
        <v>0</v>
      </c>
      <c r="X528" s="173">
        <f t="shared" si="238"/>
        <v>0</v>
      </c>
    </row>
    <row r="529" spans="1:24" ht="14.1" customHeight="1" x14ac:dyDescent="0.3">
      <c r="A529" s="90" t="s">
        <v>732</v>
      </c>
      <c r="B529" s="91" t="s">
        <v>51</v>
      </c>
      <c r="C529" s="92">
        <v>4</v>
      </c>
      <c r="D529" s="92">
        <v>0</v>
      </c>
      <c r="E529" s="166"/>
      <c r="F529" s="92" t="s">
        <v>111</v>
      </c>
      <c r="G529" s="92" t="s">
        <v>2005</v>
      </c>
      <c r="H529" s="92" t="s">
        <v>2431</v>
      </c>
      <c r="I529" s="92">
        <v>26</v>
      </c>
      <c r="J529" s="93">
        <v>34</v>
      </c>
      <c r="K529" s="94"/>
      <c r="L529" s="92" t="s">
        <v>3970</v>
      </c>
      <c r="M529" s="92" t="s">
        <v>417</v>
      </c>
      <c r="N529" s="172" t="str">
        <f t="shared" si="233"/>
        <v/>
      </c>
      <c r="O529" s="172"/>
      <c r="P529" s="173">
        <f t="shared" si="234"/>
        <v>0</v>
      </c>
      <c r="Q529" s="173">
        <f t="shared" si="235"/>
        <v>0</v>
      </c>
      <c r="R529" s="173">
        <f t="shared" si="236"/>
        <v>0</v>
      </c>
      <c r="S529" s="173" t="str">
        <f t="shared" si="237"/>
        <v/>
      </c>
      <c r="T529" s="173">
        <f>IF(P529&lt;&gt;"",(P529*(1-($N$3368))*(1-($O529+$N$3373))),0)</f>
        <v>0</v>
      </c>
      <c r="U529" s="173">
        <f>IF(Q529&lt;&gt;"",(Q529*(1-($N$3369))*(1-($O529+$N$3373))),0)</f>
        <v>0</v>
      </c>
      <c r="V529" s="173">
        <f>IF(R529&lt;&gt;"",(R529*(1-($N$3370))*(1-($O529+$N$3373))),0)</f>
        <v>0</v>
      </c>
      <c r="W529" s="173">
        <f>IF(S529&lt;&gt;"",(S529*(1-($N$3371))*(1-($O529+$N$3373))),0)</f>
        <v>0</v>
      </c>
      <c r="X529" s="173">
        <f t="shared" si="238"/>
        <v>0</v>
      </c>
    </row>
    <row r="530" spans="1:24" ht="14.1" customHeight="1" x14ac:dyDescent="0.3">
      <c r="A530" s="90" t="s">
        <v>714</v>
      </c>
      <c r="B530" s="91" t="s">
        <v>51</v>
      </c>
      <c r="C530" s="92">
        <v>4</v>
      </c>
      <c r="D530" s="92">
        <v>0</v>
      </c>
      <c r="E530" s="166"/>
      <c r="F530" s="92" t="s">
        <v>111</v>
      </c>
      <c r="G530" s="92" t="s">
        <v>2020</v>
      </c>
      <c r="H530" s="92" t="s">
        <v>2431</v>
      </c>
      <c r="I530" s="92">
        <v>26</v>
      </c>
      <c r="J530" s="93">
        <v>34</v>
      </c>
      <c r="K530" s="94"/>
      <c r="L530" s="92" t="s">
        <v>3967</v>
      </c>
      <c r="M530" s="92" t="s">
        <v>417</v>
      </c>
      <c r="N530" s="172" t="str">
        <f t="shared" si="233"/>
        <v/>
      </c>
      <c r="O530" s="172"/>
      <c r="P530" s="173">
        <f t="shared" si="234"/>
        <v>0</v>
      </c>
      <c r="Q530" s="173">
        <f t="shared" si="235"/>
        <v>0</v>
      </c>
      <c r="R530" s="173">
        <f t="shared" si="236"/>
        <v>0</v>
      </c>
      <c r="S530" s="173" t="str">
        <f t="shared" si="237"/>
        <v/>
      </c>
      <c r="T530" s="173">
        <f>IF(P530&lt;&gt;"",(P530*(1-($N$3368))*(1-($O530+$N$3373))),0)</f>
        <v>0</v>
      </c>
      <c r="U530" s="173">
        <f>IF(Q530&lt;&gt;"",(Q530*(1-($N$3369))*(1-($O530+$N$3373))),0)</f>
        <v>0</v>
      </c>
      <c r="V530" s="173">
        <f>IF(R530&lt;&gt;"",(R530*(1-($N$3370))*(1-($O530+$N$3373))),0)</f>
        <v>0</v>
      </c>
      <c r="W530" s="173">
        <f>IF(S530&lt;&gt;"",(S530*(1-($N$3371))*(1-($O530+$N$3373))),0)</f>
        <v>0</v>
      </c>
      <c r="X530" s="173">
        <f t="shared" si="238"/>
        <v>0</v>
      </c>
    </row>
    <row r="531" spans="1:24" ht="14.1" customHeight="1" x14ac:dyDescent="0.3">
      <c r="A531" s="90" t="s">
        <v>715</v>
      </c>
      <c r="B531" s="91" t="s">
        <v>51</v>
      </c>
      <c r="C531" s="92">
        <v>4</v>
      </c>
      <c r="D531" s="92">
        <v>0</v>
      </c>
      <c r="E531" s="166"/>
      <c r="F531" s="92" t="s">
        <v>111</v>
      </c>
      <c r="G531" s="92" t="s">
        <v>2022</v>
      </c>
      <c r="H531" s="92" t="s">
        <v>2431</v>
      </c>
      <c r="I531" s="92">
        <v>26</v>
      </c>
      <c r="J531" s="93">
        <v>34</v>
      </c>
      <c r="K531" s="94"/>
      <c r="L531" s="92" t="s">
        <v>3968</v>
      </c>
      <c r="M531" s="92" t="s">
        <v>417</v>
      </c>
      <c r="N531" s="172" t="str">
        <f t="shared" si="233"/>
        <v/>
      </c>
      <c r="O531" s="172"/>
      <c r="P531" s="173">
        <f t="shared" si="234"/>
        <v>0</v>
      </c>
      <c r="Q531" s="173">
        <f t="shared" si="235"/>
        <v>0</v>
      </c>
      <c r="R531" s="173">
        <f t="shared" si="236"/>
        <v>0</v>
      </c>
      <c r="S531" s="173" t="str">
        <f t="shared" si="237"/>
        <v/>
      </c>
      <c r="T531" s="173">
        <f>IF(P531&lt;&gt;"",(P531*(1-($N$3368))*(1-($O531+$N$3373))),0)</f>
        <v>0</v>
      </c>
      <c r="U531" s="173">
        <f>IF(Q531&lt;&gt;"",(Q531*(1-($N$3369))*(1-($O531+$N$3373))),0)</f>
        <v>0</v>
      </c>
      <c r="V531" s="173">
        <f>IF(R531&lt;&gt;"",(R531*(1-($N$3370))*(1-($O531+$N$3373))),0)</f>
        <v>0</v>
      </c>
      <c r="W531" s="173">
        <f>IF(S531&lt;&gt;"",(S531*(1-($N$3371))*(1-($O531+$N$3373))),0)</f>
        <v>0</v>
      </c>
      <c r="X531" s="173">
        <f t="shared" si="238"/>
        <v>0</v>
      </c>
    </row>
    <row r="532" spans="1:24" ht="14.1" customHeight="1" x14ac:dyDescent="0.3">
      <c r="A532" s="90" t="s">
        <v>731</v>
      </c>
      <c r="B532" s="91" t="s">
        <v>51</v>
      </c>
      <c r="C532" s="92">
        <v>4</v>
      </c>
      <c r="D532" s="92">
        <v>0</v>
      </c>
      <c r="E532" s="166"/>
      <c r="F532" s="92" t="s">
        <v>111</v>
      </c>
      <c r="G532" s="92" t="s">
        <v>2023</v>
      </c>
      <c r="H532" s="92" t="s">
        <v>2431</v>
      </c>
      <c r="I532" s="92">
        <v>26</v>
      </c>
      <c r="J532" s="93">
        <v>35.700000000000003</v>
      </c>
      <c r="K532" s="94"/>
      <c r="L532" s="92" t="s">
        <v>3969</v>
      </c>
      <c r="M532" s="92" t="s">
        <v>417</v>
      </c>
      <c r="N532" s="172" t="str">
        <f t="shared" si="233"/>
        <v/>
      </c>
      <c r="O532" s="172"/>
      <c r="P532" s="173">
        <f t="shared" si="234"/>
        <v>0</v>
      </c>
      <c r="Q532" s="173">
        <f t="shared" si="235"/>
        <v>0</v>
      </c>
      <c r="R532" s="173">
        <f t="shared" si="236"/>
        <v>0</v>
      </c>
      <c r="S532" s="173" t="str">
        <f t="shared" si="237"/>
        <v/>
      </c>
      <c r="T532" s="173">
        <f>IF(P532&lt;&gt;"",(P532*(1-($N$3368))*(1-($O532+$N$3373))),0)</f>
        <v>0</v>
      </c>
      <c r="U532" s="173">
        <f>IF(Q532&lt;&gt;"",(Q532*(1-($N$3369))*(1-($O532+$N$3373))),0)</f>
        <v>0</v>
      </c>
      <c r="V532" s="173">
        <f>IF(R532&lt;&gt;"",(R532*(1-($N$3370))*(1-($O532+$N$3373))),0)</f>
        <v>0</v>
      </c>
      <c r="W532" s="173">
        <f>IF(S532&lt;&gt;"",(S532*(1-($N$3371))*(1-($O532+$N$3373))),0)</f>
        <v>0</v>
      </c>
      <c r="X532" s="173">
        <f t="shared" si="238"/>
        <v>0</v>
      </c>
    </row>
    <row r="533" spans="1:24" ht="14.1" customHeight="1" x14ac:dyDescent="0.3">
      <c r="A533" s="90" t="s">
        <v>705</v>
      </c>
      <c r="B533" s="91" t="s">
        <v>51</v>
      </c>
      <c r="C533" s="92">
        <v>4</v>
      </c>
      <c r="D533" s="92">
        <v>0</v>
      </c>
      <c r="E533" s="166"/>
      <c r="F533" s="92" t="s">
        <v>111</v>
      </c>
      <c r="G533" s="92" t="s">
        <v>2005</v>
      </c>
      <c r="H533" s="92" t="s">
        <v>2131</v>
      </c>
      <c r="I533" s="92">
        <v>26</v>
      </c>
      <c r="J533" s="93">
        <v>23.400000000000002</v>
      </c>
      <c r="K533" s="94"/>
      <c r="L533" s="92" t="s">
        <v>3250</v>
      </c>
      <c r="M533" s="92" t="s">
        <v>417</v>
      </c>
      <c r="N533" s="172" t="str">
        <f t="shared" si="233"/>
        <v/>
      </c>
      <c r="O533" s="172"/>
      <c r="P533" s="173">
        <f t="shared" si="234"/>
        <v>0</v>
      </c>
      <c r="Q533" s="173">
        <f t="shared" si="235"/>
        <v>0</v>
      </c>
      <c r="R533" s="173">
        <f t="shared" si="236"/>
        <v>0</v>
      </c>
      <c r="S533" s="173" t="str">
        <f t="shared" si="237"/>
        <v/>
      </c>
      <c r="T533" s="173">
        <f>IF(P533&lt;&gt;"",(P533*(1-($N$3368))*(1-($O533+$N$3373))),0)</f>
        <v>0</v>
      </c>
      <c r="U533" s="173">
        <f>IF(Q533&lt;&gt;"",(Q533*(1-($N$3369))*(1-($O533+$N$3373))),0)</f>
        <v>0</v>
      </c>
      <c r="V533" s="173">
        <f>IF(R533&lt;&gt;"",(R533*(1-($N$3370))*(1-($O533+$N$3373))),0)</f>
        <v>0</v>
      </c>
      <c r="W533" s="173">
        <f>IF(S533&lt;&gt;"",(S533*(1-($N$3371))*(1-($O533+$N$3373))),0)</f>
        <v>0</v>
      </c>
      <c r="X533" s="173">
        <f t="shared" si="238"/>
        <v>0</v>
      </c>
    </row>
    <row r="534" spans="1:24" ht="14.1" customHeight="1" x14ac:dyDescent="0.3">
      <c r="A534" s="90" t="s">
        <v>706</v>
      </c>
      <c r="B534" s="91" t="s">
        <v>51</v>
      </c>
      <c r="C534" s="92">
        <v>4</v>
      </c>
      <c r="D534" s="92">
        <v>0</v>
      </c>
      <c r="E534" s="166"/>
      <c r="F534" s="92" t="s">
        <v>111</v>
      </c>
      <c r="G534" s="92" t="s">
        <v>2020</v>
      </c>
      <c r="H534" s="92" t="s">
        <v>2131</v>
      </c>
      <c r="I534" s="92">
        <v>26</v>
      </c>
      <c r="J534" s="93">
        <v>23.400000000000002</v>
      </c>
      <c r="K534" s="94"/>
      <c r="L534" s="92" t="s">
        <v>3247</v>
      </c>
      <c r="M534" s="92" t="s">
        <v>417</v>
      </c>
      <c r="N534" s="172" t="str">
        <f t="shared" si="233"/>
        <v/>
      </c>
      <c r="O534" s="172"/>
      <c r="P534" s="173">
        <f t="shared" si="234"/>
        <v>0</v>
      </c>
      <c r="Q534" s="173">
        <f t="shared" si="235"/>
        <v>0</v>
      </c>
      <c r="R534" s="173">
        <f t="shared" si="236"/>
        <v>0</v>
      </c>
      <c r="S534" s="173" t="str">
        <f t="shared" si="237"/>
        <v/>
      </c>
      <c r="T534" s="173">
        <f>IF(P534&lt;&gt;"",(P534*(1-($N$3368))*(1-($O534+$N$3373))),0)</f>
        <v>0</v>
      </c>
      <c r="U534" s="173">
        <f>IF(Q534&lt;&gt;"",(Q534*(1-($N$3369))*(1-($O534+$N$3373))),0)</f>
        <v>0</v>
      </c>
      <c r="V534" s="173">
        <f>IF(R534&lt;&gt;"",(R534*(1-($N$3370))*(1-($O534+$N$3373))),0)</f>
        <v>0</v>
      </c>
      <c r="W534" s="173">
        <f>IF(S534&lt;&gt;"",(S534*(1-($N$3371))*(1-($O534+$N$3373))),0)</f>
        <v>0</v>
      </c>
      <c r="X534" s="173">
        <f t="shared" si="238"/>
        <v>0</v>
      </c>
    </row>
    <row r="535" spans="1:24" ht="14.1" customHeight="1" x14ac:dyDescent="0.3">
      <c r="A535" s="90" t="s">
        <v>1361</v>
      </c>
      <c r="B535" s="91" t="s">
        <v>51</v>
      </c>
      <c r="C535" s="92">
        <v>4</v>
      </c>
      <c r="D535" s="92">
        <v>0</v>
      </c>
      <c r="E535" s="166"/>
      <c r="F535" s="92" t="s">
        <v>111</v>
      </c>
      <c r="G535" s="92" t="s">
        <v>2022</v>
      </c>
      <c r="H535" s="92" t="s">
        <v>2131</v>
      </c>
      <c r="I535" s="92">
        <v>26</v>
      </c>
      <c r="J535" s="93">
        <v>23.400000000000002</v>
      </c>
      <c r="K535" s="94"/>
      <c r="L535" s="92" t="s">
        <v>3248</v>
      </c>
      <c r="M535" s="92" t="s">
        <v>417</v>
      </c>
      <c r="N535" s="172" t="str">
        <f t="shared" si="233"/>
        <v/>
      </c>
      <c r="O535" s="172"/>
      <c r="P535" s="173">
        <f t="shared" si="234"/>
        <v>0</v>
      </c>
      <c r="Q535" s="173">
        <f t="shared" si="235"/>
        <v>0</v>
      </c>
      <c r="R535" s="173">
        <f t="shared" si="236"/>
        <v>0</v>
      </c>
      <c r="S535" s="173" t="str">
        <f t="shared" si="237"/>
        <v/>
      </c>
      <c r="T535" s="173">
        <f>IF(P535&lt;&gt;"",(P535*(1-($N$3368))*(1-($O535+$N$3373))),0)</f>
        <v>0</v>
      </c>
      <c r="U535" s="173">
        <f>IF(Q535&lt;&gt;"",(Q535*(1-($N$3369))*(1-($O535+$N$3373))),0)</f>
        <v>0</v>
      </c>
      <c r="V535" s="173">
        <f>IF(R535&lt;&gt;"",(R535*(1-($N$3370))*(1-($O535+$N$3373))),0)</f>
        <v>0</v>
      </c>
      <c r="W535" s="173">
        <f>IF(S535&lt;&gt;"",(S535*(1-($N$3371))*(1-($O535+$N$3373))),0)</f>
        <v>0</v>
      </c>
      <c r="X535" s="173">
        <f t="shared" si="238"/>
        <v>0</v>
      </c>
    </row>
    <row r="536" spans="1:24" ht="14.1" customHeight="1" x14ac:dyDescent="0.3">
      <c r="A536" s="90" t="s">
        <v>733</v>
      </c>
      <c r="B536" s="91" t="s">
        <v>51</v>
      </c>
      <c r="C536" s="92">
        <v>4</v>
      </c>
      <c r="D536" s="92">
        <v>0</v>
      </c>
      <c r="E536" s="166"/>
      <c r="F536" s="92" t="s">
        <v>111</v>
      </c>
      <c r="G536" s="92" t="s">
        <v>2023</v>
      </c>
      <c r="H536" s="92" t="s">
        <v>2131</v>
      </c>
      <c r="I536" s="92">
        <v>26</v>
      </c>
      <c r="J536" s="93">
        <v>24.55</v>
      </c>
      <c r="K536" s="94"/>
      <c r="L536" s="92" t="s">
        <v>3249</v>
      </c>
      <c r="M536" s="92" t="s">
        <v>417</v>
      </c>
      <c r="N536" s="172" t="str">
        <f t="shared" si="233"/>
        <v/>
      </c>
      <c r="O536" s="172"/>
      <c r="P536" s="173">
        <f t="shared" si="234"/>
        <v>0</v>
      </c>
      <c r="Q536" s="173">
        <f t="shared" si="235"/>
        <v>0</v>
      </c>
      <c r="R536" s="173">
        <f t="shared" si="236"/>
        <v>0</v>
      </c>
      <c r="S536" s="173" t="str">
        <f t="shared" si="237"/>
        <v/>
      </c>
      <c r="T536" s="173">
        <f>IF(P536&lt;&gt;"",(P536*(1-($N$3368))*(1-($O536+$N$3373))),0)</f>
        <v>0</v>
      </c>
      <c r="U536" s="173">
        <f>IF(Q536&lt;&gt;"",(Q536*(1-($N$3369))*(1-($O536+$N$3373))),0)</f>
        <v>0</v>
      </c>
      <c r="V536" s="173">
        <f>IF(R536&lt;&gt;"",(R536*(1-($N$3370))*(1-($O536+$N$3373))),0)</f>
        <v>0</v>
      </c>
      <c r="W536" s="173">
        <f>IF(S536&lt;&gt;"",(S536*(1-($N$3371))*(1-($O536+$N$3373))),0)</f>
        <v>0</v>
      </c>
      <c r="X536" s="173">
        <f t="shared" si="238"/>
        <v>0</v>
      </c>
    </row>
    <row r="537" spans="1:24" ht="14.1" customHeight="1" x14ac:dyDescent="0.3">
      <c r="A537" s="368" t="s">
        <v>256</v>
      </c>
      <c r="B537" s="91" t="s">
        <v>51</v>
      </c>
      <c r="C537" s="92">
        <v>12</v>
      </c>
      <c r="D537" s="92">
        <v>0</v>
      </c>
      <c r="E537" s="166"/>
      <c r="F537" s="92" t="s">
        <v>2011</v>
      </c>
      <c r="G537" s="92" t="s">
        <v>2012</v>
      </c>
      <c r="H537" s="92" t="s">
        <v>2584</v>
      </c>
      <c r="I537" s="92">
        <v>27</v>
      </c>
      <c r="J537" s="93">
        <v>20.100000000000001</v>
      </c>
      <c r="K537" s="94"/>
      <c r="L537" s="92" t="s">
        <v>4339</v>
      </c>
      <c r="M537" s="92" t="s">
        <v>417</v>
      </c>
      <c r="N537" s="172" t="str">
        <f t="shared" si="233"/>
        <v/>
      </c>
      <c r="O537" s="172"/>
      <c r="P537" s="173">
        <f t="shared" si="234"/>
        <v>0</v>
      </c>
      <c r="Q537" s="173">
        <f t="shared" si="235"/>
        <v>0</v>
      </c>
      <c r="R537" s="173">
        <f t="shared" si="236"/>
        <v>0</v>
      </c>
      <c r="S537" s="173" t="str">
        <f t="shared" si="237"/>
        <v/>
      </c>
      <c r="T537" s="173">
        <f>IF(P537&lt;&gt;"",(P537*(1-($N$3368))*(1-($O537+$N$3373))),0)</f>
        <v>0</v>
      </c>
      <c r="U537" s="173">
        <f>IF(Q537&lt;&gt;"",(Q537*(1-($N$3369))*(1-($O537+$N$3373))),0)</f>
        <v>0</v>
      </c>
      <c r="V537" s="173">
        <f>IF(R537&lt;&gt;"",(R537*(1-($N$3370))*(1-($O537+$N$3373))),0)</f>
        <v>0</v>
      </c>
      <c r="W537" s="173">
        <f>IF(S537&lt;&gt;"",(S537*(1-($N$3371))*(1-($O537+$N$3373))),0)</f>
        <v>0</v>
      </c>
      <c r="X537" s="173">
        <f t="shared" si="238"/>
        <v>0</v>
      </c>
    </row>
    <row r="538" spans="1:24" ht="14.1" customHeight="1" x14ac:dyDescent="0.3">
      <c r="A538" s="368" t="s">
        <v>257</v>
      </c>
      <c r="B538" s="91" t="s">
        <v>51</v>
      </c>
      <c r="C538" s="92">
        <v>12</v>
      </c>
      <c r="D538" s="92">
        <v>0</v>
      </c>
      <c r="E538" s="166"/>
      <c r="F538" s="92" t="s">
        <v>2011</v>
      </c>
      <c r="G538" s="92" t="s">
        <v>2014</v>
      </c>
      <c r="H538" s="92" t="s">
        <v>2584</v>
      </c>
      <c r="I538" s="92">
        <v>27</v>
      </c>
      <c r="J538" s="93">
        <v>20.100000000000001</v>
      </c>
      <c r="K538" s="94"/>
      <c r="L538" s="92" t="s">
        <v>4340</v>
      </c>
      <c r="M538" s="92" t="s">
        <v>417</v>
      </c>
      <c r="N538" s="172" t="str">
        <f t="shared" si="233"/>
        <v/>
      </c>
      <c r="O538" s="172"/>
      <c r="P538" s="173">
        <f t="shared" si="234"/>
        <v>0</v>
      </c>
      <c r="Q538" s="173">
        <f t="shared" si="235"/>
        <v>0</v>
      </c>
      <c r="R538" s="173">
        <f t="shared" si="236"/>
        <v>0</v>
      </c>
      <c r="S538" s="173" t="str">
        <f t="shared" si="237"/>
        <v/>
      </c>
      <c r="T538" s="173">
        <f>IF(P538&lt;&gt;"",(P538*(1-($N$3368))*(1-($O538+$N$3373))),0)</f>
        <v>0</v>
      </c>
      <c r="U538" s="173">
        <f>IF(Q538&lt;&gt;"",(Q538*(1-($N$3369))*(1-($O538+$N$3373))),0)</f>
        <v>0</v>
      </c>
      <c r="V538" s="173">
        <f>IF(R538&lt;&gt;"",(R538*(1-($N$3370))*(1-($O538+$N$3373))),0)</f>
        <v>0</v>
      </c>
      <c r="W538" s="173">
        <f>IF(S538&lt;&gt;"",(S538*(1-($N$3371))*(1-($O538+$N$3373))),0)</f>
        <v>0</v>
      </c>
      <c r="X538" s="173">
        <f t="shared" si="238"/>
        <v>0</v>
      </c>
    </row>
    <row r="539" spans="1:24" ht="14.1" customHeight="1" x14ac:dyDescent="0.3">
      <c r="A539" s="90" t="s">
        <v>736</v>
      </c>
      <c r="B539" s="91" t="s">
        <v>51</v>
      </c>
      <c r="C539" s="92">
        <v>12</v>
      </c>
      <c r="D539" s="92">
        <v>0</v>
      </c>
      <c r="E539" s="166"/>
      <c r="F539" s="92" t="s">
        <v>110</v>
      </c>
      <c r="G539" s="92" t="s">
        <v>2026</v>
      </c>
      <c r="H539" s="92" t="s">
        <v>2623</v>
      </c>
      <c r="I539" s="92">
        <v>27</v>
      </c>
      <c r="J539" s="93">
        <v>18.25</v>
      </c>
      <c r="K539" s="94"/>
      <c r="L539" s="92" t="s">
        <v>4426</v>
      </c>
      <c r="M539" s="92" t="s">
        <v>417</v>
      </c>
      <c r="N539" s="172" t="str">
        <f t="shared" si="233"/>
        <v/>
      </c>
      <c r="O539" s="172"/>
      <c r="P539" s="173">
        <f t="shared" si="234"/>
        <v>0</v>
      </c>
      <c r="Q539" s="173">
        <f t="shared" si="235"/>
        <v>0</v>
      </c>
      <c r="R539" s="173">
        <f t="shared" si="236"/>
        <v>0</v>
      </c>
      <c r="S539" s="173" t="str">
        <f t="shared" si="237"/>
        <v/>
      </c>
      <c r="T539" s="173">
        <f>IF(P539&lt;&gt;"",(P539*(1-($N$3368))*(1-($O539+$N$3373))),0)</f>
        <v>0</v>
      </c>
      <c r="U539" s="173">
        <f>IF(Q539&lt;&gt;"",(Q539*(1-($N$3369))*(1-($O539+$N$3373))),0)</f>
        <v>0</v>
      </c>
      <c r="V539" s="173">
        <f>IF(R539&lt;&gt;"",(R539*(1-($N$3370))*(1-($O539+$N$3373))),0)</f>
        <v>0</v>
      </c>
      <c r="W539" s="173">
        <f>IF(S539&lt;&gt;"",(S539*(1-($N$3371))*(1-($O539+$N$3373))),0)</f>
        <v>0</v>
      </c>
      <c r="X539" s="173">
        <f t="shared" si="238"/>
        <v>0</v>
      </c>
    </row>
    <row r="540" spans="1:24" ht="14.1" customHeight="1" x14ac:dyDescent="0.3">
      <c r="A540" s="90" t="s">
        <v>735</v>
      </c>
      <c r="B540" s="91" t="s">
        <v>51</v>
      </c>
      <c r="C540" s="92">
        <v>12</v>
      </c>
      <c r="D540" s="92">
        <v>0</v>
      </c>
      <c r="E540" s="166"/>
      <c r="F540" s="92" t="s">
        <v>110</v>
      </c>
      <c r="G540" s="92" t="s">
        <v>2005</v>
      </c>
      <c r="H540" s="92" t="s">
        <v>2623</v>
      </c>
      <c r="I540" s="92">
        <v>27</v>
      </c>
      <c r="J540" s="93">
        <v>18.25</v>
      </c>
      <c r="K540" s="94"/>
      <c r="L540" s="92" t="s">
        <v>4425</v>
      </c>
      <c r="M540" s="92" t="s">
        <v>417</v>
      </c>
      <c r="N540" s="172" t="str">
        <f t="shared" si="233"/>
        <v/>
      </c>
      <c r="O540" s="172"/>
      <c r="P540" s="173">
        <f t="shared" si="234"/>
        <v>0</v>
      </c>
      <c r="Q540" s="173">
        <f t="shared" si="235"/>
        <v>0</v>
      </c>
      <c r="R540" s="173">
        <f t="shared" si="236"/>
        <v>0</v>
      </c>
      <c r="S540" s="173" t="str">
        <f t="shared" si="237"/>
        <v/>
      </c>
      <c r="T540" s="173">
        <f>IF(P540&lt;&gt;"",(P540*(1-($N$3368))*(1-($O540+$N$3373))),0)</f>
        <v>0</v>
      </c>
      <c r="U540" s="173">
        <f>IF(Q540&lt;&gt;"",(Q540*(1-($N$3369))*(1-($O540+$N$3373))),0)</f>
        <v>0</v>
      </c>
      <c r="V540" s="173">
        <f>IF(R540&lt;&gt;"",(R540*(1-($N$3370))*(1-($O540+$N$3373))),0)</f>
        <v>0</v>
      </c>
      <c r="W540" s="173">
        <f>IF(S540&lt;&gt;"",(S540*(1-($N$3371))*(1-($O540+$N$3373))),0)</f>
        <v>0</v>
      </c>
      <c r="X540" s="173">
        <f t="shared" si="238"/>
        <v>0</v>
      </c>
    </row>
    <row r="541" spans="1:24" ht="14.1" customHeight="1" x14ac:dyDescent="0.3">
      <c r="A541" s="90" t="s">
        <v>734</v>
      </c>
      <c r="B541" s="91" t="s">
        <v>51</v>
      </c>
      <c r="C541" s="92">
        <v>12</v>
      </c>
      <c r="D541" s="92">
        <v>0</v>
      </c>
      <c r="E541" s="166"/>
      <c r="F541" s="92" t="s">
        <v>110</v>
      </c>
      <c r="G541" s="92" t="s">
        <v>2004</v>
      </c>
      <c r="H541" s="92" t="s">
        <v>2623</v>
      </c>
      <c r="I541" s="92">
        <v>27</v>
      </c>
      <c r="J541" s="93">
        <v>18.25</v>
      </c>
      <c r="K541" s="94"/>
      <c r="L541" s="92" t="s">
        <v>4424</v>
      </c>
      <c r="M541" s="92" t="s">
        <v>417</v>
      </c>
      <c r="N541" s="172" t="str">
        <f t="shared" si="233"/>
        <v/>
      </c>
      <c r="O541" s="172"/>
      <c r="P541" s="173">
        <f t="shared" si="234"/>
        <v>0</v>
      </c>
      <c r="Q541" s="173">
        <f t="shared" si="235"/>
        <v>0</v>
      </c>
      <c r="R541" s="173">
        <f t="shared" si="236"/>
        <v>0</v>
      </c>
      <c r="S541" s="173" t="str">
        <f t="shared" si="237"/>
        <v/>
      </c>
      <c r="T541" s="173">
        <f>IF(P541&lt;&gt;"",(P541*(1-($N$3368))*(1-($O541+$N$3373))),0)</f>
        <v>0</v>
      </c>
      <c r="U541" s="173">
        <f>IF(Q541&lt;&gt;"",(Q541*(1-($N$3369))*(1-($O541+$N$3373))),0)</f>
        <v>0</v>
      </c>
      <c r="V541" s="173">
        <f>IF(R541&lt;&gt;"",(R541*(1-($N$3370))*(1-($O541+$N$3373))),0)</f>
        <v>0</v>
      </c>
      <c r="W541" s="173">
        <f>IF(S541&lt;&gt;"",(S541*(1-($N$3371))*(1-($O541+$N$3373))),0)</f>
        <v>0</v>
      </c>
      <c r="X541" s="173">
        <f t="shared" si="238"/>
        <v>0</v>
      </c>
    </row>
    <row r="542" spans="1:24" ht="14.1" customHeight="1" x14ac:dyDescent="0.3">
      <c r="A542" s="90" t="s">
        <v>739</v>
      </c>
      <c r="B542" s="91" t="s">
        <v>51</v>
      </c>
      <c r="C542" s="92">
        <v>16</v>
      </c>
      <c r="D542" s="92">
        <v>8</v>
      </c>
      <c r="E542" s="166"/>
      <c r="F542" s="92" t="s">
        <v>110</v>
      </c>
      <c r="G542" s="92" t="s">
        <v>2026</v>
      </c>
      <c r="H542" s="92" t="s">
        <v>2393</v>
      </c>
      <c r="I542" s="92">
        <v>27</v>
      </c>
      <c r="J542" s="93">
        <v>24.3</v>
      </c>
      <c r="K542" s="94"/>
      <c r="L542" s="92" t="s">
        <v>3897</v>
      </c>
      <c r="M542" s="92" t="s">
        <v>417</v>
      </c>
      <c r="N542" s="172" t="str">
        <f t="shared" si="233"/>
        <v/>
      </c>
      <c r="O542" s="172"/>
      <c r="P542" s="173">
        <f t="shared" si="234"/>
        <v>0</v>
      </c>
      <c r="Q542" s="173">
        <f t="shared" si="235"/>
        <v>0</v>
      </c>
      <c r="R542" s="173">
        <f t="shared" si="236"/>
        <v>0</v>
      </c>
      <c r="S542" s="173" t="str">
        <f t="shared" si="237"/>
        <v/>
      </c>
      <c r="T542" s="173">
        <f>IF(P542&lt;&gt;"",(P542*(1-($N$3368))*(1-($O542+$N$3373))),0)</f>
        <v>0</v>
      </c>
      <c r="U542" s="173">
        <f>IF(Q542&lt;&gt;"",(Q542*(1-($N$3369))*(1-($O542+$N$3373))),0)</f>
        <v>0</v>
      </c>
      <c r="V542" s="173">
        <f>IF(R542&lt;&gt;"",(R542*(1-($N$3370))*(1-($O542+$N$3373))),0)</f>
        <v>0</v>
      </c>
      <c r="W542" s="173">
        <f>IF(S542&lt;&gt;"",(S542*(1-($N$3371))*(1-($O542+$N$3373))),0)</f>
        <v>0</v>
      </c>
      <c r="X542" s="173">
        <f t="shared" si="238"/>
        <v>0</v>
      </c>
    </row>
    <row r="543" spans="1:24" ht="14.1" customHeight="1" x14ac:dyDescent="0.3">
      <c r="A543" s="90" t="s">
        <v>738</v>
      </c>
      <c r="B543" s="91" t="s">
        <v>51</v>
      </c>
      <c r="C543" s="92">
        <v>16</v>
      </c>
      <c r="D543" s="92">
        <v>8</v>
      </c>
      <c r="E543" s="166"/>
      <c r="F543" s="92" t="s">
        <v>110</v>
      </c>
      <c r="G543" s="92" t="s">
        <v>2005</v>
      </c>
      <c r="H543" s="92" t="s">
        <v>2393</v>
      </c>
      <c r="I543" s="92">
        <v>27</v>
      </c>
      <c r="J543" s="93">
        <v>24.3</v>
      </c>
      <c r="K543" s="94"/>
      <c r="L543" s="92" t="s">
        <v>3896</v>
      </c>
      <c r="M543" s="92" t="s">
        <v>417</v>
      </c>
      <c r="N543" s="172" t="str">
        <f t="shared" si="233"/>
        <v/>
      </c>
      <c r="O543" s="172"/>
      <c r="P543" s="173">
        <f t="shared" si="234"/>
        <v>0</v>
      </c>
      <c r="Q543" s="173">
        <f t="shared" si="235"/>
        <v>0</v>
      </c>
      <c r="R543" s="173">
        <f t="shared" si="236"/>
        <v>0</v>
      </c>
      <c r="S543" s="173" t="str">
        <f t="shared" si="237"/>
        <v/>
      </c>
      <c r="T543" s="173">
        <f>IF(P543&lt;&gt;"",(P543*(1-($N$3368))*(1-($O543+$N$3373))),0)</f>
        <v>0</v>
      </c>
      <c r="U543" s="173">
        <f>IF(Q543&lt;&gt;"",(Q543*(1-($N$3369))*(1-($O543+$N$3373))),0)</f>
        <v>0</v>
      </c>
      <c r="V543" s="173">
        <f>IF(R543&lt;&gt;"",(R543*(1-($N$3370))*(1-($O543+$N$3373))),0)</f>
        <v>0</v>
      </c>
      <c r="W543" s="173">
        <f>IF(S543&lt;&gt;"",(S543*(1-($N$3371))*(1-($O543+$N$3373))),0)</f>
        <v>0</v>
      </c>
      <c r="X543" s="173">
        <f t="shared" si="238"/>
        <v>0</v>
      </c>
    </row>
    <row r="544" spans="1:24" ht="14.1" customHeight="1" x14ac:dyDescent="0.3">
      <c r="A544" s="90" t="s">
        <v>737</v>
      </c>
      <c r="B544" s="91" t="s">
        <v>51</v>
      </c>
      <c r="C544" s="92">
        <v>16</v>
      </c>
      <c r="D544" s="92">
        <v>8</v>
      </c>
      <c r="E544" s="166"/>
      <c r="F544" s="92" t="s">
        <v>110</v>
      </c>
      <c r="G544" s="92" t="s">
        <v>2004</v>
      </c>
      <c r="H544" s="92" t="s">
        <v>2393</v>
      </c>
      <c r="I544" s="92">
        <v>27</v>
      </c>
      <c r="J544" s="93">
        <v>24.3</v>
      </c>
      <c r="K544" s="94"/>
      <c r="L544" s="92" t="s">
        <v>3895</v>
      </c>
      <c r="M544" s="92" t="s">
        <v>417</v>
      </c>
      <c r="N544" s="172" t="str">
        <f t="shared" si="233"/>
        <v/>
      </c>
      <c r="O544" s="172"/>
      <c r="P544" s="173">
        <f t="shared" si="234"/>
        <v>0</v>
      </c>
      <c r="Q544" s="173">
        <f t="shared" si="235"/>
        <v>0</v>
      </c>
      <c r="R544" s="173">
        <f t="shared" si="236"/>
        <v>0</v>
      </c>
      <c r="S544" s="173" t="str">
        <f t="shared" si="237"/>
        <v/>
      </c>
      <c r="T544" s="173">
        <f>IF(P544&lt;&gt;"",(P544*(1-($N$3368))*(1-($O544+$N$3373))),0)</f>
        <v>0</v>
      </c>
      <c r="U544" s="173">
        <f>IF(Q544&lt;&gt;"",(Q544*(1-($N$3369))*(1-($O544+$N$3373))),0)</f>
        <v>0</v>
      </c>
      <c r="V544" s="173">
        <f>IF(R544&lt;&gt;"",(R544*(1-($N$3370))*(1-($O544+$N$3373))),0)</f>
        <v>0</v>
      </c>
      <c r="W544" s="173">
        <f>IF(S544&lt;&gt;"",(S544*(1-($N$3371))*(1-($O544+$N$3373))),0)</f>
        <v>0</v>
      </c>
      <c r="X544" s="173">
        <f t="shared" si="238"/>
        <v>0</v>
      </c>
    </row>
    <row r="545" spans="1:24" ht="14.1" customHeight="1" x14ac:dyDescent="0.3">
      <c r="A545" s="90" t="s">
        <v>1195</v>
      </c>
      <c r="B545" s="91" t="s">
        <v>51</v>
      </c>
      <c r="C545" s="92">
        <v>24</v>
      </c>
      <c r="D545" s="92">
        <v>8</v>
      </c>
      <c r="E545" s="166"/>
      <c r="F545" s="92" t="s">
        <v>110</v>
      </c>
      <c r="G545" s="92" t="s">
        <v>2026</v>
      </c>
      <c r="H545" s="92" t="s">
        <v>2205</v>
      </c>
      <c r="I545" s="92">
        <v>27</v>
      </c>
      <c r="J545" s="93">
        <v>23.1</v>
      </c>
      <c r="K545" s="94"/>
      <c r="L545" s="92" t="s">
        <v>3444</v>
      </c>
      <c r="M545" s="92" t="s">
        <v>417</v>
      </c>
      <c r="N545" s="172" t="str">
        <f t="shared" si="233"/>
        <v/>
      </c>
      <c r="O545" s="172"/>
      <c r="P545" s="173">
        <f t="shared" si="234"/>
        <v>0</v>
      </c>
      <c r="Q545" s="173">
        <f t="shared" si="235"/>
        <v>0</v>
      </c>
      <c r="R545" s="173">
        <f t="shared" si="236"/>
        <v>0</v>
      </c>
      <c r="S545" s="173" t="str">
        <f t="shared" si="237"/>
        <v/>
      </c>
      <c r="T545" s="173">
        <f>IF(P545&lt;&gt;"",(P545*(1-($N$3368))*(1-($O545+$N$3373))),0)</f>
        <v>0</v>
      </c>
      <c r="U545" s="173">
        <f>IF(Q545&lt;&gt;"",(Q545*(1-($N$3369))*(1-($O545+$N$3373))),0)</f>
        <v>0</v>
      </c>
      <c r="V545" s="173">
        <f>IF(R545&lt;&gt;"",(R545*(1-($N$3370))*(1-($O545+$N$3373))),0)</f>
        <v>0</v>
      </c>
      <c r="W545" s="173">
        <f>IF(S545&lt;&gt;"",(S545*(1-($N$3371))*(1-($O545+$N$3373))),0)</f>
        <v>0</v>
      </c>
      <c r="X545" s="173">
        <f t="shared" si="238"/>
        <v>0</v>
      </c>
    </row>
    <row r="546" spans="1:24" ht="14.1" customHeight="1" x14ac:dyDescent="0.3">
      <c r="A546" s="90" t="s">
        <v>1194</v>
      </c>
      <c r="B546" s="91" t="s">
        <v>51</v>
      </c>
      <c r="C546" s="92">
        <v>24</v>
      </c>
      <c r="D546" s="92">
        <v>8</v>
      </c>
      <c r="E546" s="166"/>
      <c r="F546" s="92" t="s">
        <v>110</v>
      </c>
      <c r="G546" s="92" t="s">
        <v>2005</v>
      </c>
      <c r="H546" s="92" t="s">
        <v>2205</v>
      </c>
      <c r="I546" s="92">
        <v>27</v>
      </c>
      <c r="J546" s="93">
        <v>23.1</v>
      </c>
      <c r="K546" s="94"/>
      <c r="L546" s="92" t="s">
        <v>3443</v>
      </c>
      <c r="M546" s="92" t="s">
        <v>417</v>
      </c>
      <c r="N546" s="172" t="str">
        <f t="shared" si="233"/>
        <v/>
      </c>
      <c r="O546" s="172"/>
      <c r="P546" s="173">
        <f t="shared" si="234"/>
        <v>0</v>
      </c>
      <c r="Q546" s="173">
        <f t="shared" si="235"/>
        <v>0</v>
      </c>
      <c r="R546" s="173">
        <f t="shared" si="236"/>
        <v>0</v>
      </c>
      <c r="S546" s="173" t="str">
        <f t="shared" si="237"/>
        <v/>
      </c>
      <c r="T546" s="173">
        <f>IF(P546&lt;&gt;"",(P546*(1-($N$3368))*(1-($O546+$N$3373))),0)</f>
        <v>0</v>
      </c>
      <c r="U546" s="173">
        <f>IF(Q546&lt;&gt;"",(Q546*(1-($N$3369))*(1-($O546+$N$3373))),0)</f>
        <v>0</v>
      </c>
      <c r="V546" s="173">
        <f>IF(R546&lt;&gt;"",(R546*(1-($N$3370))*(1-($O546+$N$3373))),0)</f>
        <v>0</v>
      </c>
      <c r="W546" s="173">
        <f>IF(S546&lt;&gt;"",(S546*(1-($N$3371))*(1-($O546+$N$3373))),0)</f>
        <v>0</v>
      </c>
      <c r="X546" s="173">
        <f t="shared" si="238"/>
        <v>0</v>
      </c>
    </row>
    <row r="547" spans="1:24" ht="14.1" customHeight="1" x14ac:dyDescent="0.3">
      <c r="A547" s="90" t="s">
        <v>1193</v>
      </c>
      <c r="B547" s="91" t="s">
        <v>51</v>
      </c>
      <c r="C547" s="92">
        <v>24</v>
      </c>
      <c r="D547" s="92">
        <v>8</v>
      </c>
      <c r="E547" s="166"/>
      <c r="F547" s="92" t="s">
        <v>110</v>
      </c>
      <c r="G547" s="92" t="s">
        <v>2004</v>
      </c>
      <c r="H547" s="92" t="s">
        <v>2205</v>
      </c>
      <c r="I547" s="92">
        <v>27</v>
      </c>
      <c r="J547" s="93">
        <v>23.1</v>
      </c>
      <c r="K547" s="94"/>
      <c r="L547" s="92" t="s">
        <v>3442</v>
      </c>
      <c r="M547" s="92" t="s">
        <v>417</v>
      </c>
      <c r="N547" s="172" t="str">
        <f t="shared" si="233"/>
        <v/>
      </c>
      <c r="O547" s="172"/>
      <c r="P547" s="173">
        <f t="shared" si="234"/>
        <v>0</v>
      </c>
      <c r="Q547" s="173">
        <f t="shared" si="235"/>
        <v>0</v>
      </c>
      <c r="R547" s="173">
        <f t="shared" si="236"/>
        <v>0</v>
      </c>
      <c r="S547" s="173" t="str">
        <f t="shared" si="237"/>
        <v/>
      </c>
      <c r="T547" s="173">
        <f>IF(P547&lt;&gt;"",(P547*(1-($N$3368))*(1-($O547+$N$3373))),0)</f>
        <v>0</v>
      </c>
      <c r="U547" s="173">
        <f>IF(Q547&lt;&gt;"",(Q547*(1-($N$3369))*(1-($O547+$N$3373))),0)</f>
        <v>0</v>
      </c>
      <c r="V547" s="173">
        <f>IF(R547&lt;&gt;"",(R547*(1-($N$3370))*(1-($O547+$N$3373))),0)</f>
        <v>0</v>
      </c>
      <c r="W547" s="173">
        <f>IF(S547&lt;&gt;"",(S547*(1-($N$3371))*(1-($O547+$N$3373))),0)</f>
        <v>0</v>
      </c>
      <c r="X547" s="173">
        <f t="shared" si="238"/>
        <v>0</v>
      </c>
    </row>
    <row r="548" spans="1:24" ht="14.1" customHeight="1" x14ac:dyDescent="0.3">
      <c r="A548" s="90" t="s">
        <v>742</v>
      </c>
      <c r="B548" s="91" t="s">
        <v>51</v>
      </c>
      <c r="C548" s="92">
        <v>14</v>
      </c>
      <c r="D548" s="92">
        <v>7</v>
      </c>
      <c r="E548" s="166"/>
      <c r="F548" s="92" t="s">
        <v>112</v>
      </c>
      <c r="G548" s="92" t="s">
        <v>2026</v>
      </c>
      <c r="H548" s="92" t="s">
        <v>2614</v>
      </c>
      <c r="I548" s="92">
        <v>27</v>
      </c>
      <c r="J548" s="93">
        <v>25.55</v>
      </c>
      <c r="K548" s="94"/>
      <c r="L548" s="92" t="s">
        <v>4407</v>
      </c>
      <c r="M548" s="92" t="s">
        <v>417</v>
      </c>
      <c r="N548" s="172" t="str">
        <f t="shared" si="233"/>
        <v/>
      </c>
      <c r="O548" s="172"/>
      <c r="P548" s="173">
        <f t="shared" si="234"/>
        <v>0</v>
      </c>
      <c r="Q548" s="173">
        <f t="shared" si="235"/>
        <v>0</v>
      </c>
      <c r="R548" s="173">
        <f t="shared" si="236"/>
        <v>0</v>
      </c>
      <c r="S548" s="173" t="str">
        <f t="shared" si="237"/>
        <v/>
      </c>
      <c r="T548" s="173">
        <f>IF(P548&lt;&gt;"",(P548*(1-($N$3368))*(1-($O548+$N$3373))),0)</f>
        <v>0</v>
      </c>
      <c r="U548" s="173">
        <f>IF(Q548&lt;&gt;"",(Q548*(1-($N$3369))*(1-($O548+$N$3373))),0)</f>
        <v>0</v>
      </c>
      <c r="V548" s="173">
        <f>IF(R548&lt;&gt;"",(R548*(1-($N$3370))*(1-($O548+$N$3373))),0)</f>
        <v>0</v>
      </c>
      <c r="W548" s="173">
        <f>IF(S548&lt;&gt;"",(S548*(1-($N$3371))*(1-($O548+$N$3373))),0)</f>
        <v>0</v>
      </c>
      <c r="X548" s="173">
        <f t="shared" si="238"/>
        <v>0</v>
      </c>
    </row>
    <row r="549" spans="1:24" ht="14.1" customHeight="1" x14ac:dyDescent="0.3">
      <c r="A549" s="90" t="s">
        <v>741</v>
      </c>
      <c r="B549" s="91" t="s">
        <v>51</v>
      </c>
      <c r="C549" s="92">
        <v>14</v>
      </c>
      <c r="D549" s="92">
        <v>7</v>
      </c>
      <c r="E549" s="166"/>
      <c r="F549" s="92" t="s">
        <v>112</v>
      </c>
      <c r="G549" s="92" t="s">
        <v>2016</v>
      </c>
      <c r="H549" s="92" t="s">
        <v>2614</v>
      </c>
      <c r="I549" s="92">
        <v>27</v>
      </c>
      <c r="J549" s="93">
        <v>25.55</v>
      </c>
      <c r="K549" s="94"/>
      <c r="L549" s="92" t="s">
        <v>4406</v>
      </c>
      <c r="M549" s="92" t="s">
        <v>417</v>
      </c>
      <c r="N549" s="172" t="str">
        <f t="shared" si="233"/>
        <v/>
      </c>
      <c r="O549" s="172"/>
      <c r="P549" s="173">
        <f t="shared" si="234"/>
        <v>0</v>
      </c>
      <c r="Q549" s="173">
        <f t="shared" si="235"/>
        <v>0</v>
      </c>
      <c r="R549" s="173">
        <f t="shared" si="236"/>
        <v>0</v>
      </c>
      <c r="S549" s="173" t="str">
        <f t="shared" si="237"/>
        <v/>
      </c>
      <c r="T549" s="173">
        <f>IF(P549&lt;&gt;"",(P549*(1-($N$3368))*(1-($O549+$N$3373))),0)</f>
        <v>0</v>
      </c>
      <c r="U549" s="173">
        <f>IF(Q549&lt;&gt;"",(Q549*(1-($N$3369))*(1-($O549+$N$3373))),0)</f>
        <v>0</v>
      </c>
      <c r="V549" s="173">
        <f>IF(R549&lt;&gt;"",(R549*(1-($N$3370))*(1-($O549+$N$3373))),0)</f>
        <v>0</v>
      </c>
      <c r="W549" s="173">
        <f>IF(S549&lt;&gt;"",(S549*(1-($N$3371))*(1-($O549+$N$3373))),0)</f>
        <v>0</v>
      </c>
      <c r="X549" s="173">
        <f t="shared" si="238"/>
        <v>0</v>
      </c>
    </row>
    <row r="550" spans="1:24" ht="14.1" customHeight="1" x14ac:dyDescent="0.3">
      <c r="A550" s="90" t="s">
        <v>740</v>
      </c>
      <c r="B550" s="91" t="s">
        <v>51</v>
      </c>
      <c r="C550" s="92">
        <v>14</v>
      </c>
      <c r="D550" s="92">
        <v>7</v>
      </c>
      <c r="E550" s="166"/>
      <c r="F550" s="92" t="s">
        <v>112</v>
      </c>
      <c r="G550" s="92" t="s">
        <v>2004</v>
      </c>
      <c r="H550" s="92" t="s">
        <v>2614</v>
      </c>
      <c r="I550" s="92">
        <v>27</v>
      </c>
      <c r="J550" s="93">
        <v>25.55</v>
      </c>
      <c r="K550" s="94"/>
      <c r="L550" s="92" t="s">
        <v>4405</v>
      </c>
      <c r="M550" s="92" t="s">
        <v>417</v>
      </c>
      <c r="N550" s="172" t="str">
        <f t="shared" si="233"/>
        <v/>
      </c>
      <c r="O550" s="172"/>
      <c r="P550" s="173">
        <f t="shared" si="234"/>
        <v>0</v>
      </c>
      <c r="Q550" s="173">
        <f t="shared" si="235"/>
        <v>0</v>
      </c>
      <c r="R550" s="173">
        <f t="shared" si="236"/>
        <v>0</v>
      </c>
      <c r="S550" s="173" t="str">
        <f t="shared" si="237"/>
        <v/>
      </c>
      <c r="T550" s="173">
        <f>IF(P550&lt;&gt;"",(P550*(1-($N$3368))*(1-($O550+$N$3373))),0)</f>
        <v>0</v>
      </c>
      <c r="U550" s="173">
        <f>IF(Q550&lt;&gt;"",(Q550*(1-($N$3369))*(1-($O550+$N$3373))),0)</f>
        <v>0</v>
      </c>
      <c r="V550" s="173">
        <f>IF(R550&lt;&gt;"",(R550*(1-($N$3370))*(1-($O550+$N$3373))),0)</f>
        <v>0</v>
      </c>
      <c r="W550" s="173">
        <f>IF(S550&lt;&gt;"",(S550*(1-($N$3371))*(1-($O550+$N$3373))),0)</f>
        <v>0</v>
      </c>
      <c r="X550" s="173">
        <f t="shared" si="238"/>
        <v>0</v>
      </c>
    </row>
    <row r="551" spans="1:24" ht="14.1" customHeight="1" x14ac:dyDescent="0.3">
      <c r="A551" s="90" t="s">
        <v>743</v>
      </c>
      <c r="B551" s="91" t="s">
        <v>51</v>
      </c>
      <c r="C551" s="92">
        <v>12</v>
      </c>
      <c r="D551" s="92">
        <v>0</v>
      </c>
      <c r="E551" s="166"/>
      <c r="F551" s="92" t="s">
        <v>111</v>
      </c>
      <c r="G551" s="92" t="s">
        <v>1712</v>
      </c>
      <c r="H551" s="92" t="s">
        <v>2615</v>
      </c>
      <c r="I551" s="92">
        <v>27</v>
      </c>
      <c r="J551" s="93">
        <v>51</v>
      </c>
      <c r="K551" s="94"/>
      <c r="L551" s="92" t="s">
        <v>4408</v>
      </c>
      <c r="M551" s="92" t="s">
        <v>417</v>
      </c>
      <c r="N551" s="172" t="str">
        <f t="shared" si="233"/>
        <v/>
      </c>
      <c r="O551" s="172"/>
      <c r="P551" s="173">
        <f t="shared" si="234"/>
        <v>0</v>
      </c>
      <c r="Q551" s="173">
        <f t="shared" si="235"/>
        <v>0</v>
      </c>
      <c r="R551" s="173">
        <f t="shared" si="236"/>
        <v>0</v>
      </c>
      <c r="S551" s="173" t="str">
        <f t="shared" si="237"/>
        <v/>
      </c>
      <c r="T551" s="173">
        <f>IF(P551&lt;&gt;"",(P551*(1-($N$3368))*(1-($O551+$N$3373))),0)</f>
        <v>0</v>
      </c>
      <c r="U551" s="173">
        <f>IF(Q551&lt;&gt;"",(Q551*(1-($N$3369))*(1-($O551+$N$3373))),0)</f>
        <v>0</v>
      </c>
      <c r="V551" s="173">
        <f>IF(R551&lt;&gt;"",(R551*(1-($N$3370))*(1-($O551+$N$3373))),0)</f>
        <v>0</v>
      </c>
      <c r="W551" s="173">
        <f>IF(S551&lt;&gt;"",(S551*(1-($N$3371))*(1-($O551+$N$3373))),0)</f>
        <v>0</v>
      </c>
      <c r="X551" s="173">
        <f t="shared" si="238"/>
        <v>0</v>
      </c>
    </row>
    <row r="552" spans="1:24" ht="14.1" customHeight="1" x14ac:dyDescent="0.3">
      <c r="A552" s="90" t="s">
        <v>708</v>
      </c>
      <c r="B552" s="91" t="s">
        <v>51</v>
      </c>
      <c r="C552" s="92">
        <v>26</v>
      </c>
      <c r="D552" s="92">
        <v>13</v>
      </c>
      <c r="E552" s="166"/>
      <c r="F552" s="92" t="s">
        <v>2267</v>
      </c>
      <c r="G552" s="92" t="s">
        <v>2047</v>
      </c>
      <c r="H552" s="92" t="s">
        <v>2268</v>
      </c>
      <c r="I552" s="92">
        <v>27</v>
      </c>
      <c r="J552" s="93">
        <v>21.85</v>
      </c>
      <c r="K552" s="94"/>
      <c r="L552" s="92" t="s">
        <v>3599</v>
      </c>
      <c r="M552" s="92" t="s">
        <v>417</v>
      </c>
      <c r="N552" s="172" t="str">
        <f t="shared" si="233"/>
        <v/>
      </c>
      <c r="O552" s="172"/>
      <c r="P552" s="173">
        <f t="shared" si="234"/>
        <v>0</v>
      </c>
      <c r="Q552" s="173">
        <f t="shared" si="235"/>
        <v>0</v>
      </c>
      <c r="R552" s="173">
        <f t="shared" si="236"/>
        <v>0</v>
      </c>
      <c r="S552" s="173" t="str">
        <f t="shared" si="237"/>
        <v/>
      </c>
      <c r="T552" s="173">
        <f>IF(P552&lt;&gt;"",(P552*(1-($N$3368))*(1-($O552+$N$3373))),0)</f>
        <v>0</v>
      </c>
      <c r="U552" s="173">
        <f>IF(Q552&lt;&gt;"",(Q552*(1-($N$3369))*(1-($O552+$N$3373))),0)</f>
        <v>0</v>
      </c>
      <c r="V552" s="173">
        <f>IF(R552&lt;&gt;"",(R552*(1-($N$3370))*(1-($O552+$N$3373))),0)</f>
        <v>0</v>
      </c>
      <c r="W552" s="173">
        <f>IF(S552&lt;&gt;"",(S552*(1-($N$3371))*(1-($O552+$N$3373))),0)</f>
        <v>0</v>
      </c>
      <c r="X552" s="173">
        <f t="shared" si="238"/>
        <v>0</v>
      </c>
    </row>
    <row r="553" spans="1:24" ht="14.1" customHeight="1" x14ac:dyDescent="0.3">
      <c r="A553" s="90" t="s">
        <v>707</v>
      </c>
      <c r="B553" s="91" t="s">
        <v>51</v>
      </c>
      <c r="C553" s="92">
        <v>26</v>
      </c>
      <c r="D553" s="92">
        <v>13</v>
      </c>
      <c r="E553" s="166"/>
      <c r="F553" s="92" t="s">
        <v>111</v>
      </c>
      <c r="G553" s="92" t="s">
        <v>2041</v>
      </c>
      <c r="H553" s="92" t="s">
        <v>2268</v>
      </c>
      <c r="I553" s="92">
        <v>27</v>
      </c>
      <c r="J553" s="93">
        <v>21.85</v>
      </c>
      <c r="K553" s="94"/>
      <c r="L553" s="92" t="s">
        <v>3600</v>
      </c>
      <c r="M553" s="92" t="s">
        <v>417</v>
      </c>
      <c r="N553" s="172" t="str">
        <f t="shared" si="233"/>
        <v/>
      </c>
      <c r="O553" s="172"/>
      <c r="P553" s="173">
        <f t="shared" si="234"/>
        <v>0</v>
      </c>
      <c r="Q553" s="173">
        <f t="shared" si="235"/>
        <v>0</v>
      </c>
      <c r="R553" s="173">
        <f t="shared" si="236"/>
        <v>0</v>
      </c>
      <c r="S553" s="173" t="str">
        <f t="shared" si="237"/>
        <v/>
      </c>
      <c r="T553" s="173">
        <f>IF(P553&lt;&gt;"",(P553*(1-($N$3368))*(1-($O553+$N$3373))),0)</f>
        <v>0</v>
      </c>
      <c r="U553" s="173">
        <f>IF(Q553&lt;&gt;"",(Q553*(1-($N$3369))*(1-($O553+$N$3373))),0)</f>
        <v>0</v>
      </c>
      <c r="V553" s="173">
        <f>IF(R553&lt;&gt;"",(R553*(1-($N$3370))*(1-($O553+$N$3373))),0)</f>
        <v>0</v>
      </c>
      <c r="W553" s="173">
        <f>IF(S553&lt;&gt;"",(S553*(1-($N$3371))*(1-($O553+$N$3373))),0)</f>
        <v>0</v>
      </c>
      <c r="X553" s="173">
        <f t="shared" si="238"/>
        <v>0</v>
      </c>
    </row>
    <row r="554" spans="1:24" ht="14.1" customHeight="1" x14ac:dyDescent="0.3">
      <c r="A554" s="90" t="s">
        <v>711</v>
      </c>
      <c r="B554" s="91" t="s">
        <v>51</v>
      </c>
      <c r="C554" s="92">
        <v>10</v>
      </c>
      <c r="D554" s="92">
        <v>0</v>
      </c>
      <c r="E554" s="166"/>
      <c r="F554" s="92" t="s">
        <v>2267</v>
      </c>
      <c r="G554" s="92" t="s">
        <v>2047</v>
      </c>
      <c r="H554" s="92" t="s">
        <v>2429</v>
      </c>
      <c r="I554" s="92">
        <v>27</v>
      </c>
      <c r="J554" s="93">
        <v>36.4</v>
      </c>
      <c r="K554" s="94"/>
      <c r="L554" s="92" t="s">
        <v>3963</v>
      </c>
      <c r="M554" s="92" t="s">
        <v>417</v>
      </c>
      <c r="N554" s="172" t="str">
        <f t="shared" si="233"/>
        <v/>
      </c>
      <c r="O554" s="172"/>
      <c r="P554" s="173">
        <f t="shared" si="234"/>
        <v>0</v>
      </c>
      <c r="Q554" s="173">
        <f t="shared" si="235"/>
        <v>0</v>
      </c>
      <c r="R554" s="173">
        <f t="shared" si="236"/>
        <v>0</v>
      </c>
      <c r="S554" s="173" t="str">
        <f t="shared" si="237"/>
        <v/>
      </c>
      <c r="T554" s="173">
        <f>IF(P554&lt;&gt;"",(P554*(1-($N$3368))*(1-($O554+$N$3373))),0)</f>
        <v>0</v>
      </c>
      <c r="U554" s="173">
        <f>IF(Q554&lt;&gt;"",(Q554*(1-($N$3369))*(1-($O554+$N$3373))),0)</f>
        <v>0</v>
      </c>
      <c r="V554" s="173">
        <f>IF(R554&lt;&gt;"",(R554*(1-($N$3370))*(1-($O554+$N$3373))),0)</f>
        <v>0</v>
      </c>
      <c r="W554" s="173">
        <f>IF(S554&lt;&gt;"",(S554*(1-($N$3371))*(1-($O554+$N$3373))),0)</f>
        <v>0</v>
      </c>
      <c r="X554" s="173">
        <f t="shared" si="238"/>
        <v>0</v>
      </c>
    </row>
    <row r="555" spans="1:24" ht="14.1" customHeight="1" x14ac:dyDescent="0.3">
      <c r="A555" s="90" t="s">
        <v>1362</v>
      </c>
      <c r="B555" s="91" t="s">
        <v>51</v>
      </c>
      <c r="C555" s="92">
        <v>10</v>
      </c>
      <c r="D555" s="92">
        <v>0</v>
      </c>
      <c r="E555" s="166"/>
      <c r="F555" s="92" t="s">
        <v>111</v>
      </c>
      <c r="G555" s="92" t="s">
        <v>2041</v>
      </c>
      <c r="H555" s="92" t="s">
        <v>2429</v>
      </c>
      <c r="I555" s="92">
        <v>27</v>
      </c>
      <c r="J555" s="93">
        <v>36.4</v>
      </c>
      <c r="K555" s="94"/>
      <c r="L555" s="92" t="s">
        <v>3964</v>
      </c>
      <c r="M555" s="92" t="s">
        <v>417</v>
      </c>
      <c r="N555" s="172" t="str">
        <f t="shared" si="233"/>
        <v/>
      </c>
      <c r="O555" s="172"/>
      <c r="P555" s="173">
        <f t="shared" si="234"/>
        <v>0</v>
      </c>
      <c r="Q555" s="173">
        <f t="shared" si="235"/>
        <v>0</v>
      </c>
      <c r="R555" s="173">
        <f t="shared" si="236"/>
        <v>0</v>
      </c>
      <c r="S555" s="173" t="str">
        <f t="shared" si="237"/>
        <v/>
      </c>
      <c r="T555" s="173">
        <f>IF(P555&lt;&gt;"",(P555*(1-($N$3368))*(1-($O555+$N$3373))),0)</f>
        <v>0</v>
      </c>
      <c r="U555" s="173">
        <f>IF(Q555&lt;&gt;"",(Q555*(1-($N$3369))*(1-($O555+$N$3373))),0)</f>
        <v>0</v>
      </c>
      <c r="V555" s="173">
        <f>IF(R555&lt;&gt;"",(R555*(1-($N$3370))*(1-($O555+$N$3373))),0)</f>
        <v>0</v>
      </c>
      <c r="W555" s="173">
        <f>IF(S555&lt;&gt;"",(S555*(1-($N$3371))*(1-($O555+$N$3373))),0)</f>
        <v>0</v>
      </c>
      <c r="X555" s="173">
        <f t="shared" si="238"/>
        <v>0</v>
      </c>
    </row>
    <row r="556" spans="1:24" ht="14.1" customHeight="1" x14ac:dyDescent="0.3">
      <c r="A556" s="368" t="s">
        <v>694</v>
      </c>
      <c r="B556" s="91" t="s">
        <v>51</v>
      </c>
      <c r="C556" s="92">
        <v>14</v>
      </c>
      <c r="D556" s="92">
        <v>7</v>
      </c>
      <c r="E556" s="166"/>
      <c r="F556" s="92" t="s">
        <v>2011</v>
      </c>
      <c r="G556" s="92" t="s">
        <v>2012</v>
      </c>
      <c r="H556" s="92" t="s">
        <v>2270</v>
      </c>
      <c r="I556" s="92">
        <v>27</v>
      </c>
      <c r="J556" s="93">
        <v>19.45</v>
      </c>
      <c r="K556" s="94"/>
      <c r="L556" s="92" t="s">
        <v>3603</v>
      </c>
      <c r="M556" s="92" t="s">
        <v>417</v>
      </c>
      <c r="N556" s="172" t="str">
        <f t="shared" ref="N556:N563" si="239">IF(OR(J556="TBA",E556=0),"",E556*J556)</f>
        <v/>
      </c>
      <c r="O556" s="172"/>
      <c r="P556" s="173">
        <f t="shared" ref="P556:P567" si="240">IF($B556="PA",$N556,0)</f>
        <v>0</v>
      </c>
      <c r="Q556" s="173">
        <f t="shared" ref="Q556:Q567" si="241">IF($B556="PC",$N556,0)</f>
        <v>0</v>
      </c>
      <c r="R556" s="173">
        <f t="shared" ref="R556:R567" si="242">IF($B556="LA",$N556,0)</f>
        <v>0</v>
      </c>
      <c r="S556" s="173" t="str">
        <f t="shared" ref="S556:S567" si="243">IF($B556="LC",$N556,0)</f>
        <v/>
      </c>
      <c r="T556" s="173">
        <f>IF(P556&lt;&gt;"",(P556*(1-($N$3368))*(1-($O556+$N$3373))),0)</f>
        <v>0</v>
      </c>
      <c r="U556" s="173">
        <f>IF(Q556&lt;&gt;"",(Q556*(1-($N$3369))*(1-($O556+$N$3373))),0)</f>
        <v>0</v>
      </c>
      <c r="V556" s="173">
        <f>IF(R556&lt;&gt;"",(R556*(1-($N$3370))*(1-($O556+$N$3373))),0)</f>
        <v>0</v>
      </c>
      <c r="W556" s="173">
        <f>IF(S556&lt;&gt;"",(S556*(1-($N$3371))*(1-($O556+$N$3373))),0)</f>
        <v>0</v>
      </c>
      <c r="X556" s="173">
        <f t="shared" ref="X556:X563" si="244">+SUM(T556:W556)</f>
        <v>0</v>
      </c>
    </row>
    <row r="557" spans="1:24" ht="14.1" customHeight="1" x14ac:dyDescent="0.3">
      <c r="A557" s="368" t="s">
        <v>695</v>
      </c>
      <c r="B557" s="91" t="s">
        <v>51</v>
      </c>
      <c r="C557" s="92">
        <v>14</v>
      </c>
      <c r="D557" s="92">
        <v>7</v>
      </c>
      <c r="E557" s="166"/>
      <c r="F557" s="92" t="s">
        <v>2011</v>
      </c>
      <c r="G557" s="92" t="s">
        <v>2014</v>
      </c>
      <c r="H557" s="92" t="s">
        <v>2270</v>
      </c>
      <c r="I557" s="92">
        <v>27</v>
      </c>
      <c r="J557" s="93">
        <v>19.45</v>
      </c>
      <c r="K557" s="94"/>
      <c r="L557" s="92" t="s">
        <v>3604</v>
      </c>
      <c r="M557" s="92" t="s">
        <v>417</v>
      </c>
      <c r="N557" s="172" t="str">
        <f t="shared" si="239"/>
        <v/>
      </c>
      <c r="O557" s="172"/>
      <c r="P557" s="173">
        <f t="shared" si="240"/>
        <v>0</v>
      </c>
      <c r="Q557" s="173">
        <f t="shared" si="241"/>
        <v>0</v>
      </c>
      <c r="R557" s="173">
        <f t="shared" si="242"/>
        <v>0</v>
      </c>
      <c r="S557" s="173" t="str">
        <f t="shared" si="243"/>
        <v/>
      </c>
      <c r="T557" s="173">
        <f>IF(P557&lt;&gt;"",(P557*(1-($N$3368))*(1-($O557+$N$3373))),0)</f>
        <v>0</v>
      </c>
      <c r="U557" s="173">
        <f>IF(Q557&lt;&gt;"",(Q557*(1-($N$3369))*(1-($O557+$N$3373))),0)</f>
        <v>0</v>
      </c>
      <c r="V557" s="173">
        <f>IF(R557&lt;&gt;"",(R557*(1-($N$3370))*(1-($O557+$N$3373))),0)</f>
        <v>0</v>
      </c>
      <c r="W557" s="173">
        <f>IF(S557&lt;&gt;"",(S557*(1-($N$3371))*(1-($O557+$N$3373))),0)</f>
        <v>0</v>
      </c>
      <c r="X557" s="173">
        <f t="shared" si="244"/>
        <v>0</v>
      </c>
    </row>
    <row r="558" spans="1:24" ht="14.1" customHeight="1" x14ac:dyDescent="0.3">
      <c r="A558" s="90">
        <v>23663</v>
      </c>
      <c r="B558" s="91" t="s">
        <v>51</v>
      </c>
      <c r="C558" s="92">
        <v>10</v>
      </c>
      <c r="D558" s="92">
        <v>0</v>
      </c>
      <c r="E558" s="166"/>
      <c r="F558" s="92" t="s">
        <v>110</v>
      </c>
      <c r="G558" s="92" t="s">
        <v>1711</v>
      </c>
      <c r="H558" s="92" t="s">
        <v>1753</v>
      </c>
      <c r="I558" s="92">
        <v>27</v>
      </c>
      <c r="J558" s="93">
        <v>59.45</v>
      </c>
      <c r="K558" s="94"/>
      <c r="L558" s="92" t="s">
        <v>2694</v>
      </c>
      <c r="M558" s="92" t="s">
        <v>417</v>
      </c>
      <c r="N558" s="172" t="str">
        <f t="shared" si="239"/>
        <v/>
      </c>
      <c r="O558" s="172"/>
      <c r="P558" s="173">
        <f t="shared" si="240"/>
        <v>0</v>
      </c>
      <c r="Q558" s="173">
        <f t="shared" si="241"/>
        <v>0</v>
      </c>
      <c r="R558" s="173">
        <f t="shared" si="242"/>
        <v>0</v>
      </c>
      <c r="S558" s="173" t="str">
        <f t="shared" si="243"/>
        <v/>
      </c>
      <c r="T558" s="173">
        <f>IF(P558&lt;&gt;"",(P558*(1-($N$3368))*(1-($O558+$N$3373))),0)</f>
        <v>0</v>
      </c>
      <c r="U558" s="173">
        <f>IF(Q558&lt;&gt;"",(Q558*(1-($N$3369))*(1-($O558+$N$3373))),0)</f>
        <v>0</v>
      </c>
      <c r="V558" s="173">
        <f>IF(R558&lt;&gt;"",(R558*(1-($N$3370))*(1-($O558+$N$3373))),0)</f>
        <v>0</v>
      </c>
      <c r="W558" s="173">
        <f>IF(S558&lt;&gt;"",(S558*(1-($N$3371))*(1-($O558+$N$3373))),0)</f>
        <v>0</v>
      </c>
      <c r="X558" s="173">
        <f t="shared" si="244"/>
        <v>0</v>
      </c>
    </row>
    <row r="559" spans="1:24" ht="14.1" customHeight="1" x14ac:dyDescent="0.3">
      <c r="A559" s="90">
        <v>79926</v>
      </c>
      <c r="B559" s="91" t="s">
        <v>51</v>
      </c>
      <c r="C559" s="92">
        <v>8</v>
      </c>
      <c r="D559" s="92">
        <v>0</v>
      </c>
      <c r="E559" s="166"/>
      <c r="F559" s="92" t="s">
        <v>111</v>
      </c>
      <c r="G559" s="92" t="s">
        <v>1712</v>
      </c>
      <c r="H559" s="92" t="s">
        <v>1830</v>
      </c>
      <c r="I559" s="92">
        <v>27</v>
      </c>
      <c r="J559" s="93">
        <v>78.900000000000006</v>
      </c>
      <c r="K559" s="94"/>
      <c r="L559" s="92" t="s">
        <v>2771</v>
      </c>
      <c r="M559" s="92" t="s">
        <v>417</v>
      </c>
      <c r="N559" s="172" t="str">
        <f t="shared" si="239"/>
        <v/>
      </c>
      <c r="O559" s="172"/>
      <c r="P559" s="173">
        <f t="shared" si="240"/>
        <v>0</v>
      </c>
      <c r="Q559" s="173">
        <f t="shared" si="241"/>
        <v>0</v>
      </c>
      <c r="R559" s="173">
        <f t="shared" si="242"/>
        <v>0</v>
      </c>
      <c r="S559" s="173" t="str">
        <f t="shared" si="243"/>
        <v/>
      </c>
      <c r="T559" s="173">
        <f>IF(P559&lt;&gt;"",(P559*(1-($N$3368))*(1-($O559+$N$3373))),0)</f>
        <v>0</v>
      </c>
      <c r="U559" s="173">
        <f>IF(Q559&lt;&gt;"",(Q559*(1-($N$3369))*(1-($O559+$N$3373))),0)</f>
        <v>0</v>
      </c>
      <c r="V559" s="173">
        <f>IF(R559&lt;&gt;"",(R559*(1-($N$3370))*(1-($O559+$N$3373))),0)</f>
        <v>0</v>
      </c>
      <c r="W559" s="173">
        <f>IF(S559&lt;&gt;"",(S559*(1-($N$3371))*(1-($O559+$N$3373))),0)</f>
        <v>0</v>
      </c>
      <c r="X559" s="173">
        <f t="shared" si="244"/>
        <v>0</v>
      </c>
    </row>
    <row r="560" spans="1:24" ht="14.1" customHeight="1" x14ac:dyDescent="0.3">
      <c r="A560" s="90" t="s">
        <v>730</v>
      </c>
      <c r="B560" s="91" t="s">
        <v>51</v>
      </c>
      <c r="C560" s="92">
        <v>10</v>
      </c>
      <c r="D560" s="92">
        <v>0</v>
      </c>
      <c r="E560" s="166"/>
      <c r="F560" s="92" t="s">
        <v>110</v>
      </c>
      <c r="G560" s="92" t="s">
        <v>2004</v>
      </c>
      <c r="H560" s="92" t="s">
        <v>2396</v>
      </c>
      <c r="I560" s="92">
        <v>27</v>
      </c>
      <c r="J560" s="93">
        <v>17.05</v>
      </c>
      <c r="K560" s="94"/>
      <c r="L560" s="92" t="s">
        <v>3904</v>
      </c>
      <c r="M560" s="92" t="s">
        <v>417</v>
      </c>
      <c r="N560" s="172" t="str">
        <f t="shared" si="239"/>
        <v/>
      </c>
      <c r="O560" s="172"/>
      <c r="P560" s="173">
        <f t="shared" si="240"/>
        <v>0</v>
      </c>
      <c r="Q560" s="173">
        <f t="shared" si="241"/>
        <v>0</v>
      </c>
      <c r="R560" s="173">
        <f t="shared" si="242"/>
        <v>0</v>
      </c>
      <c r="S560" s="173" t="str">
        <f t="shared" si="243"/>
        <v/>
      </c>
      <c r="T560" s="173">
        <f>IF(P560&lt;&gt;"",(P560*(1-($N$3368))*(1-($O560+$N$3373))),0)</f>
        <v>0</v>
      </c>
      <c r="U560" s="173">
        <f>IF(Q560&lt;&gt;"",(Q560*(1-($N$3369))*(1-($O560+$N$3373))),0)</f>
        <v>0</v>
      </c>
      <c r="V560" s="173">
        <f>IF(R560&lt;&gt;"",(R560*(1-($N$3370))*(1-($O560+$N$3373))),0)</f>
        <v>0</v>
      </c>
      <c r="W560" s="173">
        <f>IF(S560&lt;&gt;"",(S560*(1-($N$3371))*(1-($O560+$N$3373))),0)</f>
        <v>0</v>
      </c>
      <c r="X560" s="173">
        <f t="shared" si="244"/>
        <v>0</v>
      </c>
    </row>
    <row r="561" spans="1:24" ht="14.1" customHeight="1" x14ac:dyDescent="0.3">
      <c r="A561" s="90" t="s">
        <v>747</v>
      </c>
      <c r="B561" s="91" t="s">
        <v>51</v>
      </c>
      <c r="C561" s="92">
        <v>24</v>
      </c>
      <c r="D561" s="92">
        <v>8</v>
      </c>
      <c r="E561" s="166"/>
      <c r="F561" s="92" t="s">
        <v>112</v>
      </c>
      <c r="G561" s="92" t="s">
        <v>2026</v>
      </c>
      <c r="H561" s="92" t="s">
        <v>2392</v>
      </c>
      <c r="I561" s="92">
        <v>27</v>
      </c>
      <c r="J561" s="93">
        <v>18.600000000000001</v>
      </c>
      <c r="K561" s="94"/>
      <c r="L561" s="92" t="s">
        <v>3894</v>
      </c>
      <c r="M561" s="92" t="s">
        <v>417</v>
      </c>
      <c r="N561" s="172" t="str">
        <f t="shared" si="239"/>
        <v/>
      </c>
      <c r="O561" s="172"/>
      <c r="P561" s="173">
        <f t="shared" si="240"/>
        <v>0</v>
      </c>
      <c r="Q561" s="173">
        <f t="shared" si="241"/>
        <v>0</v>
      </c>
      <c r="R561" s="173">
        <f t="shared" si="242"/>
        <v>0</v>
      </c>
      <c r="S561" s="173" t="str">
        <f t="shared" si="243"/>
        <v/>
      </c>
      <c r="T561" s="173">
        <f>IF(P561&lt;&gt;"",(P561*(1-($N$3368))*(1-($O561+$N$3373))),0)</f>
        <v>0</v>
      </c>
      <c r="U561" s="173">
        <f>IF(Q561&lt;&gt;"",(Q561*(1-($N$3369))*(1-($O561+$N$3373))),0)</f>
        <v>0</v>
      </c>
      <c r="V561" s="173">
        <f>IF(R561&lt;&gt;"",(R561*(1-($N$3370))*(1-($O561+$N$3373))),0)</f>
        <v>0</v>
      </c>
      <c r="W561" s="173">
        <f>IF(S561&lt;&gt;"",(S561*(1-($N$3371))*(1-($O561+$N$3373))),0)</f>
        <v>0</v>
      </c>
      <c r="X561" s="173">
        <f t="shared" si="244"/>
        <v>0</v>
      </c>
    </row>
    <row r="562" spans="1:24" ht="14.1" customHeight="1" x14ac:dyDescent="0.3">
      <c r="A562" s="90" t="s">
        <v>746</v>
      </c>
      <c r="B562" s="91" t="s">
        <v>51</v>
      </c>
      <c r="C562" s="92">
        <v>24</v>
      </c>
      <c r="D562" s="92">
        <v>8</v>
      </c>
      <c r="E562" s="166"/>
      <c r="F562" s="92" t="s">
        <v>112</v>
      </c>
      <c r="G562" s="92" t="s">
        <v>2016</v>
      </c>
      <c r="H562" s="92" t="s">
        <v>2392</v>
      </c>
      <c r="I562" s="92">
        <v>27</v>
      </c>
      <c r="J562" s="93">
        <v>18.600000000000001</v>
      </c>
      <c r="K562" s="94"/>
      <c r="L562" s="92" t="s">
        <v>3893</v>
      </c>
      <c r="M562" s="92" t="s">
        <v>417</v>
      </c>
      <c r="N562" s="172" t="str">
        <f t="shared" si="239"/>
        <v/>
      </c>
      <c r="O562" s="172"/>
      <c r="P562" s="173">
        <f t="shared" si="240"/>
        <v>0</v>
      </c>
      <c r="Q562" s="173">
        <f t="shared" si="241"/>
        <v>0</v>
      </c>
      <c r="R562" s="173">
        <f t="shared" si="242"/>
        <v>0</v>
      </c>
      <c r="S562" s="173" t="str">
        <f t="shared" si="243"/>
        <v/>
      </c>
      <c r="T562" s="173">
        <f>IF(P562&lt;&gt;"",(P562*(1-($N$3368))*(1-($O562+$N$3373))),0)</f>
        <v>0</v>
      </c>
      <c r="U562" s="173">
        <f>IF(Q562&lt;&gt;"",(Q562*(1-($N$3369))*(1-($O562+$N$3373))),0)</f>
        <v>0</v>
      </c>
      <c r="V562" s="173">
        <f>IF(R562&lt;&gt;"",(R562*(1-($N$3370))*(1-($O562+$N$3373))),0)</f>
        <v>0</v>
      </c>
      <c r="W562" s="173">
        <f>IF(S562&lt;&gt;"",(S562*(1-($N$3371))*(1-($O562+$N$3373))),0)</f>
        <v>0</v>
      </c>
      <c r="X562" s="173">
        <f t="shared" si="244"/>
        <v>0</v>
      </c>
    </row>
    <row r="563" spans="1:24" ht="14.1" customHeight="1" x14ac:dyDescent="0.3">
      <c r="A563" s="90" t="s">
        <v>745</v>
      </c>
      <c r="B563" s="91" t="s">
        <v>51</v>
      </c>
      <c r="C563" s="92">
        <v>24</v>
      </c>
      <c r="D563" s="92">
        <v>8</v>
      </c>
      <c r="E563" s="166"/>
      <c r="F563" s="92" t="s">
        <v>112</v>
      </c>
      <c r="G563" s="92" t="s">
        <v>2004</v>
      </c>
      <c r="H563" s="92" t="s">
        <v>2392</v>
      </c>
      <c r="I563" s="92">
        <v>27</v>
      </c>
      <c r="J563" s="93">
        <v>18.600000000000001</v>
      </c>
      <c r="K563" s="94"/>
      <c r="L563" s="92" t="s">
        <v>3892</v>
      </c>
      <c r="M563" s="92" t="s">
        <v>417</v>
      </c>
      <c r="N563" s="172" t="str">
        <f t="shared" si="239"/>
        <v/>
      </c>
      <c r="O563" s="172"/>
      <c r="P563" s="173">
        <f t="shared" si="240"/>
        <v>0</v>
      </c>
      <c r="Q563" s="173">
        <f t="shared" si="241"/>
        <v>0</v>
      </c>
      <c r="R563" s="173">
        <f t="shared" si="242"/>
        <v>0</v>
      </c>
      <c r="S563" s="173" t="str">
        <f t="shared" si="243"/>
        <v/>
      </c>
      <c r="T563" s="173">
        <f>IF(P563&lt;&gt;"",(P563*(1-($N$3368))*(1-($O563+$N$3373))),0)</f>
        <v>0</v>
      </c>
      <c r="U563" s="173">
        <f>IF(Q563&lt;&gt;"",(Q563*(1-($N$3369))*(1-($O563+$N$3373))),0)</f>
        <v>0</v>
      </c>
      <c r="V563" s="173">
        <f>IF(R563&lt;&gt;"",(R563*(1-($N$3370))*(1-($O563+$N$3373))),0)</f>
        <v>0</v>
      </c>
      <c r="W563" s="173">
        <f>IF(S563&lt;&gt;"",(S563*(1-($N$3371))*(1-($O563+$N$3373))),0)</f>
        <v>0</v>
      </c>
      <c r="X563" s="173">
        <f t="shared" si="244"/>
        <v>0</v>
      </c>
    </row>
    <row r="564" spans="1:24" ht="14.1" customHeight="1" x14ac:dyDescent="0.3">
      <c r="A564" s="90" t="s">
        <v>748</v>
      </c>
      <c r="B564" s="91" t="s">
        <v>51</v>
      </c>
      <c r="C564" s="92">
        <v>16</v>
      </c>
      <c r="D564" s="92">
        <v>8</v>
      </c>
      <c r="E564" s="166"/>
      <c r="F564" s="92" t="s">
        <v>111</v>
      </c>
      <c r="G564" s="92" t="s">
        <v>2020</v>
      </c>
      <c r="H564" s="92" t="s">
        <v>2397</v>
      </c>
      <c r="I564" s="92">
        <v>27</v>
      </c>
      <c r="J564" s="93">
        <v>37.65</v>
      </c>
      <c r="K564" s="94"/>
      <c r="L564" s="92" t="s">
        <v>3905</v>
      </c>
      <c r="M564" s="92" t="s">
        <v>417</v>
      </c>
      <c r="N564" s="172" t="str">
        <f t="shared" ref="N564:N567" si="245">IF(OR(J564="TBA",E564=0),"",E564*J564)</f>
        <v/>
      </c>
      <c r="O564" s="172"/>
      <c r="P564" s="173">
        <f t="shared" si="240"/>
        <v>0</v>
      </c>
      <c r="Q564" s="173">
        <f t="shared" si="241"/>
        <v>0</v>
      </c>
      <c r="R564" s="173">
        <f t="shared" si="242"/>
        <v>0</v>
      </c>
      <c r="S564" s="173" t="str">
        <f t="shared" si="243"/>
        <v/>
      </c>
      <c r="T564" s="173">
        <f>IF(P564&lt;&gt;"",(P564*(1-($N$3368))*(1-($O564+$N$3373))),0)</f>
        <v>0</v>
      </c>
      <c r="U564" s="173">
        <f>IF(Q564&lt;&gt;"",(Q564*(1-($N$3369))*(1-($O564+$N$3373))),0)</f>
        <v>0</v>
      </c>
      <c r="V564" s="173">
        <f>IF(R564&lt;&gt;"",(R564*(1-($N$3370))*(1-($O564+$N$3373))),0)</f>
        <v>0</v>
      </c>
      <c r="W564" s="173">
        <f>IF(S564&lt;&gt;"",(S564*(1-($N$3371))*(1-($O564+$N$3373))),0)</f>
        <v>0</v>
      </c>
      <c r="X564" s="173">
        <f t="shared" ref="X564:X567" si="246">+SUM(T564:W564)</f>
        <v>0</v>
      </c>
    </row>
    <row r="565" spans="1:24" ht="14.1" customHeight="1" x14ac:dyDescent="0.3">
      <c r="A565" s="90" t="s">
        <v>749</v>
      </c>
      <c r="B565" s="91" t="s">
        <v>51</v>
      </c>
      <c r="C565" s="92">
        <v>16</v>
      </c>
      <c r="D565" s="92">
        <v>8</v>
      </c>
      <c r="E565" s="166"/>
      <c r="F565" s="92" t="s">
        <v>111</v>
      </c>
      <c r="G565" s="92" t="s">
        <v>2022</v>
      </c>
      <c r="H565" s="92" t="s">
        <v>2397</v>
      </c>
      <c r="I565" s="92">
        <v>27</v>
      </c>
      <c r="J565" s="93">
        <v>37.65</v>
      </c>
      <c r="K565" s="94"/>
      <c r="L565" s="92" t="s">
        <v>3906</v>
      </c>
      <c r="M565" s="92" t="s">
        <v>417</v>
      </c>
      <c r="N565" s="172" t="str">
        <f t="shared" si="245"/>
        <v/>
      </c>
      <c r="O565" s="172"/>
      <c r="P565" s="173">
        <f t="shared" si="240"/>
        <v>0</v>
      </c>
      <c r="Q565" s="173">
        <f t="shared" si="241"/>
        <v>0</v>
      </c>
      <c r="R565" s="173">
        <f t="shared" si="242"/>
        <v>0</v>
      </c>
      <c r="S565" s="173" t="str">
        <f t="shared" si="243"/>
        <v/>
      </c>
      <c r="T565" s="173">
        <f>IF(P565&lt;&gt;"",(P565*(1-($N$3368))*(1-($O565+$N$3373))),0)</f>
        <v>0</v>
      </c>
      <c r="U565" s="173">
        <f>IF(Q565&lt;&gt;"",(Q565*(1-($N$3369))*(1-($O565+$N$3373))),0)</f>
        <v>0</v>
      </c>
      <c r="V565" s="173">
        <f>IF(R565&lt;&gt;"",(R565*(1-($N$3370))*(1-($O565+$N$3373))),0)</f>
        <v>0</v>
      </c>
      <c r="W565" s="173">
        <f>IF(S565&lt;&gt;"",(S565*(1-($N$3371))*(1-($O565+$N$3373))),0)</f>
        <v>0</v>
      </c>
      <c r="X565" s="173">
        <f t="shared" si="246"/>
        <v>0</v>
      </c>
    </row>
    <row r="566" spans="1:24" ht="14.1" customHeight="1" x14ac:dyDescent="0.3">
      <c r="A566" s="90" t="s">
        <v>750</v>
      </c>
      <c r="B566" s="91" t="s">
        <v>51</v>
      </c>
      <c r="C566" s="92">
        <v>16</v>
      </c>
      <c r="D566" s="92">
        <v>8</v>
      </c>
      <c r="E566" s="166"/>
      <c r="F566" s="92" t="s">
        <v>111</v>
      </c>
      <c r="G566" s="92" t="s">
        <v>2023</v>
      </c>
      <c r="H566" s="92" t="s">
        <v>2397</v>
      </c>
      <c r="I566" s="92">
        <v>27</v>
      </c>
      <c r="J566" s="93">
        <v>39.550000000000004</v>
      </c>
      <c r="K566" s="94"/>
      <c r="L566" s="92" t="s">
        <v>3907</v>
      </c>
      <c r="M566" s="92" t="s">
        <v>417</v>
      </c>
      <c r="N566" s="172" t="str">
        <f t="shared" si="245"/>
        <v/>
      </c>
      <c r="O566" s="172"/>
      <c r="P566" s="173">
        <f t="shared" si="240"/>
        <v>0</v>
      </c>
      <c r="Q566" s="173">
        <f t="shared" si="241"/>
        <v>0</v>
      </c>
      <c r="R566" s="173">
        <f t="shared" si="242"/>
        <v>0</v>
      </c>
      <c r="S566" s="173" t="str">
        <f t="shared" si="243"/>
        <v/>
      </c>
      <c r="T566" s="173">
        <f>IF(P566&lt;&gt;"",(P566*(1-($N$3368))*(1-($O566+$N$3373))),0)</f>
        <v>0</v>
      </c>
      <c r="U566" s="173">
        <f>IF(Q566&lt;&gt;"",(Q566*(1-($N$3369))*(1-($O566+$N$3373))),0)</f>
        <v>0</v>
      </c>
      <c r="V566" s="173">
        <f>IF(R566&lt;&gt;"",(R566*(1-($N$3370))*(1-($O566+$N$3373))),0)</f>
        <v>0</v>
      </c>
      <c r="W566" s="173">
        <f>IF(S566&lt;&gt;"",(S566*(1-($N$3371))*(1-($O566+$N$3373))),0)</f>
        <v>0</v>
      </c>
      <c r="X566" s="173">
        <f t="shared" si="246"/>
        <v>0</v>
      </c>
    </row>
    <row r="567" spans="1:24" ht="14.1" customHeight="1" x14ac:dyDescent="0.3">
      <c r="A567" s="90" t="s">
        <v>751</v>
      </c>
      <c r="B567" s="91" t="s">
        <v>51</v>
      </c>
      <c r="C567" s="92">
        <v>16</v>
      </c>
      <c r="D567" s="92">
        <v>8</v>
      </c>
      <c r="E567" s="166"/>
      <c r="F567" s="92" t="s">
        <v>111</v>
      </c>
      <c r="G567" s="92" t="s">
        <v>2005</v>
      </c>
      <c r="H567" s="92" t="s">
        <v>2397</v>
      </c>
      <c r="I567" s="92">
        <v>27</v>
      </c>
      <c r="J567" s="93">
        <v>37.65</v>
      </c>
      <c r="K567" s="94"/>
      <c r="L567" s="92" t="s">
        <v>3908</v>
      </c>
      <c r="M567" s="92" t="s">
        <v>417</v>
      </c>
      <c r="N567" s="172" t="str">
        <f t="shared" si="245"/>
        <v/>
      </c>
      <c r="O567" s="172"/>
      <c r="P567" s="173">
        <f t="shared" si="240"/>
        <v>0</v>
      </c>
      <c r="Q567" s="173">
        <f t="shared" si="241"/>
        <v>0</v>
      </c>
      <c r="R567" s="173">
        <f t="shared" si="242"/>
        <v>0</v>
      </c>
      <c r="S567" s="173" t="str">
        <f t="shared" si="243"/>
        <v/>
      </c>
      <c r="T567" s="173">
        <f>IF(P567&lt;&gt;"",(P567*(1-($N$3368))*(1-($O567+$N$3373))),0)</f>
        <v>0</v>
      </c>
      <c r="U567" s="173">
        <f>IF(Q567&lt;&gt;"",(Q567*(1-($N$3369))*(1-($O567+$N$3373))),0)</f>
        <v>0</v>
      </c>
      <c r="V567" s="173">
        <f>IF(R567&lt;&gt;"",(R567*(1-($N$3370))*(1-($O567+$N$3373))),0)</f>
        <v>0</v>
      </c>
      <c r="W567" s="173">
        <f>IF(S567&lt;&gt;"",(S567*(1-($N$3371))*(1-($O567+$N$3373))),0)</f>
        <v>0</v>
      </c>
      <c r="X567" s="173">
        <f t="shared" si="246"/>
        <v>0</v>
      </c>
    </row>
    <row r="568" spans="1:24" ht="14.1" customHeight="1" x14ac:dyDescent="0.3">
      <c r="A568" s="187" t="s">
        <v>744</v>
      </c>
      <c r="B568" s="246" t="s">
        <v>51</v>
      </c>
      <c r="C568" s="188">
        <v>4</v>
      </c>
      <c r="D568" s="188">
        <v>0</v>
      </c>
      <c r="E568" s="247"/>
      <c r="F568" s="188" t="s">
        <v>111</v>
      </c>
      <c r="G568" s="188" t="s">
        <v>2041</v>
      </c>
      <c r="H568" s="188" t="s">
        <v>2617</v>
      </c>
      <c r="I568" s="188">
        <v>27</v>
      </c>
      <c r="J568" s="248">
        <v>50.85</v>
      </c>
      <c r="K568" s="249"/>
      <c r="L568" s="188" t="s">
        <v>4410</v>
      </c>
      <c r="M568" s="188" t="s">
        <v>417</v>
      </c>
      <c r="N568" s="250" t="str">
        <f t="shared" si="233"/>
        <v/>
      </c>
      <c r="O568" s="172"/>
      <c r="P568" s="173">
        <f t="shared" si="234"/>
        <v>0</v>
      </c>
      <c r="Q568" s="173">
        <f t="shared" si="235"/>
        <v>0</v>
      </c>
      <c r="R568" s="173">
        <f t="shared" si="236"/>
        <v>0</v>
      </c>
      <c r="S568" s="173" t="str">
        <f t="shared" si="237"/>
        <v/>
      </c>
      <c r="T568" s="173">
        <f>IF(P568&lt;&gt;"",(P568*(1-($N$3368))*(1-($O568+$N$3373))),0)</f>
        <v>0</v>
      </c>
      <c r="U568" s="173">
        <f>IF(Q568&lt;&gt;"",(Q568*(1-($N$3369))*(1-($O568+$N$3373))),0)</f>
        <v>0</v>
      </c>
      <c r="V568" s="173">
        <f>IF(R568&lt;&gt;"",(R568*(1-($N$3370))*(1-($O568+$N$3373))),0)</f>
        <v>0</v>
      </c>
      <c r="W568" s="173">
        <f>IF(S568&lt;&gt;"",(S568*(1-($N$3371))*(1-($O568+$N$3373))),0)</f>
        <v>0</v>
      </c>
      <c r="X568" s="251">
        <f t="shared" si="238"/>
        <v>0</v>
      </c>
    </row>
    <row r="569" spans="1:24" ht="14.1" customHeight="1" x14ac:dyDescent="0.3">
      <c r="A569" s="368" t="s">
        <v>697</v>
      </c>
      <c r="B569" s="91" t="s">
        <v>51</v>
      </c>
      <c r="C569" s="92">
        <v>36</v>
      </c>
      <c r="D569" s="92">
        <v>9</v>
      </c>
      <c r="E569" s="166"/>
      <c r="F569" s="92" t="s">
        <v>2011</v>
      </c>
      <c r="G569" s="92" t="s">
        <v>2012</v>
      </c>
      <c r="H569" s="92" t="s">
        <v>2130</v>
      </c>
      <c r="I569" s="92">
        <v>28</v>
      </c>
      <c r="J569" s="93">
        <v>21.25</v>
      </c>
      <c r="K569" s="94"/>
      <c r="L569" s="92" t="s">
        <v>3245</v>
      </c>
      <c r="M569" s="92" t="s">
        <v>417</v>
      </c>
      <c r="N569" s="172" t="str">
        <f t="shared" si="233"/>
        <v/>
      </c>
      <c r="O569" s="172"/>
      <c r="P569" s="173">
        <f t="shared" si="234"/>
        <v>0</v>
      </c>
      <c r="Q569" s="173">
        <f t="shared" si="235"/>
        <v>0</v>
      </c>
      <c r="R569" s="173">
        <f t="shared" si="236"/>
        <v>0</v>
      </c>
      <c r="S569" s="173" t="str">
        <f t="shared" si="237"/>
        <v/>
      </c>
      <c r="T569" s="173">
        <f>IF(P569&lt;&gt;"",(P569*(1-($N$3368))*(1-($O569+$N$3373))),0)</f>
        <v>0</v>
      </c>
      <c r="U569" s="173">
        <f>IF(Q569&lt;&gt;"",(Q569*(1-($N$3369))*(1-($O569+$N$3373))),0)</f>
        <v>0</v>
      </c>
      <c r="V569" s="173">
        <f>IF(R569&lt;&gt;"",(R569*(1-($N$3370))*(1-($O569+$N$3373))),0)</f>
        <v>0</v>
      </c>
      <c r="W569" s="173">
        <f>IF(S569&lt;&gt;"",(S569*(1-($N$3371))*(1-($O569+$N$3373))),0)</f>
        <v>0</v>
      </c>
      <c r="X569" s="173">
        <f t="shared" si="238"/>
        <v>0</v>
      </c>
    </row>
    <row r="570" spans="1:24" ht="14.1" customHeight="1" x14ac:dyDescent="0.3">
      <c r="A570" s="368" t="s">
        <v>698</v>
      </c>
      <c r="B570" s="91" t="s">
        <v>51</v>
      </c>
      <c r="C570" s="92">
        <v>36</v>
      </c>
      <c r="D570" s="92">
        <v>9</v>
      </c>
      <c r="E570" s="166"/>
      <c r="F570" s="92" t="s">
        <v>2011</v>
      </c>
      <c r="G570" s="92" t="s">
        <v>2014</v>
      </c>
      <c r="H570" s="92" t="s">
        <v>2130</v>
      </c>
      <c r="I570" s="92">
        <v>28</v>
      </c>
      <c r="J570" s="93">
        <v>21.25</v>
      </c>
      <c r="K570" s="94"/>
      <c r="L570" s="92" t="s">
        <v>3246</v>
      </c>
      <c r="M570" s="92" t="s">
        <v>417</v>
      </c>
      <c r="N570" s="172" t="str">
        <f t="shared" si="233"/>
        <v/>
      </c>
      <c r="O570" s="172"/>
      <c r="P570" s="173">
        <f t="shared" si="234"/>
        <v>0</v>
      </c>
      <c r="Q570" s="173">
        <f t="shared" si="235"/>
        <v>0</v>
      </c>
      <c r="R570" s="173">
        <f t="shared" si="236"/>
        <v>0</v>
      </c>
      <c r="S570" s="173" t="str">
        <f t="shared" si="237"/>
        <v/>
      </c>
      <c r="T570" s="173">
        <f>IF(P570&lt;&gt;"",(P570*(1-($N$3368))*(1-($O570+$N$3373))),0)</f>
        <v>0</v>
      </c>
      <c r="U570" s="173">
        <f>IF(Q570&lt;&gt;"",(Q570*(1-($N$3369))*(1-($O570+$N$3373))),0)</f>
        <v>0</v>
      </c>
      <c r="V570" s="173">
        <f>IF(R570&lt;&gt;"",(R570*(1-($N$3370))*(1-($O570+$N$3373))),0)</f>
        <v>0</v>
      </c>
      <c r="W570" s="173">
        <f>IF(S570&lt;&gt;"",(S570*(1-($N$3371))*(1-($O570+$N$3373))),0)</f>
        <v>0</v>
      </c>
      <c r="X570" s="173">
        <f t="shared" si="238"/>
        <v>0</v>
      </c>
    </row>
    <row r="571" spans="1:24" ht="14.1" customHeight="1" x14ac:dyDescent="0.3">
      <c r="A571" s="90">
        <v>23433</v>
      </c>
      <c r="B571" s="91" t="s">
        <v>50</v>
      </c>
      <c r="C571" s="92">
        <v>6</v>
      </c>
      <c r="D571" s="92">
        <v>0</v>
      </c>
      <c r="E571" s="166"/>
      <c r="F571" s="92" t="s">
        <v>111</v>
      </c>
      <c r="G571" s="92" t="s">
        <v>1712</v>
      </c>
      <c r="H571" s="92" t="s">
        <v>1751</v>
      </c>
      <c r="I571" s="92">
        <v>28</v>
      </c>
      <c r="J571" s="93">
        <v>14.05</v>
      </c>
      <c r="K571" s="94"/>
      <c r="L571" s="92" t="s">
        <v>2692</v>
      </c>
      <c r="M571" s="92" t="s">
        <v>417</v>
      </c>
      <c r="N571" s="172" t="str">
        <f>IF(OR(J571="TBA",E571=0),"",E571*J571)</f>
        <v/>
      </c>
      <c r="O571" s="172"/>
      <c r="P571" s="173">
        <f>IF($B571="PA",$N571,0)</f>
        <v>0</v>
      </c>
      <c r="Q571" s="173">
        <f>IF($B571="PC",$N571,0)</f>
        <v>0</v>
      </c>
      <c r="R571" s="173" t="str">
        <f>IF($B571="LA",$N571,0)</f>
        <v/>
      </c>
      <c r="S571" s="173">
        <f>IF($B571="LC",$N571,0)</f>
        <v>0</v>
      </c>
      <c r="T571" s="173">
        <f>IF(P571&lt;&gt;"",(P571*(1-($N$3368))*(1-($O571+$N$3373))),0)</f>
        <v>0</v>
      </c>
      <c r="U571" s="173">
        <f>IF(Q571&lt;&gt;"",(Q571*(1-($N$3369))*(1-($O571+$N$3373))),0)</f>
        <v>0</v>
      </c>
      <c r="V571" s="173">
        <f>IF(R571&lt;&gt;"",(R571*(1-($N$3370))*(1-($O571+$N$3373))),0)</f>
        <v>0</v>
      </c>
      <c r="W571" s="173">
        <f>IF(S571&lt;&gt;"",(S571*(1-($N$3371))*(1-($O571+$N$3373))),0)</f>
        <v>0</v>
      </c>
      <c r="X571" s="173">
        <f>+SUM(T571:W571)</f>
        <v>0</v>
      </c>
    </row>
    <row r="572" spans="1:24" ht="14.1" customHeight="1" x14ac:dyDescent="0.3">
      <c r="A572" s="90" t="s">
        <v>752</v>
      </c>
      <c r="B572" s="91" t="s">
        <v>50</v>
      </c>
      <c r="C572" s="92">
        <v>3</v>
      </c>
      <c r="D572" s="92">
        <v>0</v>
      </c>
      <c r="E572" s="166"/>
      <c r="F572" s="92" t="s">
        <v>111</v>
      </c>
      <c r="G572" s="92" t="s">
        <v>1712</v>
      </c>
      <c r="H572" s="92" t="s">
        <v>2399</v>
      </c>
      <c r="I572" s="92">
        <v>28</v>
      </c>
      <c r="J572" s="93">
        <v>31</v>
      </c>
      <c r="K572" s="94"/>
      <c r="L572" s="92" t="s">
        <v>3909</v>
      </c>
      <c r="M572" s="92" t="s">
        <v>417</v>
      </c>
      <c r="N572" s="172" t="str">
        <f>IF(OR(J572="TBA",E572=0),"",E572*J572)</f>
        <v/>
      </c>
      <c r="O572" s="172"/>
      <c r="P572" s="173">
        <f>IF($B572="PA",$N572,0)</f>
        <v>0</v>
      </c>
      <c r="Q572" s="173">
        <f>IF($B572="PC",$N572,0)</f>
        <v>0</v>
      </c>
      <c r="R572" s="173" t="str">
        <f>IF($B572="LA",$N572,0)</f>
        <v/>
      </c>
      <c r="S572" s="173">
        <f>IF($B572="LC",$N572,0)</f>
        <v>0</v>
      </c>
      <c r="T572" s="173">
        <f>IF(P572&lt;&gt;"",(P572*(1-($N$3368))*(1-($O572+$N$3373))),0)</f>
        <v>0</v>
      </c>
      <c r="U572" s="173">
        <f>IF(Q572&lt;&gt;"",(Q572*(1-($N$3369))*(1-($O572+$N$3373))),0)</f>
        <v>0</v>
      </c>
      <c r="V572" s="173">
        <f>IF(R572&lt;&gt;"",(R572*(1-($N$3370))*(1-($O572+$N$3373))),0)</f>
        <v>0</v>
      </c>
      <c r="W572" s="173">
        <f>IF(S572&lt;&gt;"",(S572*(1-($N$3371))*(1-($O572+$N$3373))),0)</f>
        <v>0</v>
      </c>
      <c r="X572" s="173">
        <f>+SUM(T572:W572)</f>
        <v>0</v>
      </c>
    </row>
    <row r="573" spans="1:24" ht="14.1" customHeight="1" x14ac:dyDescent="0.3">
      <c r="A573" s="90" t="s">
        <v>868</v>
      </c>
      <c r="B573" s="91" t="s">
        <v>51</v>
      </c>
      <c r="C573" s="92">
        <v>8</v>
      </c>
      <c r="D573" s="92">
        <v>0</v>
      </c>
      <c r="E573" s="166"/>
      <c r="F573" s="92" t="s">
        <v>111</v>
      </c>
      <c r="G573" s="92" t="s">
        <v>1712</v>
      </c>
      <c r="H573" s="92" t="s">
        <v>2616</v>
      </c>
      <c r="I573" s="92">
        <v>28</v>
      </c>
      <c r="J573" s="93">
        <v>52.85</v>
      </c>
      <c r="K573" s="94"/>
      <c r="L573" s="92" t="s">
        <v>4409</v>
      </c>
      <c r="M573" s="92" t="s">
        <v>417</v>
      </c>
      <c r="N573" s="172" t="str">
        <f t="shared" si="233"/>
        <v/>
      </c>
      <c r="O573" s="172"/>
      <c r="P573" s="173">
        <f t="shared" si="234"/>
        <v>0</v>
      </c>
      <c r="Q573" s="173">
        <f t="shared" si="235"/>
        <v>0</v>
      </c>
      <c r="R573" s="173">
        <f t="shared" si="236"/>
        <v>0</v>
      </c>
      <c r="S573" s="173" t="str">
        <f t="shared" si="237"/>
        <v/>
      </c>
      <c r="T573" s="173">
        <f>IF(P573&lt;&gt;"",(P573*(1-($N$3368))*(1-($O573+$N$3373))),0)</f>
        <v>0</v>
      </c>
      <c r="U573" s="173">
        <f>IF(Q573&lt;&gt;"",(Q573*(1-($N$3369))*(1-($O573+$N$3373))),0)</f>
        <v>0</v>
      </c>
      <c r="V573" s="173">
        <f>IF(R573&lt;&gt;"",(R573*(1-($N$3370))*(1-($O573+$N$3373))),0)</f>
        <v>0</v>
      </c>
      <c r="W573" s="173">
        <f>IF(S573&lt;&gt;"",(S573*(1-($N$3371))*(1-($O573+$N$3373))),0)</f>
        <v>0</v>
      </c>
      <c r="X573" s="173">
        <f t="shared" si="238"/>
        <v>0</v>
      </c>
    </row>
    <row r="574" spans="1:24" ht="14.1" customHeight="1" x14ac:dyDescent="0.3">
      <c r="A574" s="90">
        <v>65194</v>
      </c>
      <c r="B574" s="91" t="s">
        <v>50</v>
      </c>
      <c r="C574" s="92">
        <v>8</v>
      </c>
      <c r="D574" s="92">
        <v>0</v>
      </c>
      <c r="E574" s="166"/>
      <c r="F574" s="92" t="s">
        <v>111</v>
      </c>
      <c r="G574" s="92" t="s">
        <v>1712</v>
      </c>
      <c r="H574" s="92" t="s">
        <v>1777</v>
      </c>
      <c r="I574" s="92">
        <v>28</v>
      </c>
      <c r="J574" s="93">
        <v>10.25</v>
      </c>
      <c r="K574" s="94"/>
      <c r="L574" s="92" t="s">
        <v>2718</v>
      </c>
      <c r="M574" s="92" t="s">
        <v>417</v>
      </c>
      <c r="N574" s="172" t="str">
        <f>IF(OR(J574="TBA",E574=0),"",E574*J574)</f>
        <v/>
      </c>
      <c r="O574" s="172"/>
      <c r="P574" s="173">
        <f>IF($B574="PA",$N574,0)</f>
        <v>0</v>
      </c>
      <c r="Q574" s="173">
        <f>IF($B574="PC",$N574,0)</f>
        <v>0</v>
      </c>
      <c r="R574" s="173" t="str">
        <f>IF($B574="LA",$N574,0)</f>
        <v/>
      </c>
      <c r="S574" s="173">
        <f>IF($B574="LC",$N574,0)</f>
        <v>0</v>
      </c>
      <c r="T574" s="173">
        <f>IF(P574&lt;&gt;"",(P574*(1-($N$3368))*(1-($O574+$N$3373))),0)</f>
        <v>0</v>
      </c>
      <c r="U574" s="173">
        <f>IF(Q574&lt;&gt;"",(Q574*(1-($N$3369))*(1-($O574+$N$3373))),0)</f>
        <v>0</v>
      </c>
      <c r="V574" s="173">
        <f>IF(R574&lt;&gt;"",(R574*(1-($N$3370))*(1-($O574+$N$3373))),0)</f>
        <v>0</v>
      </c>
      <c r="W574" s="173">
        <f>IF(S574&lt;&gt;"",(S574*(1-($N$3371))*(1-($O574+$N$3373))),0)</f>
        <v>0</v>
      </c>
      <c r="X574" s="173">
        <f>+SUM(T574:W574)</f>
        <v>0</v>
      </c>
    </row>
    <row r="575" spans="1:24" ht="14.1" customHeight="1" x14ac:dyDescent="0.3">
      <c r="A575" s="90">
        <v>23432</v>
      </c>
      <c r="B575" s="91" t="s">
        <v>50</v>
      </c>
      <c r="C575" s="92">
        <v>40</v>
      </c>
      <c r="D575" s="92">
        <v>10</v>
      </c>
      <c r="E575" s="166"/>
      <c r="F575" s="92" t="s">
        <v>111</v>
      </c>
      <c r="G575" s="92" t="s">
        <v>1712</v>
      </c>
      <c r="H575" s="92" t="s">
        <v>1750</v>
      </c>
      <c r="I575" s="92">
        <v>28</v>
      </c>
      <c r="J575" s="93">
        <v>14.6</v>
      </c>
      <c r="K575" s="94"/>
      <c r="L575" s="92" t="s">
        <v>2691</v>
      </c>
      <c r="M575" s="92" t="s">
        <v>417</v>
      </c>
      <c r="N575" s="172" t="str">
        <f>IF(OR(J575="TBA",E575=0),"",E575*J575)</f>
        <v/>
      </c>
      <c r="O575" s="172"/>
      <c r="P575" s="173">
        <f>IF($B575="PA",$N575,0)</f>
        <v>0</v>
      </c>
      <c r="Q575" s="173">
        <f>IF($B575="PC",$N575,0)</f>
        <v>0</v>
      </c>
      <c r="R575" s="173" t="str">
        <f>IF($B575="LA",$N575,0)</f>
        <v/>
      </c>
      <c r="S575" s="173">
        <f>IF($B575="LC",$N575,0)</f>
        <v>0</v>
      </c>
      <c r="T575" s="173">
        <f>IF(P575&lt;&gt;"",(P575*(1-($N$3368))*(1-($O575+$N$3373))),0)</f>
        <v>0</v>
      </c>
      <c r="U575" s="173">
        <f>IF(Q575&lt;&gt;"",(Q575*(1-($N$3369))*(1-($O575+$N$3373))),0)</f>
        <v>0</v>
      </c>
      <c r="V575" s="173">
        <f>IF(R575&lt;&gt;"",(R575*(1-($N$3370))*(1-($O575+$N$3373))),0)</f>
        <v>0</v>
      </c>
      <c r="W575" s="173">
        <f>IF(S575&lt;&gt;"",(S575*(1-($N$3371))*(1-($O575+$N$3373))),0)</f>
        <v>0</v>
      </c>
      <c r="X575" s="173">
        <f>+SUM(T575:W575)</f>
        <v>0</v>
      </c>
    </row>
    <row r="576" spans="1:24" ht="14.1" customHeight="1" x14ac:dyDescent="0.3">
      <c r="A576" s="90" t="s">
        <v>717</v>
      </c>
      <c r="B576" s="91" t="s">
        <v>50</v>
      </c>
      <c r="C576" s="92">
        <v>72</v>
      </c>
      <c r="D576" s="92">
        <v>24</v>
      </c>
      <c r="E576" s="166"/>
      <c r="F576" s="92" t="s">
        <v>110</v>
      </c>
      <c r="G576" s="92" t="s">
        <v>1711</v>
      </c>
      <c r="H576" s="92" t="s">
        <v>2344</v>
      </c>
      <c r="I576" s="92">
        <v>28</v>
      </c>
      <c r="J576" s="93">
        <v>4.6000000000000005</v>
      </c>
      <c r="K576" s="94"/>
      <c r="L576" s="92" t="s">
        <v>3782</v>
      </c>
      <c r="M576" s="92" t="s">
        <v>417</v>
      </c>
      <c r="N576" s="172" t="str">
        <f>IF(OR(J576="TBA",E576=0),"",E576*J576)</f>
        <v/>
      </c>
      <c r="O576" s="172"/>
      <c r="P576" s="173">
        <f>IF($B576="PA",$N576,0)</f>
        <v>0</v>
      </c>
      <c r="Q576" s="173">
        <f>IF($B576="PC",$N576,0)</f>
        <v>0</v>
      </c>
      <c r="R576" s="173" t="str">
        <f>IF($B576="LA",$N576,0)</f>
        <v/>
      </c>
      <c r="S576" s="173">
        <f>IF($B576="LC",$N576,0)</f>
        <v>0</v>
      </c>
      <c r="T576" s="173">
        <f>IF(P576&lt;&gt;"",(P576*(1-($N$3368))*(1-($O576+$N$3373))),0)</f>
        <v>0</v>
      </c>
      <c r="U576" s="173">
        <f>IF(Q576&lt;&gt;"",(Q576*(1-($N$3369))*(1-($O576+$N$3373))),0)</f>
        <v>0</v>
      </c>
      <c r="V576" s="173">
        <f>IF(R576&lt;&gt;"",(R576*(1-($N$3370))*(1-($O576+$N$3373))),0)</f>
        <v>0</v>
      </c>
      <c r="W576" s="173">
        <f>IF(S576&lt;&gt;"",(S576*(1-($N$3371))*(1-($O576+$N$3373))),0)</f>
        <v>0</v>
      </c>
      <c r="X576" s="173">
        <f>+SUM(T576:W576)</f>
        <v>0</v>
      </c>
    </row>
    <row r="577" spans="1:24" ht="14.1" customHeight="1" x14ac:dyDescent="0.3">
      <c r="A577" s="90" t="s">
        <v>716</v>
      </c>
      <c r="B577" s="91" t="s">
        <v>50</v>
      </c>
      <c r="C577" s="92">
        <v>108</v>
      </c>
      <c r="D577" s="92">
        <v>12</v>
      </c>
      <c r="E577" s="166"/>
      <c r="F577" s="92" t="s">
        <v>110</v>
      </c>
      <c r="G577" s="92" t="s">
        <v>1716</v>
      </c>
      <c r="H577" s="92" t="s">
        <v>2128</v>
      </c>
      <c r="I577" s="92">
        <v>28</v>
      </c>
      <c r="J577" s="93">
        <v>6</v>
      </c>
      <c r="K577" s="94"/>
      <c r="L577" s="92" t="s">
        <v>3241</v>
      </c>
      <c r="M577" s="92" t="s">
        <v>417</v>
      </c>
      <c r="N577" s="172" t="str">
        <f>IF(OR(J577="TBA",E577=0),"",E577*J577)</f>
        <v/>
      </c>
      <c r="O577" s="172"/>
      <c r="P577" s="173">
        <f>IF($B577="PA",$N577,0)</f>
        <v>0</v>
      </c>
      <c r="Q577" s="173">
        <f>IF($B577="PC",$N577,0)</f>
        <v>0</v>
      </c>
      <c r="R577" s="173" t="str">
        <f>IF($B577="LA",$N577,0)</f>
        <v/>
      </c>
      <c r="S577" s="173">
        <f>IF($B577="LC",$N577,0)</f>
        <v>0</v>
      </c>
      <c r="T577" s="173">
        <f>IF(P577&lt;&gt;"",(P577*(1-($N$3368))*(1-($O577+$N$3373))),0)</f>
        <v>0</v>
      </c>
      <c r="U577" s="173">
        <f>IF(Q577&lt;&gt;"",(Q577*(1-($N$3369))*(1-($O577+$N$3373))),0)</f>
        <v>0</v>
      </c>
      <c r="V577" s="173">
        <f>IF(R577&lt;&gt;"",(R577*(1-($N$3370))*(1-($O577+$N$3373))),0)</f>
        <v>0</v>
      </c>
      <c r="W577" s="173">
        <f>IF(S577&lt;&gt;"",(S577*(1-($N$3371))*(1-($O577+$N$3373))),0)</f>
        <v>0</v>
      </c>
      <c r="X577" s="173">
        <f>+SUM(T577:W577)</f>
        <v>0</v>
      </c>
    </row>
    <row r="578" spans="1:24" ht="14.1" customHeight="1" x14ac:dyDescent="0.3">
      <c r="A578" s="90">
        <v>90399</v>
      </c>
      <c r="B578" s="91" t="s">
        <v>50</v>
      </c>
      <c r="C578" s="92">
        <v>20</v>
      </c>
      <c r="D578" s="92">
        <v>10</v>
      </c>
      <c r="E578" s="166"/>
      <c r="F578" s="92" t="s">
        <v>112</v>
      </c>
      <c r="G578" s="92" t="s">
        <v>1716</v>
      </c>
      <c r="H578" s="92" t="s">
        <v>1852</v>
      </c>
      <c r="I578" s="92">
        <v>28</v>
      </c>
      <c r="J578" s="93">
        <v>7.3</v>
      </c>
      <c r="K578" s="94"/>
      <c r="L578" s="92" t="s">
        <v>2790</v>
      </c>
      <c r="M578" s="92" t="s">
        <v>417</v>
      </c>
      <c r="N578" s="172" t="str">
        <f>IF(OR(J578="TBA",E578=0),"",E578*J578)</f>
        <v/>
      </c>
      <c r="O578" s="172"/>
      <c r="P578" s="173">
        <f>IF($B578="PA",$N578,0)</f>
        <v>0</v>
      </c>
      <c r="Q578" s="173">
        <f>IF($B578="PC",$N578,0)</f>
        <v>0</v>
      </c>
      <c r="R578" s="173" t="str">
        <f>IF($B578="LA",$N578,0)</f>
        <v/>
      </c>
      <c r="S578" s="173">
        <f>IF($B578="LC",$N578,0)</f>
        <v>0</v>
      </c>
      <c r="T578" s="173">
        <f>IF(P578&lt;&gt;"",(P578*(1-($N$3368))*(1-($O578+$N$3373))),0)</f>
        <v>0</v>
      </c>
      <c r="U578" s="173">
        <f>IF(Q578&lt;&gt;"",(Q578*(1-($N$3369))*(1-($O578+$N$3373))),0)</f>
        <v>0</v>
      </c>
      <c r="V578" s="173">
        <f>IF(R578&lt;&gt;"",(R578*(1-($N$3370))*(1-($O578+$N$3373))),0)</f>
        <v>0</v>
      </c>
      <c r="W578" s="173">
        <f>IF(S578&lt;&gt;"",(S578*(1-($N$3371))*(1-($O578+$N$3373))),0)</f>
        <v>0</v>
      </c>
      <c r="X578" s="173">
        <f>+SUM(T578:W578)</f>
        <v>0</v>
      </c>
    </row>
    <row r="579" spans="1:24" ht="14.1" customHeight="1" x14ac:dyDescent="0.3">
      <c r="A579" s="90">
        <v>118579</v>
      </c>
      <c r="B579" s="91" t="s">
        <v>50</v>
      </c>
      <c r="C579" s="92">
        <v>4</v>
      </c>
      <c r="D579" s="92">
        <v>0</v>
      </c>
      <c r="E579" s="166"/>
      <c r="F579" s="92" t="s">
        <v>110</v>
      </c>
      <c r="G579" s="92" t="s">
        <v>1919</v>
      </c>
      <c r="H579" s="92" t="s">
        <v>1939</v>
      </c>
      <c r="I579" s="92">
        <v>28</v>
      </c>
      <c r="J579" s="93">
        <v>28.35</v>
      </c>
      <c r="K579" s="94"/>
      <c r="L579" s="92" t="s">
        <v>2879</v>
      </c>
      <c r="M579" s="92" t="s">
        <v>417</v>
      </c>
      <c r="N579" s="172" t="str">
        <f t="shared" ref="N579" si="247">IF(OR(J579="TBA",E579=0),"",E579*J579)</f>
        <v/>
      </c>
      <c r="O579" s="172"/>
      <c r="P579" s="173">
        <f t="shared" ref="P579" si="248">IF($B579="PA",$N579,0)</f>
        <v>0</v>
      </c>
      <c r="Q579" s="173">
        <f t="shared" ref="Q579" si="249">IF($B579="PC",$N579,0)</f>
        <v>0</v>
      </c>
      <c r="R579" s="173" t="str">
        <f t="shared" ref="R579" si="250">IF($B579="LA",$N579,0)</f>
        <v/>
      </c>
      <c r="S579" s="173">
        <f t="shared" ref="S579" si="251">IF($B579="LC",$N579,0)</f>
        <v>0</v>
      </c>
      <c r="T579" s="173">
        <f>IF(P579&lt;&gt;"",(P579*(1-($N$3368))*(1-($O579+$N$3373))),0)</f>
        <v>0</v>
      </c>
      <c r="U579" s="173">
        <f>IF(Q579&lt;&gt;"",(Q579*(1-($N$3369))*(1-($O579+$N$3373))),0)</f>
        <v>0</v>
      </c>
      <c r="V579" s="173">
        <f>IF(R579&lt;&gt;"",(R579*(1-($N$3370))*(1-($O579+$N$3373))),0)</f>
        <v>0</v>
      </c>
      <c r="W579" s="173">
        <f>IF(S579&lt;&gt;"",(S579*(1-($N$3371))*(1-($O579+$N$3373))),0)</f>
        <v>0</v>
      </c>
      <c r="X579" s="173">
        <f t="shared" ref="X579" si="252">+SUM(T579:W579)</f>
        <v>0</v>
      </c>
    </row>
    <row r="580" spans="1:24" ht="14.1" customHeight="1" x14ac:dyDescent="0.3">
      <c r="A580" s="96"/>
      <c r="B580" s="96"/>
      <c r="C580" s="97"/>
      <c r="D580" s="97"/>
      <c r="E580" s="167"/>
      <c r="F580" s="97"/>
      <c r="G580" s="97"/>
      <c r="H580" s="146" t="s">
        <v>5662</v>
      </c>
      <c r="I580" s="97"/>
      <c r="J580" s="98"/>
      <c r="K580" s="99"/>
      <c r="L580" s="99"/>
      <c r="M580" s="100"/>
      <c r="N580" s="174"/>
      <c r="O580" s="174"/>
      <c r="P580" s="175">
        <f>IF($B580="PA",$N580,0)</f>
        <v>0</v>
      </c>
      <c r="Q580" s="175">
        <f>IF($B580="PC",$N580,0)</f>
        <v>0</v>
      </c>
      <c r="R580" s="175">
        <f>IF($B580="LA",$N580,0)</f>
        <v>0</v>
      </c>
      <c r="S580" s="175">
        <f>IF($B580="LC",$N580,0)</f>
        <v>0</v>
      </c>
      <c r="T580" s="175">
        <f>IF(P580&lt;&gt;"",(P580*(1-($N$3368))*(1-($O580+$N$3373))),0)</f>
        <v>0</v>
      </c>
      <c r="U580" s="175">
        <f>IF(Q580&lt;&gt;"",(Q580*(1-($N$3369))*(1-($O580+$N$3373))),0)</f>
        <v>0</v>
      </c>
      <c r="V580" s="175">
        <f>IF(R580&lt;&gt;"",(R580*(1-($N$3370))*(1-($O580+$N$3373))),0)</f>
        <v>0</v>
      </c>
      <c r="W580" s="175">
        <f>IF(S580&lt;&gt;"",(S580*(1-($N$3371))*(1-($O580+$N$3373))),0)</f>
        <v>0</v>
      </c>
      <c r="X580" s="175"/>
    </row>
    <row r="581" spans="1:24" ht="14.1" customHeight="1" x14ac:dyDescent="0.3">
      <c r="A581" s="90"/>
      <c r="B581" s="91"/>
      <c r="C581" s="92"/>
      <c r="D581" s="92"/>
      <c r="E581" s="168"/>
      <c r="F581" s="92"/>
      <c r="G581" s="92"/>
      <c r="H581" s="148" t="s">
        <v>4751</v>
      </c>
      <c r="I581" s="92"/>
      <c r="J581" s="93"/>
      <c r="K581" s="94"/>
      <c r="L581" s="94"/>
      <c r="M581" s="95"/>
      <c r="N581" s="172"/>
      <c r="O581" s="172"/>
      <c r="P581" s="173">
        <f>IF($B581="PA",$N581,0)</f>
        <v>0</v>
      </c>
      <c r="Q581" s="173">
        <f>IF($B581="PC",$N581,0)</f>
        <v>0</v>
      </c>
      <c r="R581" s="173">
        <f>IF($B581="LA",$N581,0)</f>
        <v>0</v>
      </c>
      <c r="S581" s="173">
        <f>IF($B581="LC",$N581,0)</f>
        <v>0</v>
      </c>
      <c r="T581" s="173">
        <f>IF(P581&lt;&gt;"",(P581*(1-($N$3368))*(1-($O581+$N$3373))),0)</f>
        <v>0</v>
      </c>
      <c r="U581" s="173">
        <f>IF(Q581&lt;&gt;"",(Q581*(1-($N$3369))*(1-($O581+$N$3373))),0)</f>
        <v>0</v>
      </c>
      <c r="V581" s="173">
        <f>IF(R581&lt;&gt;"",(R581*(1-($N$3370))*(1-($O581+$N$3373))),0)</f>
        <v>0</v>
      </c>
      <c r="W581" s="173">
        <f>IF(S581&lt;&gt;"",(S581*(1-($N$3371))*(1-($O581+$N$3373))),0)</f>
        <v>0</v>
      </c>
      <c r="X581" s="173"/>
    </row>
    <row r="582" spans="1:24" ht="14.1" customHeight="1" x14ac:dyDescent="0.3">
      <c r="A582" s="90" t="s">
        <v>1364</v>
      </c>
      <c r="B582" s="91" t="s">
        <v>51</v>
      </c>
      <c r="C582" s="92">
        <v>20</v>
      </c>
      <c r="D582" s="92">
        <v>10</v>
      </c>
      <c r="E582" s="166"/>
      <c r="F582" s="92" t="s">
        <v>127</v>
      </c>
      <c r="G582" s="92" t="s">
        <v>2005</v>
      </c>
      <c r="H582" s="92" t="s">
        <v>2242</v>
      </c>
      <c r="I582" s="92">
        <v>29</v>
      </c>
      <c r="J582" s="93">
        <v>20.8</v>
      </c>
      <c r="K582" s="94"/>
      <c r="L582" s="92" t="s">
        <v>3543</v>
      </c>
      <c r="M582" s="92" t="s">
        <v>417</v>
      </c>
      <c r="N582" s="172" t="str">
        <f t="shared" ref="N582:N583" si="253">IF(OR(J582="TBA",E582=0),"",E582*J582)</f>
        <v/>
      </c>
      <c r="O582" s="172"/>
      <c r="P582" s="173">
        <f t="shared" ref="P582:P592" si="254">IF($B582="PA",$N582,0)</f>
        <v>0</v>
      </c>
      <c r="Q582" s="173">
        <f t="shared" ref="Q582:Q592" si="255">IF($B582="PC",$N582,0)</f>
        <v>0</v>
      </c>
      <c r="R582" s="173">
        <f t="shared" ref="R582:R592" si="256">IF($B582="LA",$N582,0)</f>
        <v>0</v>
      </c>
      <c r="S582" s="173" t="str">
        <f t="shared" ref="S582:S592" si="257">IF($B582="LC",$N582,0)</f>
        <v/>
      </c>
      <c r="T582" s="173">
        <f>IF(P582&lt;&gt;"",(P582*(1-($N$3368))*(1-($O582+$N$3373))),0)</f>
        <v>0</v>
      </c>
      <c r="U582" s="173">
        <f>IF(Q582&lt;&gt;"",(Q582*(1-($N$3369))*(1-($O582+$N$3373))),0)</f>
        <v>0</v>
      </c>
      <c r="V582" s="173">
        <f>IF(R582&lt;&gt;"",(R582*(1-($N$3370))*(1-($O582+$N$3373))),0)</f>
        <v>0</v>
      </c>
      <c r="W582" s="173">
        <f>IF(S582&lt;&gt;"",(S582*(1-($N$3371))*(1-($O582+$N$3373))),0)</f>
        <v>0</v>
      </c>
      <c r="X582" s="173">
        <f t="shared" ref="X582:X592" si="258">+SUM(T582:W582)</f>
        <v>0</v>
      </c>
    </row>
    <row r="583" spans="1:24" ht="14.1" customHeight="1" x14ac:dyDescent="0.3">
      <c r="A583" s="90" t="s">
        <v>1363</v>
      </c>
      <c r="B583" s="91" t="s">
        <v>51</v>
      </c>
      <c r="C583" s="92">
        <v>20</v>
      </c>
      <c r="D583" s="92">
        <v>10</v>
      </c>
      <c r="E583" s="166"/>
      <c r="F583" s="92" t="s">
        <v>127</v>
      </c>
      <c r="G583" s="92" t="s">
        <v>2026</v>
      </c>
      <c r="H583" s="92" t="s">
        <v>2242</v>
      </c>
      <c r="I583" s="92">
        <v>29</v>
      </c>
      <c r="J583" s="93">
        <v>20.8</v>
      </c>
      <c r="K583" s="94"/>
      <c r="L583" s="92" t="s">
        <v>3544</v>
      </c>
      <c r="M583" s="92" t="s">
        <v>417</v>
      </c>
      <c r="N583" s="172" t="str">
        <f t="shared" si="253"/>
        <v/>
      </c>
      <c r="O583" s="172"/>
      <c r="P583" s="173">
        <f t="shared" si="254"/>
        <v>0</v>
      </c>
      <c r="Q583" s="173">
        <f t="shared" si="255"/>
        <v>0</v>
      </c>
      <c r="R583" s="173">
        <f t="shared" si="256"/>
        <v>0</v>
      </c>
      <c r="S583" s="173" t="str">
        <f t="shared" si="257"/>
        <v/>
      </c>
      <c r="T583" s="173">
        <f>IF(P583&lt;&gt;"",(P583*(1-($N$3368))*(1-($O583+$N$3373))),0)</f>
        <v>0</v>
      </c>
      <c r="U583" s="173">
        <f>IF(Q583&lt;&gt;"",(Q583*(1-($N$3369))*(1-($O583+$N$3373))),0)</f>
        <v>0</v>
      </c>
      <c r="V583" s="173">
        <f>IF(R583&lt;&gt;"",(R583*(1-($N$3370))*(1-($O583+$N$3373))),0)</f>
        <v>0</v>
      </c>
      <c r="W583" s="173">
        <f>IF(S583&lt;&gt;"",(S583*(1-($N$3371))*(1-($O583+$N$3373))),0)</f>
        <v>0</v>
      </c>
      <c r="X583" s="173">
        <f t="shared" si="258"/>
        <v>0</v>
      </c>
    </row>
    <row r="584" spans="1:24" ht="14.1" customHeight="1" x14ac:dyDescent="0.3">
      <c r="A584" s="90" t="s">
        <v>1366</v>
      </c>
      <c r="B584" s="91" t="s">
        <v>51</v>
      </c>
      <c r="C584" s="92">
        <v>6</v>
      </c>
      <c r="D584" s="92">
        <v>0</v>
      </c>
      <c r="E584" s="166"/>
      <c r="F584" s="92" t="s">
        <v>127</v>
      </c>
      <c r="G584" s="92" t="s">
        <v>2005</v>
      </c>
      <c r="H584" s="92" t="s">
        <v>2243</v>
      </c>
      <c r="I584" s="92">
        <v>29</v>
      </c>
      <c r="J584" s="93">
        <v>27.75</v>
      </c>
      <c r="K584" s="94"/>
      <c r="L584" s="92" t="s">
        <v>3545</v>
      </c>
      <c r="M584" s="92" t="s">
        <v>417</v>
      </c>
      <c r="N584" s="172" t="str">
        <f t="shared" ref="N584:N592" si="259">IF(OR(J584="TBA",E584=0),"",E584*J584)</f>
        <v/>
      </c>
      <c r="O584" s="172"/>
      <c r="P584" s="173">
        <f t="shared" si="254"/>
        <v>0</v>
      </c>
      <c r="Q584" s="173">
        <f t="shared" si="255"/>
        <v>0</v>
      </c>
      <c r="R584" s="173">
        <f t="shared" si="256"/>
        <v>0</v>
      </c>
      <c r="S584" s="173" t="str">
        <f t="shared" si="257"/>
        <v/>
      </c>
      <c r="T584" s="173">
        <f>IF(P584&lt;&gt;"",(P584*(1-($N$3368))*(1-($O584+$N$3373))),0)</f>
        <v>0</v>
      </c>
      <c r="U584" s="173">
        <f>IF(Q584&lt;&gt;"",(Q584*(1-($N$3369))*(1-($O584+$N$3373))),0)</f>
        <v>0</v>
      </c>
      <c r="V584" s="173">
        <f>IF(R584&lt;&gt;"",(R584*(1-($N$3370))*(1-($O584+$N$3373))),0)</f>
        <v>0</v>
      </c>
      <c r="W584" s="173">
        <f>IF(S584&lt;&gt;"",(S584*(1-($N$3371))*(1-($O584+$N$3373))),0)</f>
        <v>0</v>
      </c>
      <c r="X584" s="173">
        <f t="shared" si="258"/>
        <v>0</v>
      </c>
    </row>
    <row r="585" spans="1:24" ht="14.1" customHeight="1" x14ac:dyDescent="0.3">
      <c r="A585" s="90" t="s">
        <v>1365</v>
      </c>
      <c r="B585" s="91" t="s">
        <v>51</v>
      </c>
      <c r="C585" s="92">
        <v>6</v>
      </c>
      <c r="D585" s="92">
        <v>0</v>
      </c>
      <c r="E585" s="166"/>
      <c r="F585" s="92" t="s">
        <v>127</v>
      </c>
      <c r="G585" s="92" t="s">
        <v>2026</v>
      </c>
      <c r="H585" s="92" t="s">
        <v>2243</v>
      </c>
      <c r="I585" s="92">
        <v>29</v>
      </c>
      <c r="J585" s="93">
        <v>27.75</v>
      </c>
      <c r="K585" s="94"/>
      <c r="L585" s="92" t="s">
        <v>3546</v>
      </c>
      <c r="M585" s="92" t="s">
        <v>417</v>
      </c>
      <c r="N585" s="172" t="str">
        <f t="shared" si="259"/>
        <v/>
      </c>
      <c r="O585" s="172"/>
      <c r="P585" s="173">
        <f t="shared" si="254"/>
        <v>0</v>
      </c>
      <c r="Q585" s="173">
        <f t="shared" si="255"/>
        <v>0</v>
      </c>
      <c r="R585" s="173">
        <f t="shared" si="256"/>
        <v>0</v>
      </c>
      <c r="S585" s="173" t="str">
        <f t="shared" si="257"/>
        <v/>
      </c>
      <c r="T585" s="173">
        <f>IF(P585&lt;&gt;"",(P585*(1-($N$3368))*(1-($O585+$N$3373))),0)</f>
        <v>0</v>
      </c>
      <c r="U585" s="173">
        <f>IF(Q585&lt;&gt;"",(Q585*(1-($N$3369))*(1-($O585+$N$3373))),0)</f>
        <v>0</v>
      </c>
      <c r="V585" s="173">
        <f>IF(R585&lt;&gt;"",(R585*(1-($N$3370))*(1-($O585+$N$3373))),0)</f>
        <v>0</v>
      </c>
      <c r="W585" s="173">
        <f>IF(S585&lt;&gt;"",(S585*(1-($N$3371))*(1-($O585+$N$3373))),0)</f>
        <v>0</v>
      </c>
      <c r="X585" s="173">
        <f t="shared" si="258"/>
        <v>0</v>
      </c>
    </row>
    <row r="586" spans="1:24" ht="14.1" customHeight="1" x14ac:dyDescent="0.3">
      <c r="A586" s="90" t="s">
        <v>1369</v>
      </c>
      <c r="B586" s="91" t="s">
        <v>51</v>
      </c>
      <c r="C586" s="92">
        <v>6</v>
      </c>
      <c r="D586" s="92">
        <v>0</v>
      </c>
      <c r="E586" s="166"/>
      <c r="F586" s="92" t="s">
        <v>110</v>
      </c>
      <c r="G586" s="92" t="s">
        <v>2004</v>
      </c>
      <c r="H586" s="92" t="s">
        <v>2244</v>
      </c>
      <c r="I586" s="92">
        <v>29</v>
      </c>
      <c r="J586" s="93">
        <v>27.75</v>
      </c>
      <c r="K586" s="94"/>
      <c r="L586" s="92" t="s">
        <v>3547</v>
      </c>
      <c r="M586" s="92" t="s">
        <v>417</v>
      </c>
      <c r="N586" s="172" t="str">
        <f t="shared" si="259"/>
        <v/>
      </c>
      <c r="O586" s="172"/>
      <c r="P586" s="173">
        <f t="shared" si="254"/>
        <v>0</v>
      </c>
      <c r="Q586" s="173">
        <f t="shared" si="255"/>
        <v>0</v>
      </c>
      <c r="R586" s="173">
        <f t="shared" si="256"/>
        <v>0</v>
      </c>
      <c r="S586" s="173" t="str">
        <f t="shared" si="257"/>
        <v/>
      </c>
      <c r="T586" s="173">
        <f>IF(P586&lt;&gt;"",(P586*(1-($N$3368))*(1-($O586+$N$3373))),0)</f>
        <v>0</v>
      </c>
      <c r="U586" s="173">
        <f>IF(Q586&lt;&gt;"",(Q586*(1-($N$3369))*(1-($O586+$N$3373))),0)</f>
        <v>0</v>
      </c>
      <c r="V586" s="173">
        <f>IF(R586&lt;&gt;"",(R586*(1-($N$3370))*(1-($O586+$N$3373))),0)</f>
        <v>0</v>
      </c>
      <c r="W586" s="173">
        <f>IF(S586&lt;&gt;"",(S586*(1-($N$3371))*(1-($O586+$N$3373))),0)</f>
        <v>0</v>
      </c>
      <c r="X586" s="173">
        <f t="shared" si="258"/>
        <v>0</v>
      </c>
    </row>
    <row r="587" spans="1:24" ht="14.1" customHeight="1" x14ac:dyDescent="0.3">
      <c r="A587" s="90" t="s">
        <v>1368</v>
      </c>
      <c r="B587" s="91" t="s">
        <v>51</v>
      </c>
      <c r="C587" s="92">
        <v>6</v>
      </c>
      <c r="D587" s="92">
        <v>0</v>
      </c>
      <c r="E587" s="166"/>
      <c r="F587" s="92" t="s">
        <v>110</v>
      </c>
      <c r="G587" s="92" t="s">
        <v>2005</v>
      </c>
      <c r="H587" s="92" t="s">
        <v>2244</v>
      </c>
      <c r="I587" s="92">
        <v>29</v>
      </c>
      <c r="J587" s="93">
        <v>27.75</v>
      </c>
      <c r="K587" s="94"/>
      <c r="L587" s="92" t="s">
        <v>3548</v>
      </c>
      <c r="M587" s="92" t="s">
        <v>417</v>
      </c>
      <c r="N587" s="172" t="str">
        <f t="shared" si="259"/>
        <v/>
      </c>
      <c r="O587" s="172"/>
      <c r="P587" s="173">
        <f t="shared" si="254"/>
        <v>0</v>
      </c>
      <c r="Q587" s="173">
        <f t="shared" si="255"/>
        <v>0</v>
      </c>
      <c r="R587" s="173">
        <f t="shared" si="256"/>
        <v>0</v>
      </c>
      <c r="S587" s="173" t="str">
        <f t="shared" si="257"/>
        <v/>
      </c>
      <c r="T587" s="173">
        <f>IF(P587&lt;&gt;"",(P587*(1-($N$3368))*(1-($O587+$N$3373))),0)</f>
        <v>0</v>
      </c>
      <c r="U587" s="173">
        <f>IF(Q587&lt;&gt;"",(Q587*(1-($N$3369))*(1-($O587+$N$3373))),0)</f>
        <v>0</v>
      </c>
      <c r="V587" s="173">
        <f>IF(R587&lt;&gt;"",(R587*(1-($N$3370))*(1-($O587+$N$3373))),0)</f>
        <v>0</v>
      </c>
      <c r="W587" s="173">
        <f>IF(S587&lt;&gt;"",(S587*(1-($N$3371))*(1-($O587+$N$3373))),0)</f>
        <v>0</v>
      </c>
      <c r="X587" s="173">
        <f t="shared" si="258"/>
        <v>0</v>
      </c>
    </row>
    <row r="588" spans="1:24" ht="14.1" customHeight="1" x14ac:dyDescent="0.3">
      <c r="A588" s="90" t="s">
        <v>1367</v>
      </c>
      <c r="B588" s="91" t="s">
        <v>51</v>
      </c>
      <c r="C588" s="92">
        <v>6</v>
      </c>
      <c r="D588" s="92">
        <v>0</v>
      </c>
      <c r="E588" s="166"/>
      <c r="F588" s="92" t="s">
        <v>110</v>
      </c>
      <c r="G588" s="92" t="s">
        <v>2026</v>
      </c>
      <c r="H588" s="92" t="s">
        <v>2244</v>
      </c>
      <c r="I588" s="92">
        <v>29</v>
      </c>
      <c r="J588" s="93">
        <v>27.75</v>
      </c>
      <c r="K588" s="94"/>
      <c r="L588" s="92" t="s">
        <v>3549</v>
      </c>
      <c r="M588" s="92" t="s">
        <v>417</v>
      </c>
      <c r="N588" s="172" t="str">
        <f t="shared" si="259"/>
        <v/>
      </c>
      <c r="O588" s="172"/>
      <c r="P588" s="173">
        <f t="shared" si="254"/>
        <v>0</v>
      </c>
      <c r="Q588" s="173">
        <f t="shared" si="255"/>
        <v>0</v>
      </c>
      <c r="R588" s="173">
        <f t="shared" si="256"/>
        <v>0</v>
      </c>
      <c r="S588" s="173" t="str">
        <f t="shared" si="257"/>
        <v/>
      </c>
      <c r="T588" s="173">
        <f>IF(P588&lt;&gt;"",(P588*(1-($N$3368))*(1-($O588+$N$3373))),0)</f>
        <v>0</v>
      </c>
      <c r="U588" s="173">
        <f>IF(Q588&lt;&gt;"",(Q588*(1-($N$3369))*(1-($O588+$N$3373))),0)</f>
        <v>0</v>
      </c>
      <c r="V588" s="173">
        <f>IF(R588&lt;&gt;"",(R588*(1-($N$3370))*(1-($O588+$N$3373))),0)</f>
        <v>0</v>
      </c>
      <c r="W588" s="173">
        <f>IF(S588&lt;&gt;"",(S588*(1-($N$3371))*(1-($O588+$N$3373))),0)</f>
        <v>0</v>
      </c>
      <c r="X588" s="173">
        <f t="shared" si="258"/>
        <v>0</v>
      </c>
    </row>
    <row r="589" spans="1:24" ht="14.1" customHeight="1" x14ac:dyDescent="0.3">
      <c r="A589" s="90" t="s">
        <v>1372</v>
      </c>
      <c r="B589" s="91" t="s">
        <v>51</v>
      </c>
      <c r="C589" s="92">
        <v>4</v>
      </c>
      <c r="D589" s="92">
        <v>0</v>
      </c>
      <c r="E589" s="166"/>
      <c r="F589" s="92" t="s">
        <v>111</v>
      </c>
      <c r="G589" s="92" t="s">
        <v>2047</v>
      </c>
      <c r="H589" s="92" t="s">
        <v>2245</v>
      </c>
      <c r="I589" s="92">
        <v>29</v>
      </c>
      <c r="J589" s="93">
        <v>40.450000000000003</v>
      </c>
      <c r="K589" s="94"/>
      <c r="L589" s="92" t="s">
        <v>3550</v>
      </c>
      <c r="M589" s="92" t="s">
        <v>417</v>
      </c>
      <c r="N589" s="172" t="str">
        <f t="shared" si="259"/>
        <v/>
      </c>
      <c r="O589" s="172"/>
      <c r="P589" s="173">
        <f t="shared" si="254"/>
        <v>0</v>
      </c>
      <c r="Q589" s="173">
        <f t="shared" si="255"/>
        <v>0</v>
      </c>
      <c r="R589" s="173">
        <f t="shared" si="256"/>
        <v>0</v>
      </c>
      <c r="S589" s="173" t="str">
        <f t="shared" si="257"/>
        <v/>
      </c>
      <c r="T589" s="173">
        <f>IF(P589&lt;&gt;"",(P589*(1-($N$3368))*(1-($O589+$N$3373))),0)</f>
        <v>0</v>
      </c>
      <c r="U589" s="173">
        <f>IF(Q589&lt;&gt;"",(Q589*(1-($N$3369))*(1-($O589+$N$3373))),0)</f>
        <v>0</v>
      </c>
      <c r="V589" s="173">
        <f>IF(R589&lt;&gt;"",(R589*(1-($N$3370))*(1-($O589+$N$3373))),0)</f>
        <v>0</v>
      </c>
      <c r="W589" s="173">
        <f>IF(S589&lt;&gt;"",(S589*(1-($N$3371))*(1-($O589+$N$3373))),0)</f>
        <v>0</v>
      </c>
      <c r="X589" s="173">
        <f t="shared" si="258"/>
        <v>0</v>
      </c>
    </row>
    <row r="590" spans="1:24" ht="14.1" customHeight="1" x14ac:dyDescent="0.3">
      <c r="A590" s="90" t="s">
        <v>1371</v>
      </c>
      <c r="B590" s="91" t="s">
        <v>51</v>
      </c>
      <c r="C590" s="92">
        <v>4</v>
      </c>
      <c r="D590" s="92">
        <v>0</v>
      </c>
      <c r="E590" s="166"/>
      <c r="F590" s="92" t="s">
        <v>111</v>
      </c>
      <c r="G590" s="92" t="s">
        <v>2041</v>
      </c>
      <c r="H590" s="92" t="s">
        <v>2245</v>
      </c>
      <c r="I590" s="92">
        <v>29</v>
      </c>
      <c r="J590" s="93">
        <v>40.450000000000003</v>
      </c>
      <c r="K590" s="94"/>
      <c r="L590" s="92" t="s">
        <v>3551</v>
      </c>
      <c r="M590" s="92" t="s">
        <v>417</v>
      </c>
      <c r="N590" s="172" t="str">
        <f t="shared" si="259"/>
        <v/>
      </c>
      <c r="O590" s="172"/>
      <c r="P590" s="173">
        <f t="shared" si="254"/>
        <v>0</v>
      </c>
      <c r="Q590" s="173">
        <f t="shared" si="255"/>
        <v>0</v>
      </c>
      <c r="R590" s="173">
        <f t="shared" si="256"/>
        <v>0</v>
      </c>
      <c r="S590" s="173" t="str">
        <f t="shared" si="257"/>
        <v/>
      </c>
      <c r="T590" s="173">
        <f>IF(P590&lt;&gt;"",(P590*(1-($N$3368))*(1-($O590+$N$3373))),0)</f>
        <v>0</v>
      </c>
      <c r="U590" s="173">
        <f>IF(Q590&lt;&gt;"",(Q590*(1-($N$3369))*(1-($O590+$N$3373))),0)</f>
        <v>0</v>
      </c>
      <c r="V590" s="173">
        <f>IF(R590&lt;&gt;"",(R590*(1-($N$3370))*(1-($O590+$N$3373))),0)</f>
        <v>0</v>
      </c>
      <c r="W590" s="173">
        <f>IF(S590&lt;&gt;"",(S590*(1-($N$3371))*(1-($O590+$N$3373))),0)</f>
        <v>0</v>
      </c>
      <c r="X590" s="173">
        <f t="shared" si="258"/>
        <v>0</v>
      </c>
    </row>
    <row r="591" spans="1:24" ht="14.1" customHeight="1" x14ac:dyDescent="0.3">
      <c r="A591" s="90" t="s">
        <v>1370</v>
      </c>
      <c r="B591" s="91" t="s">
        <v>51</v>
      </c>
      <c r="C591" s="92">
        <v>4</v>
      </c>
      <c r="D591" s="92">
        <v>0</v>
      </c>
      <c r="E591" s="166"/>
      <c r="F591" s="92" t="s">
        <v>111</v>
      </c>
      <c r="G591" s="92" t="s">
        <v>2049</v>
      </c>
      <c r="H591" s="92" t="s">
        <v>2245</v>
      </c>
      <c r="I591" s="92">
        <v>29</v>
      </c>
      <c r="J591" s="93">
        <v>40.450000000000003</v>
      </c>
      <c r="K591" s="94"/>
      <c r="L591" s="92" t="s">
        <v>3552</v>
      </c>
      <c r="M591" s="92" t="s">
        <v>417</v>
      </c>
      <c r="N591" s="172" t="str">
        <f t="shared" si="259"/>
        <v/>
      </c>
      <c r="O591" s="172"/>
      <c r="P591" s="173">
        <f t="shared" si="254"/>
        <v>0</v>
      </c>
      <c r="Q591" s="173">
        <f t="shared" si="255"/>
        <v>0</v>
      </c>
      <c r="R591" s="173">
        <f t="shared" si="256"/>
        <v>0</v>
      </c>
      <c r="S591" s="173" t="str">
        <f t="shared" si="257"/>
        <v/>
      </c>
      <c r="T591" s="173">
        <f>IF(P591&lt;&gt;"",(P591*(1-($N$3368))*(1-($O591+$N$3373))),0)</f>
        <v>0</v>
      </c>
      <c r="U591" s="173">
        <f>IF(Q591&lt;&gt;"",(Q591*(1-($N$3369))*(1-($O591+$N$3373))),0)</f>
        <v>0</v>
      </c>
      <c r="V591" s="173">
        <f>IF(R591&lt;&gt;"",(R591*(1-($N$3370))*(1-($O591+$N$3373))),0)</f>
        <v>0</v>
      </c>
      <c r="W591" s="173">
        <f>IF(S591&lt;&gt;"",(S591*(1-($N$3371))*(1-($O591+$N$3373))),0)</f>
        <v>0</v>
      </c>
      <c r="X591" s="173">
        <f t="shared" si="258"/>
        <v>0</v>
      </c>
    </row>
    <row r="592" spans="1:24" ht="14.1" customHeight="1" x14ac:dyDescent="0.3">
      <c r="A592" s="187">
        <v>129339</v>
      </c>
      <c r="B592" s="246" t="s">
        <v>50</v>
      </c>
      <c r="C592" s="188">
        <v>108</v>
      </c>
      <c r="D592" s="188">
        <v>18</v>
      </c>
      <c r="E592" s="247"/>
      <c r="F592" s="188" t="s">
        <v>110</v>
      </c>
      <c r="G592" s="188" t="s">
        <v>1716</v>
      </c>
      <c r="H592" s="188" t="s">
        <v>1963</v>
      </c>
      <c r="I592" s="188">
        <v>29</v>
      </c>
      <c r="J592" s="248">
        <v>9.1</v>
      </c>
      <c r="K592" s="249"/>
      <c r="L592" s="188" t="s">
        <v>2904</v>
      </c>
      <c r="M592" s="188" t="s">
        <v>417</v>
      </c>
      <c r="N592" s="250" t="str">
        <f t="shared" si="259"/>
        <v/>
      </c>
      <c r="O592" s="172"/>
      <c r="P592" s="173">
        <f t="shared" si="254"/>
        <v>0</v>
      </c>
      <c r="Q592" s="173">
        <f t="shared" si="255"/>
        <v>0</v>
      </c>
      <c r="R592" s="173" t="str">
        <f t="shared" si="256"/>
        <v/>
      </c>
      <c r="S592" s="173">
        <f t="shared" si="257"/>
        <v>0</v>
      </c>
      <c r="T592" s="173">
        <f>IF(P592&lt;&gt;"",(P592*(1-($N$3368))*(1-($O592+$N$3373))),0)</f>
        <v>0</v>
      </c>
      <c r="U592" s="173">
        <f>IF(Q592&lt;&gt;"",(Q592*(1-($N$3369))*(1-($O592+$N$3373))),0)</f>
        <v>0</v>
      </c>
      <c r="V592" s="173">
        <f>IF(R592&lt;&gt;"",(R592*(1-($N$3370))*(1-($O592+$N$3373))),0)</f>
        <v>0</v>
      </c>
      <c r="W592" s="173">
        <f>IF(S592&lt;&gt;"",(S592*(1-($N$3371))*(1-($O592+$N$3373))),0)</f>
        <v>0</v>
      </c>
      <c r="X592" s="251">
        <f t="shared" si="258"/>
        <v>0</v>
      </c>
    </row>
    <row r="593" spans="1:24" ht="14.1" customHeight="1" x14ac:dyDescent="0.3">
      <c r="A593" s="90"/>
      <c r="B593" s="91"/>
      <c r="C593" s="92"/>
      <c r="D593" s="92"/>
      <c r="E593" s="168"/>
      <c r="F593" s="92"/>
      <c r="G593" s="92"/>
      <c r="H593" s="148" t="s">
        <v>4617</v>
      </c>
      <c r="I593" s="92"/>
      <c r="J593" s="93"/>
      <c r="K593" s="94"/>
      <c r="L593" s="94"/>
      <c r="M593" s="95"/>
      <c r="N593" s="172"/>
      <c r="O593" s="172"/>
      <c r="P593" s="173">
        <f t="shared" ref="P593:P652" si="260">IF($B593="PA",$N593,0)</f>
        <v>0</v>
      </c>
      <c r="Q593" s="173">
        <f t="shared" ref="Q593:Q652" si="261">IF($B593="PC",$N593,0)</f>
        <v>0</v>
      </c>
      <c r="R593" s="173">
        <f t="shared" ref="R593:R652" si="262">IF($B593="LA",$N593,0)</f>
        <v>0</v>
      </c>
      <c r="S593" s="173">
        <f t="shared" ref="S593:S652" si="263">IF($B593="LC",$N593,0)</f>
        <v>0</v>
      </c>
      <c r="T593" s="173">
        <f>IF(P593&lt;&gt;"",(P593*(1-($N$3368))*(1-($O593+$N$3373))),0)</f>
        <v>0</v>
      </c>
      <c r="U593" s="173">
        <f>IF(Q593&lt;&gt;"",(Q593*(1-($N$3369))*(1-($O593+$N$3373))),0)</f>
        <v>0</v>
      </c>
      <c r="V593" s="173">
        <f>IF(R593&lt;&gt;"",(R593*(1-($N$3370))*(1-($O593+$N$3373))),0)</f>
        <v>0</v>
      </c>
      <c r="W593" s="173">
        <f>IF(S593&lt;&gt;"",(S593*(1-($N$3371))*(1-($O593+$N$3373))),0)</f>
        <v>0</v>
      </c>
      <c r="X593" s="173"/>
    </row>
    <row r="594" spans="1:24" ht="14.1" customHeight="1" x14ac:dyDescent="0.3">
      <c r="A594" s="187">
        <v>90921</v>
      </c>
      <c r="B594" s="246" t="s">
        <v>51</v>
      </c>
      <c r="C594" s="188">
        <v>4</v>
      </c>
      <c r="D594" s="188">
        <v>0</v>
      </c>
      <c r="E594" s="247"/>
      <c r="F594" s="188" t="s">
        <v>110</v>
      </c>
      <c r="G594" s="188" t="s">
        <v>1711</v>
      </c>
      <c r="H594" s="188" t="s">
        <v>1853</v>
      </c>
      <c r="I594" s="188">
        <v>29</v>
      </c>
      <c r="J594" s="248">
        <v>33.5</v>
      </c>
      <c r="K594" s="249"/>
      <c r="L594" s="188" t="s">
        <v>2791</v>
      </c>
      <c r="M594" s="188" t="s">
        <v>417</v>
      </c>
      <c r="N594" s="250" t="str">
        <f t="shared" ref="N594:N652" si="264">IF(OR(J594="TBA",E594=0),"",E594*J594)</f>
        <v/>
      </c>
      <c r="O594" s="172"/>
      <c r="P594" s="173">
        <f t="shared" si="260"/>
        <v>0</v>
      </c>
      <c r="Q594" s="173">
        <f t="shared" si="261"/>
        <v>0</v>
      </c>
      <c r="R594" s="173">
        <f t="shared" si="262"/>
        <v>0</v>
      </c>
      <c r="S594" s="173" t="str">
        <f t="shared" si="263"/>
        <v/>
      </c>
      <c r="T594" s="173">
        <f>IF(P594&lt;&gt;"",(P594*(1-($N$3368))*(1-($O594+$N$3373))),0)</f>
        <v>0</v>
      </c>
      <c r="U594" s="173">
        <f>IF(Q594&lt;&gt;"",(Q594*(1-($N$3369))*(1-($O594+$N$3373))),0)</f>
        <v>0</v>
      </c>
      <c r="V594" s="173">
        <f>IF(R594&lt;&gt;"",(R594*(1-($N$3370))*(1-($O594+$N$3373))),0)</f>
        <v>0</v>
      </c>
      <c r="W594" s="173">
        <f>IF(S594&lt;&gt;"",(S594*(1-($N$3371))*(1-($O594+$N$3373))),0)</f>
        <v>0</v>
      </c>
      <c r="X594" s="251">
        <f t="shared" ref="X594" si="265">+SUM(T594:W594)</f>
        <v>0</v>
      </c>
    </row>
    <row r="595" spans="1:24" ht="14.1" customHeight="1" x14ac:dyDescent="0.3">
      <c r="A595" s="90"/>
      <c r="B595" s="91"/>
      <c r="C595" s="92"/>
      <c r="D595" s="92"/>
      <c r="E595" s="168"/>
      <c r="F595" s="92"/>
      <c r="G595" s="92"/>
      <c r="H595" s="148" t="s">
        <v>5665</v>
      </c>
      <c r="I595" s="92"/>
      <c r="J595" s="93"/>
      <c r="K595" s="94"/>
      <c r="L595" s="94"/>
      <c r="M595" s="95"/>
      <c r="N595" s="172"/>
      <c r="O595" s="172"/>
      <c r="P595" s="173">
        <f t="shared" ref="P595:P636" si="266">IF($B595="PA",$N595,0)</f>
        <v>0</v>
      </c>
      <c r="Q595" s="173">
        <f t="shared" ref="Q595:Q636" si="267">IF($B595="PC",$N595,0)</f>
        <v>0</v>
      </c>
      <c r="R595" s="173">
        <f t="shared" ref="R595:R636" si="268">IF($B595="LA",$N595,0)</f>
        <v>0</v>
      </c>
      <c r="S595" s="173">
        <f t="shared" ref="S595:S636" si="269">IF($B595="LC",$N595,0)</f>
        <v>0</v>
      </c>
      <c r="T595" s="173">
        <f>IF(P595&lt;&gt;"",(P595*(1-($N$3368))*(1-($O595+$N$3373))),0)</f>
        <v>0</v>
      </c>
      <c r="U595" s="173">
        <f>IF(Q595&lt;&gt;"",(Q595*(1-($N$3369))*(1-($O595+$N$3373))),0)</f>
        <v>0</v>
      </c>
      <c r="V595" s="173">
        <f>IF(R595&lt;&gt;"",(R595*(1-($N$3370))*(1-($O595+$N$3373))),0)</f>
        <v>0</v>
      </c>
      <c r="W595" s="173">
        <f>IF(S595&lt;&gt;"",(S595*(1-($N$3371))*(1-($O595+$N$3373))),0)</f>
        <v>0</v>
      </c>
      <c r="X595" s="173"/>
    </row>
    <row r="596" spans="1:24" ht="14.1" customHeight="1" x14ac:dyDescent="0.3">
      <c r="A596" s="368" t="s">
        <v>526</v>
      </c>
      <c r="B596" s="91" t="s">
        <v>51</v>
      </c>
      <c r="C596" s="92">
        <v>28</v>
      </c>
      <c r="D596" s="92">
        <v>7</v>
      </c>
      <c r="E596" s="166"/>
      <c r="F596" s="92" t="s">
        <v>2011</v>
      </c>
      <c r="G596" s="92" t="s">
        <v>2012</v>
      </c>
      <c r="H596" s="92" t="s">
        <v>2252</v>
      </c>
      <c r="I596" s="92">
        <v>30</v>
      </c>
      <c r="J596" s="93">
        <v>15.25</v>
      </c>
      <c r="K596" s="94"/>
      <c r="L596" s="92" t="s">
        <v>3567</v>
      </c>
      <c r="M596" s="92" t="s">
        <v>417</v>
      </c>
      <c r="N596" s="172" t="str">
        <f t="shared" ref="N596:N636" si="270">IF(OR(J596="TBA",E596=0),"",E596*J596)</f>
        <v/>
      </c>
      <c r="O596" s="172"/>
      <c r="P596" s="173">
        <f t="shared" si="266"/>
        <v>0</v>
      </c>
      <c r="Q596" s="173">
        <f t="shared" si="267"/>
        <v>0</v>
      </c>
      <c r="R596" s="173">
        <f t="shared" si="268"/>
        <v>0</v>
      </c>
      <c r="S596" s="173" t="str">
        <f t="shared" si="269"/>
        <v/>
      </c>
      <c r="T596" s="173">
        <f>IF(P596&lt;&gt;"",(P596*(1-($N$3368))*(1-($O596+$N$3373))),0)</f>
        <v>0</v>
      </c>
      <c r="U596" s="173">
        <f>IF(Q596&lt;&gt;"",(Q596*(1-($N$3369))*(1-($O596+$N$3373))),0)</f>
        <v>0</v>
      </c>
      <c r="V596" s="173">
        <f>IF(R596&lt;&gt;"",(R596*(1-($N$3370))*(1-($O596+$N$3373))),0)</f>
        <v>0</v>
      </c>
      <c r="W596" s="173">
        <f>IF(S596&lt;&gt;"",(S596*(1-($N$3371))*(1-($O596+$N$3373))),0)</f>
        <v>0</v>
      </c>
      <c r="X596" s="173">
        <f t="shared" ref="X596:X611" si="271">+SUM(T596:W596)</f>
        <v>0</v>
      </c>
    </row>
    <row r="597" spans="1:24" ht="14.1" customHeight="1" x14ac:dyDescent="0.3">
      <c r="A597" s="368" t="s">
        <v>527</v>
      </c>
      <c r="B597" s="91" t="s">
        <v>51</v>
      </c>
      <c r="C597" s="92">
        <v>28</v>
      </c>
      <c r="D597" s="92">
        <v>7</v>
      </c>
      <c r="E597" s="166"/>
      <c r="F597" s="92" t="s">
        <v>2011</v>
      </c>
      <c r="G597" s="92" t="s">
        <v>2014</v>
      </c>
      <c r="H597" s="92" t="s">
        <v>2252</v>
      </c>
      <c r="I597" s="92">
        <v>30</v>
      </c>
      <c r="J597" s="93">
        <v>15.25</v>
      </c>
      <c r="K597" s="94"/>
      <c r="L597" s="92" t="s">
        <v>3568</v>
      </c>
      <c r="M597" s="92" t="s">
        <v>417</v>
      </c>
      <c r="N597" s="172" t="str">
        <f t="shared" si="270"/>
        <v/>
      </c>
      <c r="O597" s="172"/>
      <c r="P597" s="173">
        <f t="shared" si="266"/>
        <v>0</v>
      </c>
      <c r="Q597" s="173">
        <f t="shared" si="267"/>
        <v>0</v>
      </c>
      <c r="R597" s="173">
        <f t="shared" si="268"/>
        <v>0</v>
      </c>
      <c r="S597" s="173" t="str">
        <f t="shared" si="269"/>
        <v/>
      </c>
      <c r="T597" s="173">
        <f>IF(P597&lt;&gt;"",(P597*(1-($N$3368))*(1-($O597+$N$3373))),0)</f>
        <v>0</v>
      </c>
      <c r="U597" s="173">
        <f>IF(Q597&lt;&gt;"",(Q597*(1-($N$3369))*(1-($O597+$N$3373))),0)</f>
        <v>0</v>
      </c>
      <c r="V597" s="173">
        <f>IF(R597&lt;&gt;"",(R597*(1-($N$3370))*(1-($O597+$N$3373))),0)</f>
        <v>0</v>
      </c>
      <c r="W597" s="173">
        <f>IF(S597&lt;&gt;"",(S597*(1-($N$3371))*(1-($O597+$N$3373))),0)</f>
        <v>0</v>
      </c>
      <c r="X597" s="173">
        <f t="shared" si="271"/>
        <v>0</v>
      </c>
    </row>
    <row r="598" spans="1:24" ht="14.1" customHeight="1" x14ac:dyDescent="0.3">
      <c r="A598" s="368" t="s">
        <v>259</v>
      </c>
      <c r="B598" s="91" t="s">
        <v>51</v>
      </c>
      <c r="C598" s="92">
        <v>20</v>
      </c>
      <c r="D598" s="92">
        <v>10</v>
      </c>
      <c r="E598" s="166"/>
      <c r="F598" s="92" t="s">
        <v>2011</v>
      </c>
      <c r="G598" s="92" t="s">
        <v>2012</v>
      </c>
      <c r="H598" s="92" t="s">
        <v>2587</v>
      </c>
      <c r="I598" s="92">
        <v>30</v>
      </c>
      <c r="J598" s="93">
        <v>20.100000000000001</v>
      </c>
      <c r="K598" s="94"/>
      <c r="L598" s="92" t="s">
        <v>4345</v>
      </c>
      <c r="M598" s="92" t="s">
        <v>417</v>
      </c>
      <c r="N598" s="172" t="str">
        <f t="shared" si="270"/>
        <v/>
      </c>
      <c r="O598" s="172"/>
      <c r="P598" s="173">
        <f t="shared" si="266"/>
        <v>0</v>
      </c>
      <c r="Q598" s="173">
        <f t="shared" si="267"/>
        <v>0</v>
      </c>
      <c r="R598" s="173">
        <f t="shared" si="268"/>
        <v>0</v>
      </c>
      <c r="S598" s="173" t="str">
        <f t="shared" si="269"/>
        <v/>
      </c>
      <c r="T598" s="173">
        <f>IF(P598&lt;&gt;"",(P598*(1-($N$3368))*(1-($O598+$N$3373))),0)</f>
        <v>0</v>
      </c>
      <c r="U598" s="173">
        <f>IF(Q598&lt;&gt;"",(Q598*(1-($N$3369))*(1-($O598+$N$3373))),0)</f>
        <v>0</v>
      </c>
      <c r="V598" s="173">
        <f>IF(R598&lt;&gt;"",(R598*(1-($N$3370))*(1-($O598+$N$3373))),0)</f>
        <v>0</v>
      </c>
      <c r="W598" s="173">
        <f>IF(S598&lt;&gt;"",(S598*(1-($N$3371))*(1-($O598+$N$3373))),0)</f>
        <v>0</v>
      </c>
      <c r="X598" s="173">
        <f t="shared" si="271"/>
        <v>0</v>
      </c>
    </row>
    <row r="599" spans="1:24" ht="14.1" customHeight="1" x14ac:dyDescent="0.3">
      <c r="A599" s="368" t="s">
        <v>260</v>
      </c>
      <c r="B599" s="91" t="s">
        <v>51</v>
      </c>
      <c r="C599" s="92">
        <v>20</v>
      </c>
      <c r="D599" s="92">
        <v>10</v>
      </c>
      <c r="E599" s="166"/>
      <c r="F599" s="92" t="s">
        <v>2011</v>
      </c>
      <c r="G599" s="92" t="s">
        <v>2014</v>
      </c>
      <c r="H599" s="92" t="s">
        <v>2587</v>
      </c>
      <c r="I599" s="92">
        <v>30</v>
      </c>
      <c r="J599" s="93">
        <v>20.100000000000001</v>
      </c>
      <c r="K599" s="94"/>
      <c r="L599" s="92" t="s">
        <v>4346</v>
      </c>
      <c r="M599" s="92" t="s">
        <v>417</v>
      </c>
      <c r="N599" s="172" t="str">
        <f t="shared" si="270"/>
        <v/>
      </c>
      <c r="O599" s="172"/>
      <c r="P599" s="173">
        <f t="shared" si="266"/>
        <v>0</v>
      </c>
      <c r="Q599" s="173">
        <f t="shared" si="267"/>
        <v>0</v>
      </c>
      <c r="R599" s="173">
        <f t="shared" si="268"/>
        <v>0</v>
      </c>
      <c r="S599" s="173" t="str">
        <f t="shared" si="269"/>
        <v/>
      </c>
      <c r="T599" s="173">
        <f>IF(P599&lt;&gt;"",(P599*(1-($N$3368))*(1-($O599+$N$3373))),0)</f>
        <v>0</v>
      </c>
      <c r="U599" s="173">
        <f>IF(Q599&lt;&gt;"",(Q599*(1-($N$3369))*(1-($O599+$N$3373))),0)</f>
        <v>0</v>
      </c>
      <c r="V599" s="173">
        <f>IF(R599&lt;&gt;"",(R599*(1-($N$3370))*(1-($O599+$N$3373))),0)</f>
        <v>0</v>
      </c>
      <c r="W599" s="173">
        <f>IF(S599&lt;&gt;"",(S599*(1-($N$3371))*(1-($O599+$N$3373))),0)</f>
        <v>0</v>
      </c>
      <c r="X599" s="173">
        <f t="shared" si="271"/>
        <v>0</v>
      </c>
    </row>
    <row r="600" spans="1:24" ht="14.1" customHeight="1" x14ac:dyDescent="0.3">
      <c r="A600" s="90" t="s">
        <v>529</v>
      </c>
      <c r="B600" s="91" t="s">
        <v>51</v>
      </c>
      <c r="C600" s="92">
        <v>28</v>
      </c>
      <c r="D600" s="92">
        <v>7</v>
      </c>
      <c r="E600" s="166"/>
      <c r="F600" s="92" t="s">
        <v>5805</v>
      </c>
      <c r="G600" s="92" t="s">
        <v>1999</v>
      </c>
      <c r="H600" s="92" t="s">
        <v>2253</v>
      </c>
      <c r="I600" s="92">
        <v>30</v>
      </c>
      <c r="J600" s="93">
        <v>21.3</v>
      </c>
      <c r="K600" s="94"/>
      <c r="L600" s="92" t="s">
        <v>3569</v>
      </c>
      <c r="M600" s="92" t="s">
        <v>417</v>
      </c>
      <c r="N600" s="172" t="str">
        <f t="shared" si="270"/>
        <v/>
      </c>
      <c r="O600" s="172"/>
      <c r="P600" s="173">
        <f t="shared" si="266"/>
        <v>0</v>
      </c>
      <c r="Q600" s="173">
        <f t="shared" si="267"/>
        <v>0</v>
      </c>
      <c r="R600" s="173">
        <f t="shared" si="268"/>
        <v>0</v>
      </c>
      <c r="S600" s="173" t="str">
        <f t="shared" si="269"/>
        <v/>
      </c>
      <c r="T600" s="173">
        <f>IF(P600&lt;&gt;"",(P600*(1-($N$3368))*(1-($O600+$N$3373))),0)</f>
        <v>0</v>
      </c>
      <c r="U600" s="173">
        <f>IF(Q600&lt;&gt;"",(Q600*(1-($N$3369))*(1-($O600+$N$3373))),0)</f>
        <v>0</v>
      </c>
      <c r="V600" s="173">
        <f>IF(R600&lt;&gt;"",(R600*(1-($N$3370))*(1-($O600+$N$3373))),0)</f>
        <v>0</v>
      </c>
      <c r="W600" s="173">
        <f>IF(S600&lt;&gt;"",(S600*(1-($N$3371))*(1-($O600+$N$3373))),0)</f>
        <v>0</v>
      </c>
      <c r="X600" s="173">
        <f t="shared" si="271"/>
        <v>0</v>
      </c>
    </row>
    <row r="601" spans="1:24" ht="14.1" customHeight="1" x14ac:dyDescent="0.3">
      <c r="A601" s="90" t="s">
        <v>528</v>
      </c>
      <c r="B601" s="91" t="s">
        <v>51</v>
      </c>
      <c r="C601" s="92">
        <v>28</v>
      </c>
      <c r="D601" s="92">
        <v>7</v>
      </c>
      <c r="E601" s="166"/>
      <c r="F601" s="92" t="s">
        <v>5805</v>
      </c>
      <c r="G601" s="92" t="s">
        <v>2000</v>
      </c>
      <c r="H601" s="92" t="s">
        <v>2253</v>
      </c>
      <c r="I601" s="92">
        <v>30</v>
      </c>
      <c r="J601" s="93">
        <v>21.3</v>
      </c>
      <c r="K601" s="94"/>
      <c r="L601" s="92" t="s">
        <v>3570</v>
      </c>
      <c r="M601" s="92" t="s">
        <v>417</v>
      </c>
      <c r="N601" s="172" t="str">
        <f t="shared" si="270"/>
        <v/>
      </c>
      <c r="O601" s="172"/>
      <c r="P601" s="173">
        <f t="shared" si="266"/>
        <v>0</v>
      </c>
      <c r="Q601" s="173">
        <f t="shared" si="267"/>
        <v>0</v>
      </c>
      <c r="R601" s="173">
        <f t="shared" si="268"/>
        <v>0</v>
      </c>
      <c r="S601" s="173" t="str">
        <f t="shared" si="269"/>
        <v/>
      </c>
      <c r="T601" s="173">
        <f>IF(P601&lt;&gt;"",(P601*(1-($N$3368))*(1-($O601+$N$3373))),0)</f>
        <v>0</v>
      </c>
      <c r="U601" s="173">
        <f>IF(Q601&lt;&gt;"",(Q601*(1-($N$3369))*(1-($O601+$N$3373))),0)</f>
        <v>0</v>
      </c>
      <c r="V601" s="173">
        <f>IF(R601&lt;&gt;"",(R601*(1-($N$3370))*(1-($O601+$N$3373))),0)</f>
        <v>0</v>
      </c>
      <c r="W601" s="173">
        <f>IF(S601&lt;&gt;"",(S601*(1-($N$3371))*(1-($O601+$N$3373))),0)</f>
        <v>0</v>
      </c>
      <c r="X601" s="173">
        <f t="shared" si="271"/>
        <v>0</v>
      </c>
    </row>
    <row r="602" spans="1:24" ht="14.1" customHeight="1" x14ac:dyDescent="0.3">
      <c r="A602" s="90" t="s">
        <v>536</v>
      </c>
      <c r="B602" s="91" t="s">
        <v>51</v>
      </c>
      <c r="C602" s="92">
        <v>24</v>
      </c>
      <c r="D602" s="92">
        <v>6</v>
      </c>
      <c r="E602" s="166"/>
      <c r="F602" s="92" t="s">
        <v>5805</v>
      </c>
      <c r="G602" s="92" t="s">
        <v>2001</v>
      </c>
      <c r="H602" s="92" t="s">
        <v>2493</v>
      </c>
      <c r="I602" s="92">
        <v>30</v>
      </c>
      <c r="J602" s="93">
        <v>15.85</v>
      </c>
      <c r="K602" s="94"/>
      <c r="L602" s="92" t="s">
        <v>4129</v>
      </c>
      <c r="M602" s="92" t="s">
        <v>417</v>
      </c>
      <c r="N602" s="172" t="str">
        <f t="shared" si="270"/>
        <v/>
      </c>
      <c r="O602" s="172"/>
      <c r="P602" s="173">
        <f t="shared" si="266"/>
        <v>0</v>
      </c>
      <c r="Q602" s="173">
        <f t="shared" si="267"/>
        <v>0</v>
      </c>
      <c r="R602" s="173">
        <f t="shared" si="268"/>
        <v>0</v>
      </c>
      <c r="S602" s="173" t="str">
        <f t="shared" si="269"/>
        <v/>
      </c>
      <c r="T602" s="173">
        <f>IF(P602&lt;&gt;"",(P602*(1-($N$3368))*(1-($O602+$N$3373))),0)</f>
        <v>0</v>
      </c>
      <c r="U602" s="173">
        <f>IF(Q602&lt;&gt;"",(Q602*(1-($N$3369))*(1-($O602+$N$3373))),0)</f>
        <v>0</v>
      </c>
      <c r="V602" s="173">
        <f>IF(R602&lt;&gt;"",(R602*(1-($N$3370))*(1-($O602+$N$3373))),0)</f>
        <v>0</v>
      </c>
      <c r="W602" s="173">
        <f>IF(S602&lt;&gt;"",(S602*(1-($N$3371))*(1-($O602+$N$3373))),0)</f>
        <v>0</v>
      </c>
      <c r="X602" s="173">
        <f t="shared" si="271"/>
        <v>0</v>
      </c>
    </row>
    <row r="603" spans="1:24" ht="14.1" customHeight="1" x14ac:dyDescent="0.3">
      <c r="A603" s="90" t="s">
        <v>535</v>
      </c>
      <c r="B603" s="91" t="s">
        <v>51</v>
      </c>
      <c r="C603" s="92">
        <v>24</v>
      </c>
      <c r="D603" s="92">
        <v>6</v>
      </c>
      <c r="E603" s="166"/>
      <c r="F603" s="92" t="s">
        <v>5805</v>
      </c>
      <c r="G603" s="92" t="s">
        <v>1999</v>
      </c>
      <c r="H603" s="92" t="s">
        <v>2493</v>
      </c>
      <c r="I603" s="92">
        <v>30</v>
      </c>
      <c r="J603" s="93">
        <v>15.85</v>
      </c>
      <c r="K603" s="94"/>
      <c r="L603" s="92" t="s">
        <v>4130</v>
      </c>
      <c r="M603" s="92" t="s">
        <v>417</v>
      </c>
      <c r="N603" s="172" t="str">
        <f t="shared" si="270"/>
        <v/>
      </c>
      <c r="O603" s="172"/>
      <c r="P603" s="173">
        <f t="shared" si="266"/>
        <v>0</v>
      </c>
      <c r="Q603" s="173">
        <f t="shared" si="267"/>
        <v>0</v>
      </c>
      <c r="R603" s="173">
        <f t="shared" si="268"/>
        <v>0</v>
      </c>
      <c r="S603" s="173" t="str">
        <f t="shared" si="269"/>
        <v/>
      </c>
      <c r="T603" s="173">
        <f>IF(P603&lt;&gt;"",(P603*(1-($N$3368))*(1-($O603+$N$3373))),0)</f>
        <v>0</v>
      </c>
      <c r="U603" s="173">
        <f>IF(Q603&lt;&gt;"",(Q603*(1-($N$3369))*(1-($O603+$N$3373))),0)</f>
        <v>0</v>
      </c>
      <c r="V603" s="173">
        <f>IF(R603&lt;&gt;"",(R603*(1-($N$3370))*(1-($O603+$N$3373))),0)</f>
        <v>0</v>
      </c>
      <c r="W603" s="173">
        <f>IF(S603&lt;&gt;"",(S603*(1-($N$3371))*(1-($O603+$N$3373))),0)</f>
        <v>0</v>
      </c>
      <c r="X603" s="173">
        <f t="shared" si="271"/>
        <v>0</v>
      </c>
    </row>
    <row r="604" spans="1:24" ht="14.1" customHeight="1" x14ac:dyDescent="0.3">
      <c r="A604" s="90" t="s">
        <v>531</v>
      </c>
      <c r="B604" s="91" t="s">
        <v>51</v>
      </c>
      <c r="C604" s="92">
        <v>16</v>
      </c>
      <c r="D604" s="92">
        <v>8</v>
      </c>
      <c r="E604" s="166"/>
      <c r="F604" s="92" t="s">
        <v>5805</v>
      </c>
      <c r="G604" s="92" t="s">
        <v>1999</v>
      </c>
      <c r="H604" s="92" t="s">
        <v>2492</v>
      </c>
      <c r="I604" s="92">
        <v>30</v>
      </c>
      <c r="J604" s="93">
        <v>17.05</v>
      </c>
      <c r="K604" s="94"/>
      <c r="L604" s="92" t="s">
        <v>4127</v>
      </c>
      <c r="M604" s="92" t="s">
        <v>417</v>
      </c>
      <c r="N604" s="172" t="str">
        <f t="shared" si="270"/>
        <v/>
      </c>
      <c r="O604" s="172"/>
      <c r="P604" s="173">
        <f t="shared" si="266"/>
        <v>0</v>
      </c>
      <c r="Q604" s="173">
        <f t="shared" si="267"/>
        <v>0</v>
      </c>
      <c r="R604" s="173">
        <f t="shared" si="268"/>
        <v>0</v>
      </c>
      <c r="S604" s="173" t="str">
        <f t="shared" si="269"/>
        <v/>
      </c>
      <c r="T604" s="173">
        <f>IF(P604&lt;&gt;"",(P604*(1-($N$3368))*(1-($O604+$N$3373))),0)</f>
        <v>0</v>
      </c>
      <c r="U604" s="173">
        <f>IF(Q604&lt;&gt;"",(Q604*(1-($N$3369))*(1-($O604+$N$3373))),0)</f>
        <v>0</v>
      </c>
      <c r="V604" s="173">
        <f>IF(R604&lt;&gt;"",(R604*(1-($N$3370))*(1-($O604+$N$3373))),0)</f>
        <v>0</v>
      </c>
      <c r="W604" s="173">
        <f>IF(S604&lt;&gt;"",(S604*(1-($N$3371))*(1-($O604+$N$3373))),0)</f>
        <v>0</v>
      </c>
      <c r="X604" s="173">
        <f t="shared" si="271"/>
        <v>0</v>
      </c>
    </row>
    <row r="605" spans="1:24" ht="14.1" customHeight="1" x14ac:dyDescent="0.3">
      <c r="A605" s="90" t="s">
        <v>530</v>
      </c>
      <c r="B605" s="91" t="s">
        <v>51</v>
      </c>
      <c r="C605" s="92">
        <v>16</v>
      </c>
      <c r="D605" s="92">
        <v>8</v>
      </c>
      <c r="E605" s="166"/>
      <c r="F605" s="92" t="s">
        <v>5805</v>
      </c>
      <c r="G605" s="92" t="s">
        <v>2000</v>
      </c>
      <c r="H605" s="92" t="s">
        <v>2492</v>
      </c>
      <c r="I605" s="92">
        <v>30</v>
      </c>
      <c r="J605" s="93">
        <v>17.05</v>
      </c>
      <c r="K605" s="94"/>
      <c r="L605" s="92" t="s">
        <v>4128</v>
      </c>
      <c r="M605" s="92" t="s">
        <v>417</v>
      </c>
      <c r="N605" s="172" t="str">
        <f t="shared" si="270"/>
        <v/>
      </c>
      <c r="O605" s="172"/>
      <c r="P605" s="173">
        <f t="shared" si="266"/>
        <v>0</v>
      </c>
      <c r="Q605" s="173">
        <f t="shared" si="267"/>
        <v>0</v>
      </c>
      <c r="R605" s="173">
        <f t="shared" si="268"/>
        <v>0</v>
      </c>
      <c r="S605" s="173" t="str">
        <f t="shared" si="269"/>
        <v/>
      </c>
      <c r="T605" s="173">
        <f>IF(P605&lt;&gt;"",(P605*(1-($N$3368))*(1-($O605+$N$3373))),0)</f>
        <v>0</v>
      </c>
      <c r="U605" s="173">
        <f>IF(Q605&lt;&gt;"",(Q605*(1-($N$3369))*(1-($O605+$N$3373))),0)</f>
        <v>0</v>
      </c>
      <c r="V605" s="173">
        <f>IF(R605&lt;&gt;"",(R605*(1-($N$3370))*(1-($O605+$N$3373))),0)</f>
        <v>0</v>
      </c>
      <c r="W605" s="173">
        <f>IF(S605&lt;&gt;"",(S605*(1-($N$3371))*(1-($O605+$N$3373))),0)</f>
        <v>0</v>
      </c>
      <c r="X605" s="173">
        <f t="shared" si="271"/>
        <v>0</v>
      </c>
    </row>
    <row r="606" spans="1:24" ht="14.1" customHeight="1" x14ac:dyDescent="0.3">
      <c r="A606" s="90" t="s">
        <v>534</v>
      </c>
      <c r="B606" s="91" t="s">
        <v>51</v>
      </c>
      <c r="C606" s="92">
        <v>12</v>
      </c>
      <c r="D606" s="92">
        <v>0</v>
      </c>
      <c r="E606" s="166"/>
      <c r="F606" s="92" t="s">
        <v>110</v>
      </c>
      <c r="G606" s="92" t="s">
        <v>2003</v>
      </c>
      <c r="H606" s="92" t="s">
        <v>2216</v>
      </c>
      <c r="I606" s="92">
        <v>30</v>
      </c>
      <c r="J606" s="93">
        <v>19.45</v>
      </c>
      <c r="K606" s="94"/>
      <c r="L606" s="92" t="s">
        <v>3477</v>
      </c>
      <c r="M606" s="92" t="s">
        <v>417</v>
      </c>
      <c r="N606" s="172" t="str">
        <f t="shared" si="270"/>
        <v/>
      </c>
      <c r="O606" s="172"/>
      <c r="P606" s="173">
        <f t="shared" si="266"/>
        <v>0</v>
      </c>
      <c r="Q606" s="173">
        <f t="shared" si="267"/>
        <v>0</v>
      </c>
      <c r="R606" s="173">
        <f t="shared" si="268"/>
        <v>0</v>
      </c>
      <c r="S606" s="173" t="str">
        <f t="shared" si="269"/>
        <v/>
      </c>
      <c r="T606" s="173">
        <f>IF(P606&lt;&gt;"",(P606*(1-($N$3368))*(1-($O606+$N$3373))),0)</f>
        <v>0</v>
      </c>
      <c r="U606" s="173">
        <f>IF(Q606&lt;&gt;"",(Q606*(1-($N$3369))*(1-($O606+$N$3373))),0)</f>
        <v>0</v>
      </c>
      <c r="V606" s="173">
        <f>IF(R606&lt;&gt;"",(R606*(1-($N$3370))*(1-($O606+$N$3373))),0)</f>
        <v>0</v>
      </c>
      <c r="W606" s="173">
        <f>IF(S606&lt;&gt;"",(S606*(1-($N$3371))*(1-($O606+$N$3373))),0)</f>
        <v>0</v>
      </c>
      <c r="X606" s="173">
        <f t="shared" si="271"/>
        <v>0</v>
      </c>
    </row>
    <row r="607" spans="1:24" ht="14.1" customHeight="1" x14ac:dyDescent="0.3">
      <c r="A607" s="90" t="s">
        <v>533</v>
      </c>
      <c r="B607" s="91" t="s">
        <v>51</v>
      </c>
      <c r="C607" s="92">
        <v>12</v>
      </c>
      <c r="D607" s="92">
        <v>0</v>
      </c>
      <c r="E607" s="166"/>
      <c r="F607" s="92" t="s">
        <v>110</v>
      </c>
      <c r="G607" s="92" t="s">
        <v>2004</v>
      </c>
      <c r="H607" s="92" t="s">
        <v>2216</v>
      </c>
      <c r="I607" s="92">
        <v>30</v>
      </c>
      <c r="J607" s="93">
        <v>19.45</v>
      </c>
      <c r="K607" s="94"/>
      <c r="L607" s="92" t="s">
        <v>3478</v>
      </c>
      <c r="M607" s="92" t="s">
        <v>417</v>
      </c>
      <c r="N607" s="172" t="str">
        <f t="shared" si="270"/>
        <v/>
      </c>
      <c r="O607" s="172"/>
      <c r="P607" s="173">
        <f t="shared" si="266"/>
        <v>0</v>
      </c>
      <c r="Q607" s="173">
        <f t="shared" si="267"/>
        <v>0</v>
      </c>
      <c r="R607" s="173">
        <f t="shared" si="268"/>
        <v>0</v>
      </c>
      <c r="S607" s="173" t="str">
        <f t="shared" si="269"/>
        <v/>
      </c>
      <c r="T607" s="173">
        <f>IF(P607&lt;&gt;"",(P607*(1-($N$3368))*(1-($O607+$N$3373))),0)</f>
        <v>0</v>
      </c>
      <c r="U607" s="173">
        <f>IF(Q607&lt;&gt;"",(Q607*(1-($N$3369))*(1-($O607+$N$3373))),0)</f>
        <v>0</v>
      </c>
      <c r="V607" s="173">
        <f>IF(R607&lt;&gt;"",(R607*(1-($N$3370))*(1-($O607+$N$3373))),0)</f>
        <v>0</v>
      </c>
      <c r="W607" s="173">
        <f>IF(S607&lt;&gt;"",(S607*(1-($N$3371))*(1-($O607+$N$3373))),0)</f>
        <v>0</v>
      </c>
      <c r="X607" s="173">
        <f t="shared" si="271"/>
        <v>0</v>
      </c>
    </row>
    <row r="608" spans="1:24" ht="14.1" customHeight="1" x14ac:dyDescent="0.3">
      <c r="A608" s="90" t="s">
        <v>532</v>
      </c>
      <c r="B608" s="91" t="s">
        <v>51</v>
      </c>
      <c r="C608" s="92">
        <v>12</v>
      </c>
      <c r="D608" s="92">
        <v>0</v>
      </c>
      <c r="E608" s="166"/>
      <c r="F608" s="92" t="s">
        <v>110</v>
      </c>
      <c r="G608" s="92" t="s">
        <v>2005</v>
      </c>
      <c r="H608" s="92" t="s">
        <v>2216</v>
      </c>
      <c r="I608" s="92">
        <v>30</v>
      </c>
      <c r="J608" s="93">
        <v>19.45</v>
      </c>
      <c r="K608" s="94"/>
      <c r="L608" s="92" t="s">
        <v>3479</v>
      </c>
      <c r="M608" s="92" t="s">
        <v>417</v>
      </c>
      <c r="N608" s="172" t="str">
        <f t="shared" si="270"/>
        <v/>
      </c>
      <c r="O608" s="172"/>
      <c r="P608" s="173">
        <f t="shared" si="266"/>
        <v>0</v>
      </c>
      <c r="Q608" s="173">
        <f t="shared" si="267"/>
        <v>0</v>
      </c>
      <c r="R608" s="173">
        <f t="shared" si="268"/>
        <v>0</v>
      </c>
      <c r="S608" s="173" t="str">
        <f t="shared" si="269"/>
        <v/>
      </c>
      <c r="T608" s="173">
        <f>IF(P608&lt;&gt;"",(P608*(1-($N$3368))*(1-($O608+$N$3373))),0)</f>
        <v>0</v>
      </c>
      <c r="U608" s="173">
        <f>IF(Q608&lt;&gt;"",(Q608*(1-($N$3369))*(1-($O608+$N$3373))),0)</f>
        <v>0</v>
      </c>
      <c r="V608" s="173">
        <f>IF(R608&lt;&gt;"",(R608*(1-($N$3370))*(1-($O608+$N$3373))),0)</f>
        <v>0</v>
      </c>
      <c r="W608" s="173">
        <f>IF(S608&lt;&gt;"",(S608*(1-($N$3371))*(1-($O608+$N$3373))),0)</f>
        <v>0</v>
      </c>
      <c r="X608" s="173">
        <f t="shared" si="271"/>
        <v>0</v>
      </c>
    </row>
    <row r="609" spans="1:24" ht="14.1" customHeight="1" x14ac:dyDescent="0.3">
      <c r="A609" s="90" t="s">
        <v>9</v>
      </c>
      <c r="B609" s="91" t="s">
        <v>51</v>
      </c>
      <c r="C609" s="92">
        <v>36</v>
      </c>
      <c r="D609" s="92">
        <v>9</v>
      </c>
      <c r="E609" s="166"/>
      <c r="F609" s="92" t="s">
        <v>110</v>
      </c>
      <c r="G609" s="92" t="s">
        <v>2004</v>
      </c>
      <c r="H609" s="92" t="s">
        <v>2451</v>
      </c>
      <c r="I609" s="92">
        <v>30</v>
      </c>
      <c r="J609" s="93">
        <v>14.950000000000001</v>
      </c>
      <c r="K609" s="94"/>
      <c r="L609" s="92" t="s">
        <v>4013</v>
      </c>
      <c r="M609" s="92" t="s">
        <v>417</v>
      </c>
      <c r="N609" s="172" t="str">
        <f t="shared" si="270"/>
        <v/>
      </c>
      <c r="O609" s="172"/>
      <c r="P609" s="173">
        <f t="shared" si="266"/>
        <v>0</v>
      </c>
      <c r="Q609" s="173">
        <f t="shared" si="267"/>
        <v>0</v>
      </c>
      <c r="R609" s="173">
        <f t="shared" si="268"/>
        <v>0</v>
      </c>
      <c r="S609" s="173" t="str">
        <f t="shared" si="269"/>
        <v/>
      </c>
      <c r="T609" s="173">
        <f>IF(P609&lt;&gt;"",(P609*(1-($N$3368))*(1-($O609+$N$3373))),0)</f>
        <v>0</v>
      </c>
      <c r="U609" s="173">
        <f>IF(Q609&lt;&gt;"",(Q609*(1-($N$3369))*(1-($O609+$N$3373))),0)</f>
        <v>0</v>
      </c>
      <c r="V609" s="173">
        <f>IF(R609&lt;&gt;"",(R609*(1-($N$3370))*(1-($O609+$N$3373))),0)</f>
        <v>0</v>
      </c>
      <c r="W609" s="173">
        <f>IF(S609&lt;&gt;"",(S609*(1-($N$3371))*(1-($O609+$N$3373))),0)</f>
        <v>0</v>
      </c>
      <c r="X609" s="173">
        <f t="shared" si="271"/>
        <v>0</v>
      </c>
    </row>
    <row r="610" spans="1:24" ht="14.1" customHeight="1" x14ac:dyDescent="0.3">
      <c r="A610" s="90" t="s">
        <v>10</v>
      </c>
      <c r="B610" s="91" t="s">
        <v>51</v>
      </c>
      <c r="C610" s="92">
        <v>36</v>
      </c>
      <c r="D610" s="92">
        <v>9</v>
      </c>
      <c r="E610" s="166"/>
      <c r="F610" s="92" t="s">
        <v>110</v>
      </c>
      <c r="G610" s="92" t="s">
        <v>2005</v>
      </c>
      <c r="H610" s="92" t="s">
        <v>2451</v>
      </c>
      <c r="I610" s="92">
        <v>30</v>
      </c>
      <c r="J610" s="93">
        <v>14.950000000000001</v>
      </c>
      <c r="K610" s="94"/>
      <c r="L610" s="92" t="s">
        <v>4014</v>
      </c>
      <c r="M610" s="92" t="s">
        <v>417</v>
      </c>
      <c r="N610" s="172" t="str">
        <f t="shared" si="270"/>
        <v/>
      </c>
      <c r="O610" s="172"/>
      <c r="P610" s="173">
        <f t="shared" si="266"/>
        <v>0</v>
      </c>
      <c r="Q610" s="173">
        <f t="shared" si="267"/>
        <v>0</v>
      </c>
      <c r="R610" s="173">
        <f t="shared" si="268"/>
        <v>0</v>
      </c>
      <c r="S610" s="173" t="str">
        <f t="shared" si="269"/>
        <v/>
      </c>
      <c r="T610" s="173">
        <f>IF(P610&lt;&gt;"",(P610*(1-($N$3368))*(1-($O610+$N$3373))),0)</f>
        <v>0</v>
      </c>
      <c r="U610" s="173">
        <f>IF(Q610&lt;&gt;"",(Q610*(1-($N$3369))*(1-($O610+$N$3373))),0)</f>
        <v>0</v>
      </c>
      <c r="V610" s="173">
        <f>IF(R610&lt;&gt;"",(R610*(1-($N$3370))*(1-($O610+$N$3373))),0)</f>
        <v>0</v>
      </c>
      <c r="W610" s="173">
        <f>IF(S610&lt;&gt;"",(S610*(1-($N$3371))*(1-($O610+$N$3373))),0)</f>
        <v>0</v>
      </c>
      <c r="X610" s="173">
        <f t="shared" si="271"/>
        <v>0</v>
      </c>
    </row>
    <row r="611" spans="1:24" ht="14.1" customHeight="1" x14ac:dyDescent="0.3">
      <c r="A611" s="90" t="s">
        <v>11</v>
      </c>
      <c r="B611" s="91" t="s">
        <v>51</v>
      </c>
      <c r="C611" s="92">
        <v>36</v>
      </c>
      <c r="D611" s="92">
        <v>9</v>
      </c>
      <c r="E611" s="166"/>
      <c r="F611" s="92" t="s">
        <v>110</v>
      </c>
      <c r="G611" s="92" t="s">
        <v>2026</v>
      </c>
      <c r="H611" s="92" t="s">
        <v>2451</v>
      </c>
      <c r="I611" s="92">
        <v>30</v>
      </c>
      <c r="J611" s="93">
        <v>14.950000000000001</v>
      </c>
      <c r="K611" s="94"/>
      <c r="L611" s="92" t="s">
        <v>4015</v>
      </c>
      <c r="M611" s="92" t="s">
        <v>417</v>
      </c>
      <c r="N611" s="172" t="str">
        <f t="shared" si="270"/>
        <v/>
      </c>
      <c r="O611" s="172"/>
      <c r="P611" s="173">
        <f t="shared" si="266"/>
        <v>0</v>
      </c>
      <c r="Q611" s="173">
        <f t="shared" si="267"/>
        <v>0</v>
      </c>
      <c r="R611" s="173">
        <f t="shared" si="268"/>
        <v>0</v>
      </c>
      <c r="S611" s="173" t="str">
        <f t="shared" si="269"/>
        <v/>
      </c>
      <c r="T611" s="173">
        <f>IF(P611&lt;&gt;"",(P611*(1-($N$3368))*(1-($O611+$N$3373))),0)</f>
        <v>0</v>
      </c>
      <c r="U611" s="173">
        <f>IF(Q611&lt;&gt;"",(Q611*(1-($N$3369))*(1-($O611+$N$3373))),0)</f>
        <v>0</v>
      </c>
      <c r="V611" s="173">
        <f>IF(R611&lt;&gt;"",(R611*(1-($N$3370))*(1-($O611+$N$3373))),0)</f>
        <v>0</v>
      </c>
      <c r="W611" s="173">
        <f>IF(S611&lt;&gt;"",(S611*(1-($N$3371))*(1-($O611+$N$3373))),0)</f>
        <v>0</v>
      </c>
      <c r="X611" s="173">
        <f t="shared" si="271"/>
        <v>0</v>
      </c>
    </row>
    <row r="612" spans="1:24" ht="14.1" customHeight="1" x14ac:dyDescent="0.3">
      <c r="A612" s="90" t="s">
        <v>1272</v>
      </c>
      <c r="B612" s="91" t="s">
        <v>51</v>
      </c>
      <c r="C612" s="92">
        <v>12</v>
      </c>
      <c r="D612" s="92">
        <v>0</v>
      </c>
      <c r="E612" s="166"/>
      <c r="F612" s="92" t="s">
        <v>110</v>
      </c>
      <c r="G612" s="92" t="s">
        <v>2004</v>
      </c>
      <c r="H612" s="92" t="s">
        <v>2206</v>
      </c>
      <c r="I612" s="92">
        <v>30</v>
      </c>
      <c r="J612" s="93">
        <v>23.1</v>
      </c>
      <c r="K612" s="94"/>
      <c r="L612" s="92" t="s">
        <v>3445</v>
      </c>
      <c r="M612" s="92" t="s">
        <v>417</v>
      </c>
      <c r="N612" s="172" t="str">
        <f t="shared" si="270"/>
        <v/>
      </c>
      <c r="O612" s="172"/>
      <c r="P612" s="173">
        <f t="shared" si="266"/>
        <v>0</v>
      </c>
      <c r="Q612" s="173">
        <f t="shared" si="267"/>
        <v>0</v>
      </c>
      <c r="R612" s="173">
        <f t="shared" si="268"/>
        <v>0</v>
      </c>
      <c r="S612" s="173" t="str">
        <f t="shared" si="269"/>
        <v/>
      </c>
      <c r="T612" s="173">
        <f>IF(P612&lt;&gt;"",(P612*(1-($N$3368))*(1-($O612+$N$3373))),0)</f>
        <v>0</v>
      </c>
      <c r="U612" s="173">
        <f>IF(Q612&lt;&gt;"",(Q612*(1-($N$3369))*(1-($O612+$N$3373))),0)</f>
        <v>0</v>
      </c>
      <c r="V612" s="173">
        <f>IF(R612&lt;&gt;"",(R612*(1-($N$3370))*(1-($O612+$N$3373))),0)</f>
        <v>0</v>
      </c>
      <c r="W612" s="173">
        <f>IF(S612&lt;&gt;"",(S612*(1-($N$3371))*(1-($O612+$N$3373))),0)</f>
        <v>0</v>
      </c>
      <c r="X612" s="173">
        <f t="shared" ref="X612:X636" si="272">+SUM(T612:W612)</f>
        <v>0</v>
      </c>
    </row>
    <row r="613" spans="1:24" ht="14.1" customHeight="1" x14ac:dyDescent="0.3">
      <c r="A613" s="90" t="s">
        <v>1273</v>
      </c>
      <c r="B613" s="91" t="s">
        <v>51</v>
      </c>
      <c r="C613" s="92">
        <v>12</v>
      </c>
      <c r="D613" s="92">
        <v>0</v>
      </c>
      <c r="E613" s="166"/>
      <c r="F613" s="92" t="s">
        <v>110</v>
      </c>
      <c r="G613" s="92" t="s">
        <v>2005</v>
      </c>
      <c r="H613" s="92" t="s">
        <v>2206</v>
      </c>
      <c r="I613" s="92">
        <v>30</v>
      </c>
      <c r="J613" s="93">
        <v>23.1</v>
      </c>
      <c r="K613" s="94"/>
      <c r="L613" s="92" t="s">
        <v>3446</v>
      </c>
      <c r="M613" s="92" t="s">
        <v>417</v>
      </c>
      <c r="N613" s="172" t="str">
        <f t="shared" si="270"/>
        <v/>
      </c>
      <c r="O613" s="172"/>
      <c r="P613" s="173">
        <f t="shared" si="266"/>
        <v>0</v>
      </c>
      <c r="Q613" s="173">
        <f t="shared" si="267"/>
        <v>0</v>
      </c>
      <c r="R613" s="173">
        <f t="shared" si="268"/>
        <v>0</v>
      </c>
      <c r="S613" s="173" t="str">
        <f t="shared" si="269"/>
        <v/>
      </c>
      <c r="T613" s="173">
        <f>IF(P613&lt;&gt;"",(P613*(1-($N$3368))*(1-($O613+$N$3373))),0)</f>
        <v>0</v>
      </c>
      <c r="U613" s="173">
        <f>IF(Q613&lt;&gt;"",(Q613*(1-($N$3369))*(1-($O613+$N$3373))),0)</f>
        <v>0</v>
      </c>
      <c r="V613" s="173">
        <f>IF(R613&lt;&gt;"",(R613*(1-($N$3370))*(1-($O613+$N$3373))),0)</f>
        <v>0</v>
      </c>
      <c r="W613" s="173">
        <f>IF(S613&lt;&gt;"",(S613*(1-($N$3371))*(1-($O613+$N$3373))),0)</f>
        <v>0</v>
      </c>
      <c r="X613" s="173">
        <f t="shared" si="272"/>
        <v>0</v>
      </c>
    </row>
    <row r="614" spans="1:24" ht="14.1" customHeight="1" x14ac:dyDescent="0.3">
      <c r="A614" s="90" t="s">
        <v>1274</v>
      </c>
      <c r="B614" s="91" t="s">
        <v>51</v>
      </c>
      <c r="C614" s="92">
        <v>12</v>
      </c>
      <c r="D614" s="92">
        <v>0</v>
      </c>
      <c r="E614" s="166"/>
      <c r="F614" s="92" t="s">
        <v>110</v>
      </c>
      <c r="G614" s="92" t="s">
        <v>2026</v>
      </c>
      <c r="H614" s="92" t="s">
        <v>2206</v>
      </c>
      <c r="I614" s="92">
        <v>30</v>
      </c>
      <c r="J614" s="93">
        <v>23.1</v>
      </c>
      <c r="K614" s="94"/>
      <c r="L614" s="92" t="s">
        <v>3447</v>
      </c>
      <c r="M614" s="92" t="s">
        <v>417</v>
      </c>
      <c r="N614" s="172" t="str">
        <f t="shared" si="270"/>
        <v/>
      </c>
      <c r="O614" s="172"/>
      <c r="P614" s="173">
        <f t="shared" si="266"/>
        <v>0</v>
      </c>
      <c r="Q614" s="173">
        <f t="shared" si="267"/>
        <v>0</v>
      </c>
      <c r="R614" s="173">
        <f t="shared" si="268"/>
        <v>0</v>
      </c>
      <c r="S614" s="173" t="str">
        <f t="shared" si="269"/>
        <v/>
      </c>
      <c r="T614" s="173">
        <f>IF(P614&lt;&gt;"",(P614*(1-($N$3368))*(1-($O614+$N$3373))),0)</f>
        <v>0</v>
      </c>
      <c r="U614" s="173">
        <f>IF(Q614&lt;&gt;"",(Q614*(1-($N$3369))*(1-($O614+$N$3373))),0)</f>
        <v>0</v>
      </c>
      <c r="V614" s="173">
        <f>IF(R614&lt;&gt;"",(R614*(1-($N$3370))*(1-($O614+$N$3373))),0)</f>
        <v>0</v>
      </c>
      <c r="W614" s="173">
        <f>IF(S614&lt;&gt;"",(S614*(1-($N$3371))*(1-($O614+$N$3373))),0)</f>
        <v>0</v>
      </c>
      <c r="X614" s="173">
        <f t="shared" si="272"/>
        <v>0</v>
      </c>
    </row>
    <row r="615" spans="1:24" ht="14.1" customHeight="1" x14ac:dyDescent="0.3">
      <c r="A615" s="90" t="s">
        <v>436</v>
      </c>
      <c r="B615" s="91" t="s">
        <v>51</v>
      </c>
      <c r="C615" s="92">
        <v>36</v>
      </c>
      <c r="D615" s="92">
        <v>9</v>
      </c>
      <c r="E615" s="166"/>
      <c r="F615" s="92" t="s">
        <v>112</v>
      </c>
      <c r="G615" s="92" t="s">
        <v>2003</v>
      </c>
      <c r="H615" s="92" t="s">
        <v>2280</v>
      </c>
      <c r="I615" s="92">
        <v>30</v>
      </c>
      <c r="J615" s="93">
        <v>14.950000000000001</v>
      </c>
      <c r="K615" s="94"/>
      <c r="L615" s="92" t="s">
        <v>4030</v>
      </c>
      <c r="M615" s="92" t="s">
        <v>417</v>
      </c>
      <c r="N615" s="172" t="str">
        <f t="shared" si="270"/>
        <v/>
      </c>
      <c r="O615" s="172"/>
      <c r="P615" s="173">
        <f t="shared" si="266"/>
        <v>0</v>
      </c>
      <c r="Q615" s="173">
        <f t="shared" si="267"/>
        <v>0</v>
      </c>
      <c r="R615" s="173">
        <f t="shared" si="268"/>
        <v>0</v>
      </c>
      <c r="S615" s="173" t="str">
        <f t="shared" si="269"/>
        <v/>
      </c>
      <c r="T615" s="173">
        <f>IF(P615&lt;&gt;"",(P615*(1-($N$3368))*(1-($O615+$N$3373))),0)</f>
        <v>0</v>
      </c>
      <c r="U615" s="173">
        <f>IF(Q615&lt;&gt;"",(Q615*(1-($N$3369))*(1-($O615+$N$3373))),0)</f>
        <v>0</v>
      </c>
      <c r="V615" s="173">
        <f>IF(R615&lt;&gt;"",(R615*(1-($N$3370))*(1-($O615+$N$3373))),0)</f>
        <v>0</v>
      </c>
      <c r="W615" s="173">
        <f>IF(S615&lt;&gt;"",(S615*(1-($N$3371))*(1-($O615+$N$3373))),0)</f>
        <v>0</v>
      </c>
      <c r="X615" s="173">
        <f>+SUM(T615:W615)</f>
        <v>0</v>
      </c>
    </row>
    <row r="616" spans="1:24" ht="14.1" customHeight="1" x14ac:dyDescent="0.3">
      <c r="A616" s="90" t="s">
        <v>12</v>
      </c>
      <c r="B616" s="91" t="s">
        <v>51</v>
      </c>
      <c r="C616" s="92">
        <v>36</v>
      </c>
      <c r="D616" s="92">
        <v>9</v>
      </c>
      <c r="E616" s="166"/>
      <c r="F616" s="92" t="s">
        <v>112</v>
      </c>
      <c r="G616" s="92" t="s">
        <v>2004</v>
      </c>
      <c r="H616" s="92" t="s">
        <v>2280</v>
      </c>
      <c r="I616" s="92">
        <v>30</v>
      </c>
      <c r="J616" s="93">
        <v>14.950000000000001</v>
      </c>
      <c r="K616" s="94"/>
      <c r="L616" s="92" t="s">
        <v>4031</v>
      </c>
      <c r="M616" s="92" t="s">
        <v>417</v>
      </c>
      <c r="N616" s="172" t="str">
        <f t="shared" si="270"/>
        <v/>
      </c>
      <c r="O616" s="172"/>
      <c r="P616" s="173">
        <f t="shared" si="266"/>
        <v>0</v>
      </c>
      <c r="Q616" s="173">
        <f t="shared" si="267"/>
        <v>0</v>
      </c>
      <c r="R616" s="173">
        <f t="shared" si="268"/>
        <v>0</v>
      </c>
      <c r="S616" s="173" t="str">
        <f t="shared" si="269"/>
        <v/>
      </c>
      <c r="T616" s="173">
        <f>IF(P616&lt;&gt;"",(P616*(1-($N$3368))*(1-($O616+$N$3373))),0)</f>
        <v>0</v>
      </c>
      <c r="U616" s="173">
        <f>IF(Q616&lt;&gt;"",(Q616*(1-($N$3369))*(1-($O616+$N$3373))),0)</f>
        <v>0</v>
      </c>
      <c r="V616" s="173">
        <f>IF(R616&lt;&gt;"",(R616*(1-($N$3370))*(1-($O616+$N$3373))),0)</f>
        <v>0</v>
      </c>
      <c r="W616" s="173">
        <f>IF(S616&lt;&gt;"",(S616*(1-($N$3371))*(1-($O616+$N$3373))),0)</f>
        <v>0</v>
      </c>
      <c r="X616" s="173">
        <f>+SUM(T616:W616)</f>
        <v>0</v>
      </c>
    </row>
    <row r="617" spans="1:24" ht="14.1" customHeight="1" x14ac:dyDescent="0.3">
      <c r="A617" s="90" t="s">
        <v>13</v>
      </c>
      <c r="B617" s="91" t="s">
        <v>51</v>
      </c>
      <c r="C617" s="92">
        <v>36</v>
      </c>
      <c r="D617" s="92">
        <v>9</v>
      </c>
      <c r="E617" s="166"/>
      <c r="F617" s="92" t="s">
        <v>112</v>
      </c>
      <c r="G617" s="92" t="s">
        <v>2016</v>
      </c>
      <c r="H617" s="92" t="s">
        <v>2280</v>
      </c>
      <c r="I617" s="92">
        <v>30</v>
      </c>
      <c r="J617" s="93">
        <v>14.950000000000001</v>
      </c>
      <c r="K617" s="94"/>
      <c r="L617" s="92" t="s">
        <v>4032</v>
      </c>
      <c r="M617" s="92" t="s">
        <v>417</v>
      </c>
      <c r="N617" s="172" t="str">
        <f t="shared" si="270"/>
        <v/>
      </c>
      <c r="O617" s="172"/>
      <c r="P617" s="173">
        <f t="shared" si="266"/>
        <v>0</v>
      </c>
      <c r="Q617" s="173">
        <f t="shared" si="267"/>
        <v>0</v>
      </c>
      <c r="R617" s="173">
        <f t="shared" si="268"/>
        <v>0</v>
      </c>
      <c r="S617" s="173" t="str">
        <f t="shared" si="269"/>
        <v/>
      </c>
      <c r="T617" s="173">
        <f>IF(P617&lt;&gt;"",(P617*(1-($N$3368))*(1-($O617+$N$3373))),0)</f>
        <v>0</v>
      </c>
      <c r="U617" s="173">
        <f>IF(Q617&lt;&gt;"",(Q617*(1-($N$3369))*(1-($O617+$N$3373))),0)</f>
        <v>0</v>
      </c>
      <c r="V617" s="173">
        <f>IF(R617&lt;&gt;"",(R617*(1-($N$3370))*(1-($O617+$N$3373))),0)</f>
        <v>0</v>
      </c>
      <c r="W617" s="173">
        <f>IF(S617&lt;&gt;"",(S617*(1-($N$3371))*(1-($O617+$N$3373))),0)</f>
        <v>0</v>
      </c>
      <c r="X617" s="173">
        <f>+SUM(T617:W617)</f>
        <v>0</v>
      </c>
    </row>
    <row r="618" spans="1:24" ht="14.1" customHeight="1" x14ac:dyDescent="0.3">
      <c r="A618" s="187" t="s">
        <v>345</v>
      </c>
      <c r="B618" s="246" t="s">
        <v>51</v>
      </c>
      <c r="C618" s="188">
        <v>20</v>
      </c>
      <c r="D618" s="188">
        <v>5</v>
      </c>
      <c r="E618" s="247"/>
      <c r="F618" s="188" t="s">
        <v>1934</v>
      </c>
      <c r="G618" s="188" t="s">
        <v>2003</v>
      </c>
      <c r="H618" s="188" t="s">
        <v>2596</v>
      </c>
      <c r="I618" s="188">
        <v>30</v>
      </c>
      <c r="J618" s="248">
        <v>26.900000000000002</v>
      </c>
      <c r="K618" s="249"/>
      <c r="L618" s="188" t="s">
        <v>4371</v>
      </c>
      <c r="M618" s="188" t="s">
        <v>417</v>
      </c>
      <c r="N618" s="250" t="str">
        <f t="shared" si="270"/>
        <v/>
      </c>
      <c r="O618" s="172"/>
      <c r="P618" s="173">
        <f t="shared" si="266"/>
        <v>0</v>
      </c>
      <c r="Q618" s="173">
        <f t="shared" si="267"/>
        <v>0</v>
      </c>
      <c r="R618" s="173">
        <f t="shared" si="268"/>
        <v>0</v>
      </c>
      <c r="S618" s="173" t="str">
        <f t="shared" si="269"/>
        <v/>
      </c>
      <c r="T618" s="173">
        <f>IF(P618&lt;&gt;"",(P618*(1-($N$3368))*(1-($O618+$N$3373))),0)</f>
        <v>0</v>
      </c>
      <c r="U618" s="173">
        <f>IF(Q618&lt;&gt;"",(Q618*(1-($N$3369))*(1-($O618+$N$3373))),0)</f>
        <v>0</v>
      </c>
      <c r="V618" s="173">
        <f>IF(R618&lt;&gt;"",(R618*(1-($N$3370))*(1-($O618+$N$3373))),0)</f>
        <v>0</v>
      </c>
      <c r="W618" s="173">
        <f>IF(S618&lt;&gt;"",(S618*(1-($N$3371))*(1-($O618+$N$3373))),0)</f>
        <v>0</v>
      </c>
      <c r="X618" s="251">
        <f>+SUM(T618:W618)</f>
        <v>0</v>
      </c>
    </row>
    <row r="619" spans="1:24" ht="14.1" customHeight="1" x14ac:dyDescent="0.3">
      <c r="A619" s="187" t="s">
        <v>346</v>
      </c>
      <c r="B619" s="246" t="s">
        <v>51</v>
      </c>
      <c r="C619" s="188">
        <v>20</v>
      </c>
      <c r="D619" s="188">
        <v>5</v>
      </c>
      <c r="E619" s="247"/>
      <c r="F619" s="188" t="s">
        <v>1934</v>
      </c>
      <c r="G619" s="188" t="s">
        <v>2028</v>
      </c>
      <c r="H619" s="188" t="s">
        <v>2596</v>
      </c>
      <c r="I619" s="188">
        <v>30</v>
      </c>
      <c r="J619" s="248">
        <v>26.900000000000002</v>
      </c>
      <c r="K619" s="249"/>
      <c r="L619" s="188" t="s">
        <v>4372</v>
      </c>
      <c r="M619" s="188" t="s">
        <v>417</v>
      </c>
      <c r="N619" s="250" t="str">
        <f t="shared" si="270"/>
        <v/>
      </c>
      <c r="O619" s="172"/>
      <c r="P619" s="173">
        <f t="shared" si="266"/>
        <v>0</v>
      </c>
      <c r="Q619" s="173">
        <f t="shared" si="267"/>
        <v>0</v>
      </c>
      <c r="R619" s="173">
        <f t="shared" si="268"/>
        <v>0</v>
      </c>
      <c r="S619" s="173" t="str">
        <f t="shared" si="269"/>
        <v/>
      </c>
      <c r="T619" s="173">
        <f>IF(P619&lt;&gt;"",(P619*(1-($N$3368))*(1-($O619+$N$3373))),0)</f>
        <v>0</v>
      </c>
      <c r="U619" s="173">
        <f>IF(Q619&lt;&gt;"",(Q619*(1-($N$3369))*(1-($O619+$N$3373))),0)</f>
        <v>0</v>
      </c>
      <c r="V619" s="173">
        <f>IF(R619&lt;&gt;"",(R619*(1-($N$3370))*(1-($O619+$N$3373))),0)</f>
        <v>0</v>
      </c>
      <c r="W619" s="173">
        <f>IF(S619&lt;&gt;"",(S619*(1-($N$3371))*(1-($O619+$N$3373))),0)</f>
        <v>0</v>
      </c>
      <c r="X619" s="251">
        <f>+SUM(T619:W619)</f>
        <v>0</v>
      </c>
    </row>
    <row r="620" spans="1:24" ht="14.1" customHeight="1" x14ac:dyDescent="0.3">
      <c r="A620" s="90" t="s">
        <v>537</v>
      </c>
      <c r="B620" s="91" t="s">
        <v>51</v>
      </c>
      <c r="C620" s="92">
        <v>22</v>
      </c>
      <c r="D620" s="92">
        <v>11</v>
      </c>
      <c r="E620" s="166"/>
      <c r="F620" s="92" t="s">
        <v>111</v>
      </c>
      <c r="G620" s="92" t="s">
        <v>2020</v>
      </c>
      <c r="H620" s="92" t="s">
        <v>2489</v>
      </c>
      <c r="I620" s="92">
        <v>30</v>
      </c>
      <c r="J620" s="93">
        <v>19.45</v>
      </c>
      <c r="K620" s="94"/>
      <c r="L620" s="92" t="s">
        <v>4117</v>
      </c>
      <c r="M620" s="92" t="s">
        <v>417</v>
      </c>
      <c r="N620" s="172" t="str">
        <f t="shared" si="270"/>
        <v/>
      </c>
      <c r="O620" s="172"/>
      <c r="P620" s="173">
        <f t="shared" si="266"/>
        <v>0</v>
      </c>
      <c r="Q620" s="173">
        <f t="shared" si="267"/>
        <v>0</v>
      </c>
      <c r="R620" s="173">
        <f t="shared" si="268"/>
        <v>0</v>
      </c>
      <c r="S620" s="173" t="str">
        <f t="shared" si="269"/>
        <v/>
      </c>
      <c r="T620" s="173">
        <f>IF(P620&lt;&gt;"",(P620*(1-($N$3368))*(1-($O620+$N$3373))),0)</f>
        <v>0</v>
      </c>
      <c r="U620" s="173">
        <f>IF(Q620&lt;&gt;"",(Q620*(1-($N$3369))*(1-($O620+$N$3373))),0)</f>
        <v>0</v>
      </c>
      <c r="V620" s="173">
        <f>IF(R620&lt;&gt;"",(R620*(1-($N$3370))*(1-($O620+$N$3373))),0)</f>
        <v>0</v>
      </c>
      <c r="W620" s="173">
        <f>IF(S620&lt;&gt;"",(S620*(1-($N$3371))*(1-($O620+$N$3373))),0)</f>
        <v>0</v>
      </c>
      <c r="X620" s="173">
        <f t="shared" si="272"/>
        <v>0</v>
      </c>
    </row>
    <row r="621" spans="1:24" ht="14.1" customHeight="1" x14ac:dyDescent="0.3">
      <c r="A621" s="90" t="s">
        <v>538</v>
      </c>
      <c r="B621" s="91" t="s">
        <v>51</v>
      </c>
      <c r="C621" s="92">
        <v>22</v>
      </c>
      <c r="D621" s="92">
        <v>11</v>
      </c>
      <c r="E621" s="166"/>
      <c r="F621" s="92" t="s">
        <v>111</v>
      </c>
      <c r="G621" s="92" t="s">
        <v>2022</v>
      </c>
      <c r="H621" s="92" t="s">
        <v>2489</v>
      </c>
      <c r="I621" s="92">
        <v>30</v>
      </c>
      <c r="J621" s="93">
        <v>19.45</v>
      </c>
      <c r="K621" s="94"/>
      <c r="L621" s="92" t="s">
        <v>4118</v>
      </c>
      <c r="M621" s="92" t="s">
        <v>417</v>
      </c>
      <c r="N621" s="172" t="str">
        <f t="shared" si="270"/>
        <v/>
      </c>
      <c r="O621" s="172"/>
      <c r="P621" s="173">
        <f t="shared" si="266"/>
        <v>0</v>
      </c>
      <c r="Q621" s="173">
        <f t="shared" si="267"/>
        <v>0</v>
      </c>
      <c r="R621" s="173">
        <f t="shared" si="268"/>
        <v>0</v>
      </c>
      <c r="S621" s="173" t="str">
        <f t="shared" si="269"/>
        <v/>
      </c>
      <c r="T621" s="173">
        <f>IF(P621&lt;&gt;"",(P621*(1-($N$3368))*(1-($O621+$N$3373))),0)</f>
        <v>0</v>
      </c>
      <c r="U621" s="173">
        <f>IF(Q621&lt;&gt;"",(Q621*(1-($N$3369))*(1-($O621+$N$3373))),0)</f>
        <v>0</v>
      </c>
      <c r="V621" s="173">
        <f>IF(R621&lt;&gt;"",(R621*(1-($N$3370))*(1-($O621+$N$3373))),0)</f>
        <v>0</v>
      </c>
      <c r="W621" s="173">
        <f>IF(S621&lt;&gt;"",(S621*(1-($N$3371))*(1-($O621+$N$3373))),0)</f>
        <v>0</v>
      </c>
      <c r="X621" s="173">
        <f t="shared" si="272"/>
        <v>0</v>
      </c>
    </row>
    <row r="622" spans="1:24" ht="14.1" customHeight="1" x14ac:dyDescent="0.3">
      <c r="A622" s="90" t="s">
        <v>1449</v>
      </c>
      <c r="B622" s="91" t="s">
        <v>51</v>
      </c>
      <c r="C622" s="92">
        <v>22</v>
      </c>
      <c r="D622" s="92">
        <v>11</v>
      </c>
      <c r="E622" s="166"/>
      <c r="F622" s="92" t="s">
        <v>111</v>
      </c>
      <c r="G622" s="92" t="s">
        <v>2023</v>
      </c>
      <c r="H622" s="92" t="s">
        <v>2489</v>
      </c>
      <c r="I622" s="92">
        <v>30</v>
      </c>
      <c r="J622" s="93">
        <v>20.45</v>
      </c>
      <c r="K622" s="94"/>
      <c r="L622" s="92" t="s">
        <v>4119</v>
      </c>
      <c r="M622" s="92" t="s">
        <v>417</v>
      </c>
      <c r="N622" s="172" t="str">
        <f t="shared" si="270"/>
        <v/>
      </c>
      <c r="O622" s="172"/>
      <c r="P622" s="173">
        <f t="shared" si="266"/>
        <v>0</v>
      </c>
      <c r="Q622" s="173">
        <f t="shared" si="267"/>
        <v>0</v>
      </c>
      <c r="R622" s="173">
        <f t="shared" si="268"/>
        <v>0</v>
      </c>
      <c r="S622" s="173" t="str">
        <f t="shared" si="269"/>
        <v/>
      </c>
      <c r="T622" s="173">
        <f>IF(P622&lt;&gt;"",(P622*(1-($N$3368))*(1-($O622+$N$3373))),0)</f>
        <v>0</v>
      </c>
      <c r="U622" s="173">
        <f>IF(Q622&lt;&gt;"",(Q622*(1-($N$3369))*(1-($O622+$N$3373))),0)</f>
        <v>0</v>
      </c>
      <c r="V622" s="173">
        <f>IF(R622&lt;&gt;"",(R622*(1-($N$3370))*(1-($O622+$N$3373))),0)</f>
        <v>0</v>
      </c>
      <c r="W622" s="173">
        <f>IF(S622&lt;&gt;"",(S622*(1-($N$3371))*(1-($O622+$N$3373))),0)</f>
        <v>0</v>
      </c>
      <c r="X622" s="173">
        <f t="shared" si="272"/>
        <v>0</v>
      </c>
    </row>
    <row r="623" spans="1:24" ht="14.1" customHeight="1" x14ac:dyDescent="0.3">
      <c r="A623" s="90" t="s">
        <v>1448</v>
      </c>
      <c r="B623" s="91" t="s">
        <v>51</v>
      </c>
      <c r="C623" s="92">
        <v>22</v>
      </c>
      <c r="D623" s="92">
        <v>11</v>
      </c>
      <c r="E623" s="166"/>
      <c r="F623" s="92" t="s">
        <v>111</v>
      </c>
      <c r="G623" s="92" t="s">
        <v>2005</v>
      </c>
      <c r="H623" s="92" t="s">
        <v>2489</v>
      </c>
      <c r="I623" s="92">
        <v>30</v>
      </c>
      <c r="J623" s="93">
        <v>19.45</v>
      </c>
      <c r="K623" s="94"/>
      <c r="L623" s="92" t="s">
        <v>4120</v>
      </c>
      <c r="M623" s="92" t="s">
        <v>417</v>
      </c>
      <c r="N623" s="172" t="str">
        <f t="shared" si="270"/>
        <v/>
      </c>
      <c r="O623" s="172"/>
      <c r="P623" s="173">
        <f t="shared" si="266"/>
        <v>0</v>
      </c>
      <c r="Q623" s="173">
        <f t="shared" si="267"/>
        <v>0</v>
      </c>
      <c r="R623" s="173">
        <f t="shared" si="268"/>
        <v>0</v>
      </c>
      <c r="S623" s="173" t="str">
        <f t="shared" si="269"/>
        <v/>
      </c>
      <c r="T623" s="173">
        <f>IF(P623&lt;&gt;"",(P623*(1-($N$3368))*(1-($O623+$N$3373))),0)</f>
        <v>0</v>
      </c>
      <c r="U623" s="173">
        <f>IF(Q623&lt;&gt;"",(Q623*(1-($N$3369))*(1-($O623+$N$3373))),0)</f>
        <v>0</v>
      </c>
      <c r="V623" s="173">
        <f>IF(R623&lt;&gt;"",(R623*(1-($N$3370))*(1-($O623+$N$3373))),0)</f>
        <v>0</v>
      </c>
      <c r="W623" s="173">
        <f>IF(S623&lt;&gt;"",(S623*(1-($N$3371))*(1-($O623+$N$3373))),0)</f>
        <v>0</v>
      </c>
      <c r="X623" s="173">
        <f t="shared" si="272"/>
        <v>0</v>
      </c>
    </row>
    <row r="624" spans="1:24" ht="14.1" customHeight="1" x14ac:dyDescent="0.3">
      <c r="A624" s="90" t="s">
        <v>542</v>
      </c>
      <c r="B624" s="91" t="s">
        <v>51</v>
      </c>
      <c r="C624" s="92">
        <v>18</v>
      </c>
      <c r="D624" s="92">
        <v>9</v>
      </c>
      <c r="E624" s="166"/>
      <c r="F624" s="92" t="s">
        <v>111</v>
      </c>
      <c r="G624" s="92" t="s">
        <v>2020</v>
      </c>
      <c r="H624" s="92" t="s">
        <v>2490</v>
      </c>
      <c r="I624" s="92">
        <v>31</v>
      </c>
      <c r="J624" s="93">
        <v>41.9</v>
      </c>
      <c r="K624" s="94"/>
      <c r="L624" s="92" t="s">
        <v>4121</v>
      </c>
      <c r="M624" s="92" t="s">
        <v>417</v>
      </c>
      <c r="N624" s="172" t="str">
        <f t="shared" si="270"/>
        <v/>
      </c>
      <c r="O624" s="172"/>
      <c r="P624" s="173">
        <f t="shared" si="266"/>
        <v>0</v>
      </c>
      <c r="Q624" s="173">
        <f t="shared" si="267"/>
        <v>0</v>
      </c>
      <c r="R624" s="173">
        <f t="shared" si="268"/>
        <v>0</v>
      </c>
      <c r="S624" s="173" t="str">
        <f t="shared" si="269"/>
        <v/>
      </c>
      <c r="T624" s="173">
        <f>IF(P624&lt;&gt;"",(P624*(1-($N$3368))*(1-($O624+$N$3373))),0)</f>
        <v>0</v>
      </c>
      <c r="U624" s="173">
        <f>IF(Q624&lt;&gt;"",(Q624*(1-($N$3369))*(1-($O624+$N$3373))),0)</f>
        <v>0</v>
      </c>
      <c r="V624" s="173">
        <f>IF(R624&lt;&gt;"",(R624*(1-($N$3370))*(1-($O624+$N$3373))),0)</f>
        <v>0</v>
      </c>
      <c r="W624" s="173">
        <f>IF(S624&lt;&gt;"",(S624*(1-($N$3371))*(1-($O624+$N$3373))),0)</f>
        <v>0</v>
      </c>
      <c r="X624" s="173">
        <f t="shared" si="272"/>
        <v>0</v>
      </c>
    </row>
    <row r="625" spans="1:24" ht="14.1" customHeight="1" x14ac:dyDescent="0.3">
      <c r="A625" s="90" t="s">
        <v>543</v>
      </c>
      <c r="B625" s="91" t="s">
        <v>51</v>
      </c>
      <c r="C625" s="92">
        <v>18</v>
      </c>
      <c r="D625" s="92">
        <v>9</v>
      </c>
      <c r="E625" s="166"/>
      <c r="F625" s="92" t="s">
        <v>111</v>
      </c>
      <c r="G625" s="92" t="s">
        <v>2022</v>
      </c>
      <c r="H625" s="92" t="s">
        <v>2490</v>
      </c>
      <c r="I625" s="92">
        <v>31</v>
      </c>
      <c r="J625" s="93">
        <v>41.9</v>
      </c>
      <c r="K625" s="94"/>
      <c r="L625" s="92" t="s">
        <v>4122</v>
      </c>
      <c r="M625" s="92" t="s">
        <v>417</v>
      </c>
      <c r="N625" s="172" t="str">
        <f t="shared" si="270"/>
        <v/>
      </c>
      <c r="O625" s="172"/>
      <c r="P625" s="173">
        <f t="shared" si="266"/>
        <v>0</v>
      </c>
      <c r="Q625" s="173">
        <f t="shared" si="267"/>
        <v>0</v>
      </c>
      <c r="R625" s="173">
        <f t="shared" si="268"/>
        <v>0</v>
      </c>
      <c r="S625" s="173" t="str">
        <f t="shared" si="269"/>
        <v/>
      </c>
      <c r="T625" s="173">
        <f>IF(P625&lt;&gt;"",(P625*(1-($N$3368))*(1-($O625+$N$3373))),0)</f>
        <v>0</v>
      </c>
      <c r="U625" s="173">
        <f>IF(Q625&lt;&gt;"",(Q625*(1-($N$3369))*(1-($O625+$N$3373))),0)</f>
        <v>0</v>
      </c>
      <c r="V625" s="173">
        <f>IF(R625&lt;&gt;"",(R625*(1-($N$3370))*(1-($O625+$N$3373))),0)</f>
        <v>0</v>
      </c>
      <c r="W625" s="173">
        <f>IF(S625&lt;&gt;"",(S625*(1-($N$3371))*(1-($O625+$N$3373))),0)</f>
        <v>0</v>
      </c>
      <c r="X625" s="173">
        <f t="shared" si="272"/>
        <v>0</v>
      </c>
    </row>
    <row r="626" spans="1:24" ht="14.1" customHeight="1" x14ac:dyDescent="0.3">
      <c r="A626" s="90" t="s">
        <v>544</v>
      </c>
      <c r="B626" s="91" t="s">
        <v>51</v>
      </c>
      <c r="C626" s="92">
        <v>18</v>
      </c>
      <c r="D626" s="92">
        <v>9</v>
      </c>
      <c r="E626" s="166"/>
      <c r="F626" s="92" t="s">
        <v>111</v>
      </c>
      <c r="G626" s="92" t="s">
        <v>2023</v>
      </c>
      <c r="H626" s="92" t="s">
        <v>2490</v>
      </c>
      <c r="I626" s="92">
        <v>31</v>
      </c>
      <c r="J626" s="93">
        <v>44</v>
      </c>
      <c r="K626" s="94"/>
      <c r="L626" s="92" t="s">
        <v>4123</v>
      </c>
      <c r="M626" s="92" t="s">
        <v>417</v>
      </c>
      <c r="N626" s="172" t="str">
        <f t="shared" si="270"/>
        <v/>
      </c>
      <c r="O626" s="172"/>
      <c r="P626" s="173">
        <f t="shared" si="266"/>
        <v>0</v>
      </c>
      <c r="Q626" s="173">
        <f t="shared" si="267"/>
        <v>0</v>
      </c>
      <c r="R626" s="173">
        <f t="shared" si="268"/>
        <v>0</v>
      </c>
      <c r="S626" s="173" t="str">
        <f t="shared" si="269"/>
        <v/>
      </c>
      <c r="T626" s="173">
        <f>IF(P626&lt;&gt;"",(P626*(1-($N$3368))*(1-($O626+$N$3373))),0)</f>
        <v>0</v>
      </c>
      <c r="U626" s="173">
        <f>IF(Q626&lt;&gt;"",(Q626*(1-($N$3369))*(1-($O626+$N$3373))),0)</f>
        <v>0</v>
      </c>
      <c r="V626" s="173">
        <f>IF(R626&lt;&gt;"",(R626*(1-($N$3370))*(1-($O626+$N$3373))),0)</f>
        <v>0</v>
      </c>
      <c r="W626" s="173">
        <f>IF(S626&lt;&gt;"",(S626*(1-($N$3371))*(1-($O626+$N$3373))),0)</f>
        <v>0</v>
      </c>
      <c r="X626" s="173">
        <f t="shared" si="272"/>
        <v>0</v>
      </c>
    </row>
    <row r="627" spans="1:24" ht="14.1" customHeight="1" x14ac:dyDescent="0.3">
      <c r="A627" s="90" t="s">
        <v>541</v>
      </c>
      <c r="B627" s="91" t="s">
        <v>51</v>
      </c>
      <c r="C627" s="92">
        <v>18</v>
      </c>
      <c r="D627" s="92">
        <v>9</v>
      </c>
      <c r="E627" s="166"/>
      <c r="F627" s="92" t="s">
        <v>111</v>
      </c>
      <c r="G627" s="92" t="s">
        <v>2005</v>
      </c>
      <c r="H627" s="92" t="s">
        <v>2490</v>
      </c>
      <c r="I627" s="92">
        <v>31</v>
      </c>
      <c r="J627" s="93">
        <v>41.9</v>
      </c>
      <c r="K627" s="94"/>
      <c r="L627" s="92" t="s">
        <v>4124</v>
      </c>
      <c r="M627" s="92" t="s">
        <v>417</v>
      </c>
      <c r="N627" s="172" t="str">
        <f t="shared" si="270"/>
        <v/>
      </c>
      <c r="O627" s="172"/>
      <c r="P627" s="173">
        <f t="shared" si="266"/>
        <v>0</v>
      </c>
      <c r="Q627" s="173">
        <f t="shared" si="267"/>
        <v>0</v>
      </c>
      <c r="R627" s="173">
        <f t="shared" si="268"/>
        <v>0</v>
      </c>
      <c r="S627" s="173" t="str">
        <f t="shared" si="269"/>
        <v/>
      </c>
      <c r="T627" s="173">
        <f>IF(P627&lt;&gt;"",(P627*(1-($N$3368))*(1-($O627+$N$3373))),0)</f>
        <v>0</v>
      </c>
      <c r="U627" s="173">
        <f>IF(Q627&lt;&gt;"",(Q627*(1-($N$3369))*(1-($O627+$N$3373))),0)</f>
        <v>0</v>
      </c>
      <c r="V627" s="173">
        <f>IF(R627&lt;&gt;"",(R627*(1-($N$3370))*(1-($O627+$N$3373))),0)</f>
        <v>0</v>
      </c>
      <c r="W627" s="173">
        <f>IF(S627&lt;&gt;"",(S627*(1-($N$3371))*(1-($O627+$N$3373))),0)</f>
        <v>0</v>
      </c>
      <c r="X627" s="173">
        <f t="shared" si="272"/>
        <v>0</v>
      </c>
    </row>
    <row r="628" spans="1:24" ht="14.1" customHeight="1" x14ac:dyDescent="0.3">
      <c r="A628" s="90" t="s">
        <v>546</v>
      </c>
      <c r="B628" s="91" t="s">
        <v>51</v>
      </c>
      <c r="C628" s="92">
        <v>3</v>
      </c>
      <c r="D628" s="92">
        <v>0</v>
      </c>
      <c r="E628" s="166"/>
      <c r="F628" s="92" t="s">
        <v>111</v>
      </c>
      <c r="G628" s="92" t="s">
        <v>2047</v>
      </c>
      <c r="H628" s="92" t="s">
        <v>2437</v>
      </c>
      <c r="I628" s="92">
        <v>31</v>
      </c>
      <c r="J628" s="93">
        <v>37.65</v>
      </c>
      <c r="K628" s="94"/>
      <c r="L628" s="92" t="s">
        <v>3977</v>
      </c>
      <c r="M628" s="92" t="s">
        <v>417</v>
      </c>
      <c r="N628" s="172" t="str">
        <f t="shared" si="270"/>
        <v/>
      </c>
      <c r="O628" s="172"/>
      <c r="P628" s="173">
        <f t="shared" si="266"/>
        <v>0</v>
      </c>
      <c r="Q628" s="173">
        <f t="shared" si="267"/>
        <v>0</v>
      </c>
      <c r="R628" s="173">
        <f t="shared" si="268"/>
        <v>0</v>
      </c>
      <c r="S628" s="173" t="str">
        <f t="shared" si="269"/>
        <v/>
      </c>
      <c r="T628" s="173">
        <f>IF(P628&lt;&gt;"",(P628*(1-($N$3368))*(1-($O628+$N$3373))),0)</f>
        <v>0</v>
      </c>
      <c r="U628" s="173">
        <f>IF(Q628&lt;&gt;"",(Q628*(1-($N$3369))*(1-($O628+$N$3373))),0)</f>
        <v>0</v>
      </c>
      <c r="V628" s="173">
        <f>IF(R628&lt;&gt;"",(R628*(1-($N$3370))*(1-($O628+$N$3373))),0)</f>
        <v>0</v>
      </c>
      <c r="W628" s="173">
        <f>IF(S628&lt;&gt;"",(S628*(1-($N$3371))*(1-($O628+$N$3373))),0)</f>
        <v>0</v>
      </c>
      <c r="X628" s="173">
        <f>+SUM(T628:W628)</f>
        <v>0</v>
      </c>
    </row>
    <row r="629" spans="1:24" ht="14.1" customHeight="1" x14ac:dyDescent="0.3">
      <c r="A629" s="90" t="s">
        <v>692</v>
      </c>
      <c r="B629" s="91" t="s">
        <v>51</v>
      </c>
      <c r="C629" s="92">
        <v>3</v>
      </c>
      <c r="D629" s="92">
        <v>0</v>
      </c>
      <c r="E629" s="166"/>
      <c r="F629" s="92" t="s">
        <v>111</v>
      </c>
      <c r="G629" s="92" t="s">
        <v>2041</v>
      </c>
      <c r="H629" s="92" t="s">
        <v>2437</v>
      </c>
      <c r="I629" s="92">
        <v>31</v>
      </c>
      <c r="J629" s="93">
        <v>37.65</v>
      </c>
      <c r="K629" s="94"/>
      <c r="L629" s="92" t="s">
        <v>3978</v>
      </c>
      <c r="M629" s="92" t="s">
        <v>417</v>
      </c>
      <c r="N629" s="172" t="str">
        <f t="shared" si="270"/>
        <v/>
      </c>
      <c r="O629" s="172"/>
      <c r="P629" s="173">
        <f t="shared" si="266"/>
        <v>0</v>
      </c>
      <c r="Q629" s="173">
        <f t="shared" si="267"/>
        <v>0</v>
      </c>
      <c r="R629" s="173">
        <f t="shared" si="268"/>
        <v>0</v>
      </c>
      <c r="S629" s="173" t="str">
        <f t="shared" si="269"/>
        <v/>
      </c>
      <c r="T629" s="173">
        <f>IF(P629&lt;&gt;"",(P629*(1-($N$3368))*(1-($O629+$N$3373))),0)</f>
        <v>0</v>
      </c>
      <c r="U629" s="173">
        <f>IF(Q629&lt;&gt;"",(Q629*(1-($N$3369))*(1-($O629+$N$3373))),0)</f>
        <v>0</v>
      </c>
      <c r="V629" s="173">
        <f>IF(R629&lt;&gt;"",(R629*(1-($N$3370))*(1-($O629+$N$3373))),0)</f>
        <v>0</v>
      </c>
      <c r="W629" s="173">
        <f>IF(S629&lt;&gt;"",(S629*(1-($N$3371))*(1-($O629+$N$3373))),0)</f>
        <v>0</v>
      </c>
      <c r="X629" s="173">
        <f>+SUM(T629:W629)</f>
        <v>0</v>
      </c>
    </row>
    <row r="630" spans="1:24" ht="14.1" customHeight="1" x14ac:dyDescent="0.3">
      <c r="A630" s="90" t="s">
        <v>693</v>
      </c>
      <c r="B630" s="91" t="s">
        <v>51</v>
      </c>
      <c r="C630" s="92">
        <v>3</v>
      </c>
      <c r="D630" s="92">
        <v>0</v>
      </c>
      <c r="E630" s="166"/>
      <c r="F630" s="92" t="s">
        <v>111</v>
      </c>
      <c r="G630" s="92" t="s">
        <v>2049</v>
      </c>
      <c r="H630" s="92" t="s">
        <v>2437</v>
      </c>
      <c r="I630" s="92">
        <v>31</v>
      </c>
      <c r="J630" s="93">
        <v>37.65</v>
      </c>
      <c r="K630" s="94"/>
      <c r="L630" s="92" t="s">
        <v>3979</v>
      </c>
      <c r="M630" s="92" t="s">
        <v>417</v>
      </c>
      <c r="N630" s="172" t="str">
        <f t="shared" si="270"/>
        <v/>
      </c>
      <c r="O630" s="172"/>
      <c r="P630" s="173">
        <f t="shared" si="266"/>
        <v>0</v>
      </c>
      <c r="Q630" s="173">
        <f t="shared" si="267"/>
        <v>0</v>
      </c>
      <c r="R630" s="173">
        <f t="shared" si="268"/>
        <v>0</v>
      </c>
      <c r="S630" s="173" t="str">
        <f t="shared" si="269"/>
        <v/>
      </c>
      <c r="T630" s="173">
        <f>IF(P630&lt;&gt;"",(P630*(1-($N$3368))*(1-($O630+$N$3373))),0)</f>
        <v>0</v>
      </c>
      <c r="U630" s="173">
        <f>IF(Q630&lt;&gt;"",(Q630*(1-($N$3369))*(1-($O630+$N$3373))),0)</f>
        <v>0</v>
      </c>
      <c r="V630" s="173">
        <f>IF(R630&lt;&gt;"",(R630*(1-($N$3370))*(1-($O630+$N$3373))),0)</f>
        <v>0</v>
      </c>
      <c r="W630" s="173">
        <f>IF(S630&lt;&gt;"",(S630*(1-($N$3371))*(1-($O630+$N$3373))),0)</f>
        <v>0</v>
      </c>
      <c r="X630" s="173">
        <f>+SUM(T630:W630)</f>
        <v>0</v>
      </c>
    </row>
    <row r="631" spans="1:24" ht="14.1" customHeight="1" x14ac:dyDescent="0.3">
      <c r="A631" s="90" t="s">
        <v>545</v>
      </c>
      <c r="B631" s="91" t="s">
        <v>51</v>
      </c>
      <c r="C631" s="92">
        <v>12</v>
      </c>
      <c r="D631" s="92">
        <v>0</v>
      </c>
      <c r="E631" s="166"/>
      <c r="F631" s="92" t="s">
        <v>111</v>
      </c>
      <c r="G631" s="92" t="s">
        <v>2041</v>
      </c>
      <c r="H631" s="92" t="s">
        <v>2496</v>
      </c>
      <c r="I631" s="92">
        <v>31</v>
      </c>
      <c r="J631" s="93">
        <v>34</v>
      </c>
      <c r="K631" s="94"/>
      <c r="L631" s="92" t="s">
        <v>4133</v>
      </c>
      <c r="M631" s="92" t="s">
        <v>417</v>
      </c>
      <c r="N631" s="172" t="str">
        <f t="shared" si="270"/>
        <v/>
      </c>
      <c r="O631" s="172"/>
      <c r="P631" s="173">
        <f t="shared" si="266"/>
        <v>0</v>
      </c>
      <c r="Q631" s="173">
        <f t="shared" si="267"/>
        <v>0</v>
      </c>
      <c r="R631" s="173">
        <f t="shared" si="268"/>
        <v>0</v>
      </c>
      <c r="S631" s="173" t="str">
        <f t="shared" si="269"/>
        <v/>
      </c>
      <c r="T631" s="173">
        <f>IF(P631&lt;&gt;"",(P631*(1-($N$3368))*(1-($O631+$N$3373))),0)</f>
        <v>0</v>
      </c>
      <c r="U631" s="173">
        <f>IF(Q631&lt;&gt;"",(Q631*(1-($N$3369))*(1-($O631+$N$3373))),0)</f>
        <v>0</v>
      </c>
      <c r="V631" s="173">
        <f>IF(R631&lt;&gt;"",(R631*(1-($N$3370))*(1-($O631+$N$3373))),0)</f>
        <v>0</v>
      </c>
      <c r="W631" s="173">
        <f>IF(S631&lt;&gt;"",(S631*(1-($N$3371))*(1-($O631+$N$3373))),0)</f>
        <v>0</v>
      </c>
      <c r="X631" s="173">
        <f>+SUM(T631:W631)</f>
        <v>0</v>
      </c>
    </row>
    <row r="632" spans="1:24" ht="14.1" customHeight="1" x14ac:dyDescent="0.3">
      <c r="A632" s="90" t="s">
        <v>540</v>
      </c>
      <c r="B632" s="91" t="s">
        <v>51</v>
      </c>
      <c r="C632" s="92">
        <v>6</v>
      </c>
      <c r="D632" s="92">
        <v>0</v>
      </c>
      <c r="E632" s="166"/>
      <c r="F632" s="92" t="s">
        <v>111</v>
      </c>
      <c r="G632" s="92" t="s">
        <v>2047</v>
      </c>
      <c r="H632" s="92" t="s">
        <v>2491</v>
      </c>
      <c r="I632" s="92">
        <v>31</v>
      </c>
      <c r="J632" s="93">
        <v>32.200000000000003</v>
      </c>
      <c r="K632" s="94"/>
      <c r="L632" s="92" t="s">
        <v>4125</v>
      </c>
      <c r="M632" s="92" t="s">
        <v>417</v>
      </c>
      <c r="N632" s="172" t="str">
        <f t="shared" si="270"/>
        <v/>
      </c>
      <c r="O632" s="172"/>
      <c r="P632" s="173">
        <f t="shared" si="266"/>
        <v>0</v>
      </c>
      <c r="Q632" s="173">
        <f t="shared" si="267"/>
        <v>0</v>
      </c>
      <c r="R632" s="173">
        <f t="shared" si="268"/>
        <v>0</v>
      </c>
      <c r="S632" s="173" t="str">
        <f t="shared" si="269"/>
        <v/>
      </c>
      <c r="T632" s="173">
        <f>IF(P632&lt;&gt;"",(P632*(1-($N$3368))*(1-($O632+$N$3373))),0)</f>
        <v>0</v>
      </c>
      <c r="U632" s="173">
        <f>IF(Q632&lt;&gt;"",(Q632*(1-($N$3369))*(1-($O632+$N$3373))),0)</f>
        <v>0</v>
      </c>
      <c r="V632" s="173">
        <f>IF(R632&lt;&gt;"",(R632*(1-($N$3370))*(1-($O632+$N$3373))),0)</f>
        <v>0</v>
      </c>
      <c r="W632" s="173">
        <f>IF(S632&lt;&gt;"",(S632*(1-($N$3371))*(1-($O632+$N$3373))),0)</f>
        <v>0</v>
      </c>
      <c r="X632" s="173">
        <f t="shared" si="272"/>
        <v>0</v>
      </c>
    </row>
    <row r="633" spans="1:24" ht="14.1" customHeight="1" x14ac:dyDescent="0.3">
      <c r="A633" s="90" t="s">
        <v>539</v>
      </c>
      <c r="B633" s="91" t="s">
        <v>51</v>
      </c>
      <c r="C633" s="92">
        <v>6</v>
      </c>
      <c r="D633" s="92">
        <v>0</v>
      </c>
      <c r="E633" s="166"/>
      <c r="F633" s="92" t="s">
        <v>111</v>
      </c>
      <c r="G633" s="92" t="s">
        <v>2041</v>
      </c>
      <c r="H633" s="92" t="s">
        <v>2491</v>
      </c>
      <c r="I633" s="92">
        <v>31</v>
      </c>
      <c r="J633" s="93">
        <v>32.200000000000003</v>
      </c>
      <c r="K633" s="94"/>
      <c r="L633" s="92" t="s">
        <v>4126</v>
      </c>
      <c r="M633" s="92" t="s">
        <v>417</v>
      </c>
      <c r="N633" s="172" t="str">
        <f t="shared" si="270"/>
        <v/>
      </c>
      <c r="O633" s="172"/>
      <c r="P633" s="173">
        <f t="shared" si="266"/>
        <v>0</v>
      </c>
      <c r="Q633" s="173">
        <f t="shared" si="267"/>
        <v>0</v>
      </c>
      <c r="R633" s="173">
        <f t="shared" si="268"/>
        <v>0</v>
      </c>
      <c r="S633" s="173" t="str">
        <f t="shared" si="269"/>
        <v/>
      </c>
      <c r="T633" s="173">
        <f>IF(P633&lt;&gt;"",(P633*(1-($N$3368))*(1-($O633+$N$3373))),0)</f>
        <v>0</v>
      </c>
      <c r="U633" s="173">
        <f>IF(Q633&lt;&gt;"",(Q633*(1-($N$3369))*(1-($O633+$N$3373))),0)</f>
        <v>0</v>
      </c>
      <c r="V633" s="173">
        <f>IF(R633&lt;&gt;"",(R633*(1-($N$3370))*(1-($O633+$N$3373))),0)</f>
        <v>0</v>
      </c>
      <c r="W633" s="173">
        <f>IF(S633&lt;&gt;"",(S633*(1-($N$3371))*(1-($O633+$N$3373))),0)</f>
        <v>0</v>
      </c>
      <c r="X633" s="173">
        <f t="shared" si="272"/>
        <v>0</v>
      </c>
    </row>
    <row r="634" spans="1:24" ht="14.1" customHeight="1" x14ac:dyDescent="0.3">
      <c r="A634" s="90" t="s">
        <v>547</v>
      </c>
      <c r="B634" s="91" t="s">
        <v>50</v>
      </c>
      <c r="C634" s="92">
        <v>120</v>
      </c>
      <c r="D634" s="92">
        <v>30</v>
      </c>
      <c r="E634" s="166"/>
      <c r="F634" s="92" t="s">
        <v>110</v>
      </c>
      <c r="G634" s="92" t="s">
        <v>1711</v>
      </c>
      <c r="H634" s="92" t="s">
        <v>2495</v>
      </c>
      <c r="I634" s="92">
        <v>31</v>
      </c>
      <c r="J634" s="93">
        <v>3.7</v>
      </c>
      <c r="K634" s="94"/>
      <c r="L634" s="92" t="s">
        <v>4132</v>
      </c>
      <c r="M634" s="92" t="s">
        <v>417</v>
      </c>
      <c r="N634" s="172" t="str">
        <f t="shared" si="270"/>
        <v/>
      </c>
      <c r="O634" s="172"/>
      <c r="P634" s="173">
        <f t="shared" si="266"/>
        <v>0</v>
      </c>
      <c r="Q634" s="173">
        <f t="shared" si="267"/>
        <v>0</v>
      </c>
      <c r="R634" s="173" t="str">
        <f t="shared" si="268"/>
        <v/>
      </c>
      <c r="S634" s="173">
        <f t="shared" si="269"/>
        <v>0</v>
      </c>
      <c r="T634" s="173">
        <f>IF(P634&lt;&gt;"",(P634*(1-($N$3368))*(1-($O634+$N$3373))),0)</f>
        <v>0</v>
      </c>
      <c r="U634" s="173">
        <f>IF(Q634&lt;&gt;"",(Q634*(1-($N$3369))*(1-($O634+$N$3373))),0)</f>
        <v>0</v>
      </c>
      <c r="V634" s="173">
        <f>IF(R634&lt;&gt;"",(R634*(1-($N$3370))*(1-($O634+$N$3373))),0)</f>
        <v>0</v>
      </c>
      <c r="W634" s="173">
        <f>IF(S634&lt;&gt;"",(S634*(1-($N$3371))*(1-($O634+$N$3373))),0)</f>
        <v>0</v>
      </c>
      <c r="X634" s="173">
        <f>+SUM(T634:W634)</f>
        <v>0</v>
      </c>
    </row>
    <row r="635" spans="1:24" ht="14.1" customHeight="1" x14ac:dyDescent="0.3">
      <c r="A635" s="90" t="s">
        <v>548</v>
      </c>
      <c r="B635" s="91" t="s">
        <v>50</v>
      </c>
      <c r="C635" s="92">
        <v>120</v>
      </c>
      <c r="D635" s="92">
        <v>30</v>
      </c>
      <c r="E635" s="166"/>
      <c r="F635" s="92" t="s">
        <v>111</v>
      </c>
      <c r="G635" s="92" t="s">
        <v>1712</v>
      </c>
      <c r="H635" s="92" t="s">
        <v>2494</v>
      </c>
      <c r="I635" s="92">
        <v>31</v>
      </c>
      <c r="J635" s="93">
        <v>4.9000000000000004</v>
      </c>
      <c r="K635" s="94"/>
      <c r="L635" s="92" t="s">
        <v>4131</v>
      </c>
      <c r="M635" s="92" t="s">
        <v>417</v>
      </c>
      <c r="N635" s="172" t="str">
        <f t="shared" si="270"/>
        <v/>
      </c>
      <c r="O635" s="172"/>
      <c r="P635" s="173">
        <f t="shared" si="266"/>
        <v>0</v>
      </c>
      <c r="Q635" s="173">
        <f t="shared" si="267"/>
        <v>0</v>
      </c>
      <c r="R635" s="173" t="str">
        <f t="shared" si="268"/>
        <v/>
      </c>
      <c r="S635" s="173">
        <f t="shared" si="269"/>
        <v>0</v>
      </c>
      <c r="T635" s="173">
        <f>IF(P635&lt;&gt;"",(P635*(1-($N$3368))*(1-($O635+$N$3373))),0)</f>
        <v>0</v>
      </c>
      <c r="U635" s="173">
        <f>IF(Q635&lt;&gt;"",(Q635*(1-($N$3369))*(1-($O635+$N$3373))),0)</f>
        <v>0</v>
      </c>
      <c r="V635" s="173">
        <f>IF(R635&lt;&gt;"",(R635*(1-($N$3370))*(1-($O635+$N$3373))),0)</f>
        <v>0</v>
      </c>
      <c r="W635" s="173">
        <f>IF(S635&lt;&gt;"",(S635*(1-($N$3371))*(1-($O635+$N$3373))),0)</f>
        <v>0</v>
      </c>
      <c r="X635" s="173">
        <f>+SUM(T635:W635)</f>
        <v>0</v>
      </c>
    </row>
    <row r="636" spans="1:24" ht="14.1" customHeight="1" x14ac:dyDescent="0.3">
      <c r="A636" s="90">
        <v>115019</v>
      </c>
      <c r="B636" s="91" t="s">
        <v>50</v>
      </c>
      <c r="C636" s="92">
        <v>4</v>
      </c>
      <c r="D636" s="92">
        <v>0</v>
      </c>
      <c r="E636" s="166"/>
      <c r="F636" s="92" t="s">
        <v>110</v>
      </c>
      <c r="G636" s="92" t="s">
        <v>1919</v>
      </c>
      <c r="H636" s="92" t="s">
        <v>1921</v>
      </c>
      <c r="I636" s="92">
        <v>31</v>
      </c>
      <c r="J636" s="93">
        <v>28.35</v>
      </c>
      <c r="K636" s="94"/>
      <c r="L636" s="92" t="s">
        <v>2863</v>
      </c>
      <c r="M636" s="92" t="s">
        <v>417</v>
      </c>
      <c r="N636" s="172" t="str">
        <f t="shared" si="270"/>
        <v/>
      </c>
      <c r="O636" s="172"/>
      <c r="P636" s="173">
        <f t="shared" si="266"/>
        <v>0</v>
      </c>
      <c r="Q636" s="173">
        <f t="shared" si="267"/>
        <v>0</v>
      </c>
      <c r="R636" s="173" t="str">
        <f t="shared" si="268"/>
        <v/>
      </c>
      <c r="S636" s="173">
        <f t="shared" si="269"/>
        <v>0</v>
      </c>
      <c r="T636" s="173">
        <f>IF(P636&lt;&gt;"",(P636*(1-($N$3368))*(1-($O636+$N$3373))),0)</f>
        <v>0</v>
      </c>
      <c r="U636" s="173">
        <f>IF(Q636&lt;&gt;"",(Q636*(1-($N$3369))*(1-($O636+$N$3373))),0)</f>
        <v>0</v>
      </c>
      <c r="V636" s="173">
        <f>IF(R636&lt;&gt;"",(R636*(1-($N$3370))*(1-($O636+$N$3373))),0)</f>
        <v>0</v>
      </c>
      <c r="W636" s="173">
        <f>IF(S636&lt;&gt;"",(S636*(1-($N$3371))*(1-($O636+$N$3373))),0)</f>
        <v>0</v>
      </c>
      <c r="X636" s="173">
        <f t="shared" si="272"/>
        <v>0</v>
      </c>
    </row>
    <row r="637" spans="1:24" ht="14.1" customHeight="1" x14ac:dyDescent="0.3">
      <c r="A637" s="90"/>
      <c r="B637" s="91"/>
      <c r="C637" s="92"/>
      <c r="D637" s="92"/>
      <c r="E637" s="168"/>
      <c r="F637" s="92"/>
      <c r="G637" s="92"/>
      <c r="H637" s="148" t="s">
        <v>5663</v>
      </c>
      <c r="I637" s="92"/>
      <c r="J637" s="93"/>
      <c r="K637" s="94"/>
      <c r="L637" s="94"/>
      <c r="M637" s="95"/>
      <c r="N637" s="172"/>
      <c r="O637" s="172"/>
      <c r="P637" s="173">
        <f t="shared" si="260"/>
        <v>0</v>
      </c>
      <c r="Q637" s="173">
        <f t="shared" si="261"/>
        <v>0</v>
      </c>
      <c r="R637" s="173">
        <f t="shared" si="262"/>
        <v>0</v>
      </c>
      <c r="S637" s="173">
        <f t="shared" si="263"/>
        <v>0</v>
      </c>
      <c r="T637" s="173">
        <f>IF(P637&lt;&gt;"",(P637*(1-($N$3368))*(1-($O637+$N$3373))),0)</f>
        <v>0</v>
      </c>
      <c r="U637" s="173">
        <f>IF(Q637&lt;&gt;"",(Q637*(1-($N$3369))*(1-($O637+$N$3373))),0)</f>
        <v>0</v>
      </c>
      <c r="V637" s="173">
        <f>IF(R637&lt;&gt;"",(R637*(1-($N$3370))*(1-($O637+$N$3373))),0)</f>
        <v>0</v>
      </c>
      <c r="W637" s="173">
        <f>IF(S637&lt;&gt;"",(S637*(1-($N$3371))*(1-($O637+$N$3373))),0)</f>
        <v>0</v>
      </c>
      <c r="X637" s="173"/>
    </row>
    <row r="638" spans="1:24" ht="14.1" customHeight="1" x14ac:dyDescent="0.3">
      <c r="A638" s="155" t="s">
        <v>1071</v>
      </c>
      <c r="B638" s="91" t="s">
        <v>51</v>
      </c>
      <c r="C638" s="92">
        <v>18</v>
      </c>
      <c r="D638" s="92">
        <v>9</v>
      </c>
      <c r="E638" s="166"/>
      <c r="F638" s="92" t="s">
        <v>110</v>
      </c>
      <c r="G638" s="92" t="s">
        <v>2004</v>
      </c>
      <c r="H638" s="92" t="s">
        <v>2063</v>
      </c>
      <c r="I638" s="92">
        <v>32</v>
      </c>
      <c r="J638" s="93">
        <v>19.45</v>
      </c>
      <c r="K638" s="94"/>
      <c r="L638" s="92" t="s">
        <v>3051</v>
      </c>
      <c r="M638" s="92" t="s">
        <v>417</v>
      </c>
      <c r="N638" s="172" t="str">
        <f t="shared" si="264"/>
        <v/>
      </c>
      <c r="O638" s="172"/>
      <c r="P638" s="173">
        <f t="shared" si="260"/>
        <v>0</v>
      </c>
      <c r="Q638" s="173">
        <f t="shared" si="261"/>
        <v>0</v>
      </c>
      <c r="R638" s="173">
        <f t="shared" si="262"/>
        <v>0</v>
      </c>
      <c r="S638" s="173" t="str">
        <f t="shared" si="263"/>
        <v/>
      </c>
      <c r="T638" s="173">
        <f>IF(P638&lt;&gt;"",(P638*(1-($N$3368))*(1-($O638+$N$3373))),0)</f>
        <v>0</v>
      </c>
      <c r="U638" s="173">
        <f>IF(Q638&lt;&gt;"",(Q638*(1-($N$3369))*(1-($O638+$N$3373))),0)</f>
        <v>0</v>
      </c>
      <c r="V638" s="173">
        <f>IF(R638&lt;&gt;"",(R638*(1-($N$3370))*(1-($O638+$N$3373))),0)</f>
        <v>0</v>
      </c>
      <c r="W638" s="173">
        <f>IF(S638&lt;&gt;"",(S638*(1-($N$3371))*(1-($O638+$N$3373))),0)</f>
        <v>0</v>
      </c>
      <c r="X638" s="173">
        <f t="shared" ref="X638:X642" si="273">+SUM(T638:W638)</f>
        <v>0</v>
      </c>
    </row>
    <row r="639" spans="1:24" ht="14.1" customHeight="1" x14ac:dyDescent="0.3">
      <c r="A639" s="155" t="s">
        <v>1070</v>
      </c>
      <c r="B639" s="91" t="s">
        <v>51</v>
      </c>
      <c r="C639" s="92">
        <v>18</v>
      </c>
      <c r="D639" s="92">
        <v>9</v>
      </c>
      <c r="E639" s="166"/>
      <c r="F639" s="92" t="s">
        <v>110</v>
      </c>
      <c r="G639" s="92" t="s">
        <v>2005</v>
      </c>
      <c r="H639" s="92" t="s">
        <v>2063</v>
      </c>
      <c r="I639" s="92">
        <v>32</v>
      </c>
      <c r="J639" s="93">
        <v>19.45</v>
      </c>
      <c r="K639" s="94"/>
      <c r="L639" s="92" t="s">
        <v>3052</v>
      </c>
      <c r="M639" s="92" t="s">
        <v>417</v>
      </c>
      <c r="N639" s="172" t="str">
        <f t="shared" si="264"/>
        <v/>
      </c>
      <c r="O639" s="172"/>
      <c r="P639" s="173">
        <f t="shared" si="260"/>
        <v>0</v>
      </c>
      <c r="Q639" s="173">
        <f t="shared" si="261"/>
        <v>0</v>
      </c>
      <c r="R639" s="173">
        <f t="shared" si="262"/>
        <v>0</v>
      </c>
      <c r="S639" s="173" t="str">
        <f t="shared" si="263"/>
        <v/>
      </c>
      <c r="T639" s="173">
        <f>IF(P639&lt;&gt;"",(P639*(1-($N$3368))*(1-($O639+$N$3373))),0)</f>
        <v>0</v>
      </c>
      <c r="U639" s="173">
        <f>IF(Q639&lt;&gt;"",(Q639*(1-($N$3369))*(1-($O639+$N$3373))),0)</f>
        <v>0</v>
      </c>
      <c r="V639" s="173">
        <f>IF(R639&lt;&gt;"",(R639*(1-($N$3370))*(1-($O639+$N$3373))),0)</f>
        <v>0</v>
      </c>
      <c r="W639" s="173">
        <f>IF(S639&lt;&gt;"",(S639*(1-($N$3371))*(1-($O639+$N$3373))),0)</f>
        <v>0</v>
      </c>
      <c r="X639" s="173">
        <f t="shared" si="273"/>
        <v>0</v>
      </c>
    </row>
    <row r="640" spans="1:24" ht="14.1" customHeight="1" x14ac:dyDescent="0.3">
      <c r="A640" s="155" t="s">
        <v>1069</v>
      </c>
      <c r="B640" s="91" t="s">
        <v>51</v>
      </c>
      <c r="C640" s="92">
        <v>18</v>
      </c>
      <c r="D640" s="92">
        <v>9</v>
      </c>
      <c r="E640" s="166"/>
      <c r="F640" s="92" t="s">
        <v>110</v>
      </c>
      <c r="G640" s="92" t="s">
        <v>2026</v>
      </c>
      <c r="H640" s="92" t="s">
        <v>2063</v>
      </c>
      <c r="I640" s="92">
        <v>32</v>
      </c>
      <c r="J640" s="93">
        <v>19.45</v>
      </c>
      <c r="K640" s="94"/>
      <c r="L640" s="92" t="s">
        <v>3053</v>
      </c>
      <c r="M640" s="92" t="s">
        <v>417</v>
      </c>
      <c r="N640" s="172" t="str">
        <f t="shared" si="264"/>
        <v/>
      </c>
      <c r="O640" s="172"/>
      <c r="P640" s="173">
        <f t="shared" si="260"/>
        <v>0</v>
      </c>
      <c r="Q640" s="173">
        <f t="shared" si="261"/>
        <v>0</v>
      </c>
      <c r="R640" s="173">
        <f t="shared" si="262"/>
        <v>0</v>
      </c>
      <c r="S640" s="173" t="str">
        <f t="shared" si="263"/>
        <v/>
      </c>
      <c r="T640" s="173">
        <f>IF(P640&lt;&gt;"",(P640*(1-($N$3368))*(1-($O640+$N$3373))),0)</f>
        <v>0</v>
      </c>
      <c r="U640" s="173">
        <f>IF(Q640&lt;&gt;"",(Q640*(1-($N$3369))*(1-($O640+$N$3373))),0)</f>
        <v>0</v>
      </c>
      <c r="V640" s="173">
        <f>IF(R640&lt;&gt;"",(R640*(1-($N$3370))*(1-($O640+$N$3373))),0)</f>
        <v>0</v>
      </c>
      <c r="W640" s="173">
        <f>IF(S640&lt;&gt;"",(S640*(1-($N$3371))*(1-($O640+$N$3373))),0)</f>
        <v>0</v>
      </c>
      <c r="X640" s="173">
        <f t="shared" si="273"/>
        <v>0</v>
      </c>
    </row>
    <row r="641" spans="1:24" ht="14.1" customHeight="1" x14ac:dyDescent="0.3">
      <c r="A641" s="155" t="s">
        <v>1445</v>
      </c>
      <c r="B641" s="91" t="s">
        <v>51</v>
      </c>
      <c r="C641" s="92">
        <v>16</v>
      </c>
      <c r="D641" s="92">
        <v>8</v>
      </c>
      <c r="E641" s="166"/>
      <c r="F641" s="92" t="s">
        <v>5805</v>
      </c>
      <c r="G641" s="92" t="s">
        <v>1999</v>
      </c>
      <c r="H641" s="92" t="s">
        <v>2256</v>
      </c>
      <c r="I641" s="92">
        <v>32</v>
      </c>
      <c r="J641" s="93">
        <v>17.600000000000001</v>
      </c>
      <c r="K641" s="94"/>
      <c r="L641" s="92" t="s">
        <v>3574</v>
      </c>
      <c r="M641" s="92" t="s">
        <v>417</v>
      </c>
      <c r="N641" s="172" t="str">
        <f t="shared" si="264"/>
        <v/>
      </c>
      <c r="O641" s="172"/>
      <c r="P641" s="173">
        <f t="shared" si="260"/>
        <v>0</v>
      </c>
      <c r="Q641" s="173">
        <f t="shared" si="261"/>
        <v>0</v>
      </c>
      <c r="R641" s="173">
        <f t="shared" si="262"/>
        <v>0</v>
      </c>
      <c r="S641" s="173" t="str">
        <f t="shared" si="263"/>
        <v/>
      </c>
      <c r="T641" s="173">
        <f>IF(P641&lt;&gt;"",(P641*(1-($N$3368))*(1-($O641+$N$3373))),0)</f>
        <v>0</v>
      </c>
      <c r="U641" s="173">
        <f>IF(Q641&lt;&gt;"",(Q641*(1-($N$3369))*(1-($O641+$N$3373))),0)</f>
        <v>0</v>
      </c>
      <c r="V641" s="173">
        <f>IF(R641&lt;&gt;"",(R641*(1-($N$3370))*(1-($O641+$N$3373))),0)</f>
        <v>0</v>
      </c>
      <c r="W641" s="173">
        <f>IF(S641&lt;&gt;"",(S641*(1-($N$3371))*(1-($O641+$N$3373))),0)</f>
        <v>0</v>
      </c>
      <c r="X641" s="173">
        <f t="shared" si="273"/>
        <v>0</v>
      </c>
    </row>
    <row r="642" spans="1:24" ht="14.1" customHeight="1" x14ac:dyDescent="0.3">
      <c r="A642" s="370">
        <v>106969</v>
      </c>
      <c r="B642" s="91" t="s">
        <v>50</v>
      </c>
      <c r="C642" s="92">
        <v>12</v>
      </c>
      <c r="D642" s="92">
        <v>0</v>
      </c>
      <c r="E642" s="166"/>
      <c r="F642" s="92" t="s">
        <v>111</v>
      </c>
      <c r="G642" s="92" t="s">
        <v>1712</v>
      </c>
      <c r="H642" s="92" t="s">
        <v>1885</v>
      </c>
      <c r="I642" s="92">
        <v>32</v>
      </c>
      <c r="J642" s="93">
        <v>20.400000000000002</v>
      </c>
      <c r="K642" s="94"/>
      <c r="L642" s="92" t="s">
        <v>2827</v>
      </c>
      <c r="M642" s="92" t="s">
        <v>417</v>
      </c>
      <c r="N642" s="172" t="str">
        <f t="shared" si="264"/>
        <v/>
      </c>
      <c r="O642" s="172"/>
      <c r="P642" s="173">
        <f t="shared" si="260"/>
        <v>0</v>
      </c>
      <c r="Q642" s="173">
        <f t="shared" si="261"/>
        <v>0</v>
      </c>
      <c r="R642" s="173" t="str">
        <f t="shared" si="262"/>
        <v/>
      </c>
      <c r="S642" s="173">
        <f t="shared" si="263"/>
        <v>0</v>
      </c>
      <c r="T642" s="173">
        <f>IF(P642&lt;&gt;"",(P642*(1-($N$3368))*(1-($O642+$N$3373))),0)</f>
        <v>0</v>
      </c>
      <c r="U642" s="173">
        <f>IF(Q642&lt;&gt;"",(Q642*(1-($N$3369))*(1-($O642+$N$3373))),0)</f>
        <v>0</v>
      </c>
      <c r="V642" s="173">
        <f>IF(R642&lt;&gt;"",(R642*(1-($N$3370))*(1-($O642+$N$3373))),0)</f>
        <v>0</v>
      </c>
      <c r="W642" s="173">
        <f>IF(S642&lt;&gt;"",(S642*(1-($N$3371))*(1-($O642+$N$3373))),0)</f>
        <v>0</v>
      </c>
      <c r="X642" s="173">
        <f t="shared" si="273"/>
        <v>0</v>
      </c>
    </row>
    <row r="643" spans="1:24" ht="14.1" customHeight="1" x14ac:dyDescent="0.3">
      <c r="A643" s="90"/>
      <c r="B643" s="91"/>
      <c r="C643" s="92"/>
      <c r="D643" s="92"/>
      <c r="E643" s="168"/>
      <c r="F643" s="92"/>
      <c r="G643" s="92"/>
      <c r="H643" s="148" t="s">
        <v>5664</v>
      </c>
      <c r="I643" s="92"/>
      <c r="J643" s="93"/>
      <c r="K643" s="94"/>
      <c r="L643" s="94"/>
      <c r="M643" s="95"/>
      <c r="N643" s="172"/>
      <c r="O643" s="172"/>
      <c r="P643" s="173">
        <f t="shared" si="260"/>
        <v>0</v>
      </c>
      <c r="Q643" s="173">
        <f t="shared" si="261"/>
        <v>0</v>
      </c>
      <c r="R643" s="173">
        <f t="shared" si="262"/>
        <v>0</v>
      </c>
      <c r="S643" s="173">
        <f t="shared" si="263"/>
        <v>0</v>
      </c>
      <c r="T643" s="173">
        <f>IF(P643&lt;&gt;"",(P643*(1-($N$3368))*(1-($O643+$N$3373))),0)</f>
        <v>0</v>
      </c>
      <c r="U643" s="173">
        <f>IF(Q643&lt;&gt;"",(Q643*(1-($N$3369))*(1-($O643+$N$3373))),0)</f>
        <v>0</v>
      </c>
      <c r="V643" s="173">
        <f>IF(R643&lt;&gt;"",(R643*(1-($N$3370))*(1-($O643+$N$3373))),0)</f>
        <v>0</v>
      </c>
      <c r="W643" s="173">
        <f>IF(S643&lt;&gt;"",(S643*(1-($N$3371))*(1-($O643+$N$3373))),0)</f>
        <v>0</v>
      </c>
      <c r="X643" s="173"/>
    </row>
    <row r="644" spans="1:24" ht="14.1" customHeight="1" x14ac:dyDescent="0.3">
      <c r="A644" s="90" t="s">
        <v>225</v>
      </c>
      <c r="B644" s="91" t="s">
        <v>51</v>
      </c>
      <c r="C644" s="92">
        <v>30</v>
      </c>
      <c r="D644" s="92">
        <v>5</v>
      </c>
      <c r="E644" s="166"/>
      <c r="F644" s="92" t="s">
        <v>110</v>
      </c>
      <c r="G644" s="92" t="s">
        <v>2004</v>
      </c>
      <c r="H644" s="92" t="s">
        <v>2458</v>
      </c>
      <c r="I644" s="92">
        <v>32</v>
      </c>
      <c r="J644" s="93">
        <v>14.05</v>
      </c>
      <c r="K644" s="94"/>
      <c r="L644" s="92" t="s">
        <v>4026</v>
      </c>
      <c r="M644" s="92" t="s">
        <v>417</v>
      </c>
      <c r="N644" s="172" t="str">
        <f>IF(OR(J644="TBA",E644=0),"",E644*J644)</f>
        <v/>
      </c>
      <c r="O644" s="172"/>
      <c r="P644" s="173">
        <f>IF($B644="PA",$N644,0)</f>
        <v>0</v>
      </c>
      <c r="Q644" s="173">
        <f>IF($B644="PC",$N644,0)</f>
        <v>0</v>
      </c>
      <c r="R644" s="173">
        <f>IF($B644="LA",$N644,0)</f>
        <v>0</v>
      </c>
      <c r="S644" s="173" t="str">
        <f>IF($B644="LC",$N644,0)</f>
        <v/>
      </c>
      <c r="T644" s="173">
        <f>IF(P644&lt;&gt;"",(P644*(1-($N$3368))*(1-($O644+$N$3373))),0)</f>
        <v>0</v>
      </c>
      <c r="U644" s="173">
        <f>IF(Q644&lt;&gt;"",(Q644*(1-($N$3369))*(1-($O644+$N$3373))),0)</f>
        <v>0</v>
      </c>
      <c r="V644" s="173">
        <f>IF(R644&lt;&gt;"",(R644*(1-($N$3370))*(1-($O644+$N$3373))),0)</f>
        <v>0</v>
      </c>
      <c r="W644" s="173">
        <f>IF(S644&lt;&gt;"",(S644*(1-($N$3371))*(1-($O644+$N$3373))),0)</f>
        <v>0</v>
      </c>
      <c r="X644" s="173">
        <f>+SUM(T644:W644)</f>
        <v>0</v>
      </c>
    </row>
    <row r="645" spans="1:24" ht="14.1" customHeight="1" x14ac:dyDescent="0.3">
      <c r="A645" s="90" t="s">
        <v>226</v>
      </c>
      <c r="B645" s="91" t="s">
        <v>51</v>
      </c>
      <c r="C645" s="92">
        <v>30</v>
      </c>
      <c r="D645" s="92">
        <v>5</v>
      </c>
      <c r="E645" s="166"/>
      <c r="F645" s="92" t="s">
        <v>110</v>
      </c>
      <c r="G645" s="92" t="s">
        <v>2005</v>
      </c>
      <c r="H645" s="92" t="s">
        <v>2458</v>
      </c>
      <c r="I645" s="92">
        <v>32</v>
      </c>
      <c r="J645" s="93">
        <v>14.05</v>
      </c>
      <c r="K645" s="94"/>
      <c r="L645" s="92" t="s">
        <v>4027</v>
      </c>
      <c r="M645" s="92" t="s">
        <v>417</v>
      </c>
      <c r="N645" s="172" t="str">
        <f>IF(OR(J645="TBA",E645=0),"",E645*J645)</f>
        <v/>
      </c>
      <c r="O645" s="172"/>
      <c r="P645" s="173">
        <f>IF($B645="PA",$N645,0)</f>
        <v>0</v>
      </c>
      <c r="Q645" s="173">
        <f>IF($B645="PC",$N645,0)</f>
        <v>0</v>
      </c>
      <c r="R645" s="173">
        <f>IF($B645="LA",$N645,0)</f>
        <v>0</v>
      </c>
      <c r="S645" s="173" t="str">
        <f>IF($B645="LC",$N645,0)</f>
        <v/>
      </c>
      <c r="T645" s="173">
        <f>IF(P645&lt;&gt;"",(P645*(1-($N$3368))*(1-($O645+$N$3373))),0)</f>
        <v>0</v>
      </c>
      <c r="U645" s="173">
        <f>IF(Q645&lt;&gt;"",(Q645*(1-($N$3369))*(1-($O645+$N$3373))),0)</f>
        <v>0</v>
      </c>
      <c r="V645" s="173">
        <f>IF(R645&lt;&gt;"",(R645*(1-($N$3370))*(1-($O645+$N$3373))),0)</f>
        <v>0</v>
      </c>
      <c r="W645" s="173">
        <f>IF(S645&lt;&gt;"",(S645*(1-($N$3371))*(1-($O645+$N$3373))),0)</f>
        <v>0</v>
      </c>
      <c r="X645" s="173">
        <f>+SUM(T645:W645)</f>
        <v>0</v>
      </c>
    </row>
    <row r="646" spans="1:24" ht="14.1" customHeight="1" x14ac:dyDescent="0.3">
      <c r="A646" s="90" t="s">
        <v>227</v>
      </c>
      <c r="B646" s="91" t="s">
        <v>51</v>
      </c>
      <c r="C646" s="92">
        <v>30</v>
      </c>
      <c r="D646" s="92">
        <v>5</v>
      </c>
      <c r="E646" s="166"/>
      <c r="F646" s="92" t="s">
        <v>110</v>
      </c>
      <c r="G646" s="92" t="s">
        <v>2026</v>
      </c>
      <c r="H646" s="92" t="s">
        <v>2458</v>
      </c>
      <c r="I646" s="92">
        <v>32</v>
      </c>
      <c r="J646" s="93">
        <v>14.05</v>
      </c>
      <c r="K646" s="94"/>
      <c r="L646" s="92" t="s">
        <v>4028</v>
      </c>
      <c r="M646" s="92" t="s">
        <v>417</v>
      </c>
      <c r="N646" s="172" t="str">
        <f>IF(OR(J646="TBA",E646=0),"",E646*J646)</f>
        <v/>
      </c>
      <c r="O646" s="172"/>
      <c r="P646" s="173">
        <f>IF($B646="PA",$N646,0)</f>
        <v>0</v>
      </c>
      <c r="Q646" s="173">
        <f>IF($B646="PC",$N646,0)</f>
        <v>0</v>
      </c>
      <c r="R646" s="173">
        <f>IF($B646="LA",$N646,0)</f>
        <v>0</v>
      </c>
      <c r="S646" s="173" t="str">
        <f>IF($B646="LC",$N646,0)</f>
        <v/>
      </c>
      <c r="T646" s="173">
        <f>IF(P646&lt;&gt;"",(P646*(1-($N$3368))*(1-($O646+$N$3373))),0)</f>
        <v>0</v>
      </c>
      <c r="U646" s="173">
        <f>IF(Q646&lt;&gt;"",(Q646*(1-($N$3369))*(1-($O646+$N$3373))),0)</f>
        <v>0</v>
      </c>
      <c r="V646" s="173">
        <f>IF(R646&lt;&gt;"",(R646*(1-($N$3370))*(1-($O646+$N$3373))),0)</f>
        <v>0</v>
      </c>
      <c r="W646" s="173">
        <f>IF(S646&lt;&gt;"",(S646*(1-($N$3371))*(1-($O646+$N$3373))),0)</f>
        <v>0</v>
      </c>
      <c r="X646" s="173">
        <f>+SUM(T646:W646)</f>
        <v>0</v>
      </c>
    </row>
    <row r="647" spans="1:24" ht="14.1" customHeight="1" x14ac:dyDescent="0.3">
      <c r="A647" s="90" t="s">
        <v>222</v>
      </c>
      <c r="B647" s="91" t="s">
        <v>51</v>
      </c>
      <c r="C647" s="92">
        <v>26</v>
      </c>
      <c r="D647" s="92">
        <v>13</v>
      </c>
      <c r="E647" s="166"/>
      <c r="F647" s="92" t="s">
        <v>110</v>
      </c>
      <c r="G647" s="92" t="s">
        <v>2004</v>
      </c>
      <c r="H647" s="92" t="s">
        <v>2456</v>
      </c>
      <c r="I647" s="92">
        <v>32</v>
      </c>
      <c r="J647" s="93">
        <v>14.950000000000001</v>
      </c>
      <c r="K647" s="94"/>
      <c r="L647" s="92" t="s">
        <v>4022</v>
      </c>
      <c r="M647" s="92" t="s">
        <v>417</v>
      </c>
      <c r="N647" s="172" t="str">
        <f t="shared" si="264"/>
        <v/>
      </c>
      <c r="O647" s="172"/>
      <c r="P647" s="173">
        <f t="shared" si="260"/>
        <v>0</v>
      </c>
      <c r="Q647" s="173">
        <f t="shared" si="261"/>
        <v>0</v>
      </c>
      <c r="R647" s="173">
        <f t="shared" si="262"/>
        <v>0</v>
      </c>
      <c r="S647" s="173" t="str">
        <f t="shared" si="263"/>
        <v/>
      </c>
      <c r="T647" s="173">
        <f>IF(P647&lt;&gt;"",(P647*(1-($N$3368))*(1-($O647+$N$3373))),0)</f>
        <v>0</v>
      </c>
      <c r="U647" s="173">
        <f>IF(Q647&lt;&gt;"",(Q647*(1-($N$3369))*(1-($O647+$N$3373))),0)</f>
        <v>0</v>
      </c>
      <c r="V647" s="173">
        <f>IF(R647&lt;&gt;"",(R647*(1-($N$3370))*(1-($O647+$N$3373))),0)</f>
        <v>0</v>
      </c>
      <c r="W647" s="173">
        <f>IF(S647&lt;&gt;"",(S647*(1-($N$3371))*(1-($O647+$N$3373))),0)</f>
        <v>0</v>
      </c>
      <c r="X647" s="173">
        <f t="shared" ref="X647:X652" si="274">+SUM(T647:W647)</f>
        <v>0</v>
      </c>
    </row>
    <row r="648" spans="1:24" ht="14.1" customHeight="1" x14ac:dyDescent="0.3">
      <c r="A648" s="90" t="s">
        <v>223</v>
      </c>
      <c r="B648" s="91" t="s">
        <v>51</v>
      </c>
      <c r="C648" s="92">
        <v>26</v>
      </c>
      <c r="D648" s="92">
        <v>13</v>
      </c>
      <c r="E648" s="166"/>
      <c r="F648" s="92" t="s">
        <v>110</v>
      </c>
      <c r="G648" s="92" t="s">
        <v>2005</v>
      </c>
      <c r="H648" s="92" t="s">
        <v>2456</v>
      </c>
      <c r="I648" s="92">
        <v>32</v>
      </c>
      <c r="J648" s="93">
        <v>14.950000000000001</v>
      </c>
      <c r="K648" s="94"/>
      <c r="L648" s="92" t="s">
        <v>4023</v>
      </c>
      <c r="M648" s="92" t="s">
        <v>417</v>
      </c>
      <c r="N648" s="172" t="str">
        <f t="shared" si="264"/>
        <v/>
      </c>
      <c r="O648" s="172"/>
      <c r="P648" s="173">
        <f t="shared" si="260"/>
        <v>0</v>
      </c>
      <c r="Q648" s="173">
        <f t="shared" si="261"/>
        <v>0</v>
      </c>
      <c r="R648" s="173">
        <f t="shared" si="262"/>
        <v>0</v>
      </c>
      <c r="S648" s="173" t="str">
        <f t="shared" si="263"/>
        <v/>
      </c>
      <c r="T648" s="173">
        <f>IF(P648&lt;&gt;"",(P648*(1-($N$3368))*(1-($O648+$N$3373))),0)</f>
        <v>0</v>
      </c>
      <c r="U648" s="173">
        <f>IF(Q648&lt;&gt;"",(Q648*(1-($N$3369))*(1-($O648+$N$3373))),0)</f>
        <v>0</v>
      </c>
      <c r="V648" s="173">
        <f>IF(R648&lt;&gt;"",(R648*(1-($N$3370))*(1-($O648+$N$3373))),0)</f>
        <v>0</v>
      </c>
      <c r="W648" s="173">
        <f>IF(S648&lt;&gt;"",(S648*(1-($N$3371))*(1-($O648+$N$3373))),0)</f>
        <v>0</v>
      </c>
      <c r="X648" s="173">
        <f t="shared" si="274"/>
        <v>0</v>
      </c>
    </row>
    <row r="649" spans="1:24" ht="14.1" customHeight="1" x14ac:dyDescent="0.3">
      <c r="A649" s="90" t="s">
        <v>1450</v>
      </c>
      <c r="B649" s="91" t="s">
        <v>51</v>
      </c>
      <c r="C649" s="92">
        <v>26</v>
      </c>
      <c r="D649" s="92">
        <v>13</v>
      </c>
      <c r="E649" s="166"/>
      <c r="F649" s="92" t="s">
        <v>110</v>
      </c>
      <c r="G649" s="92" t="s">
        <v>2026</v>
      </c>
      <c r="H649" s="92" t="s">
        <v>2456</v>
      </c>
      <c r="I649" s="92">
        <v>32</v>
      </c>
      <c r="J649" s="93">
        <v>14.950000000000001</v>
      </c>
      <c r="K649" s="94"/>
      <c r="L649" s="92" t="s">
        <v>4024</v>
      </c>
      <c r="M649" s="92" t="s">
        <v>417</v>
      </c>
      <c r="N649" s="172" t="str">
        <f t="shared" si="264"/>
        <v/>
      </c>
      <c r="O649" s="172"/>
      <c r="P649" s="173">
        <f t="shared" si="260"/>
        <v>0</v>
      </c>
      <c r="Q649" s="173">
        <f t="shared" si="261"/>
        <v>0</v>
      </c>
      <c r="R649" s="173">
        <f t="shared" si="262"/>
        <v>0</v>
      </c>
      <c r="S649" s="173" t="str">
        <f t="shared" si="263"/>
        <v/>
      </c>
      <c r="T649" s="173">
        <f>IF(P649&lt;&gt;"",(P649*(1-($N$3368))*(1-($O649+$N$3373))),0)</f>
        <v>0</v>
      </c>
      <c r="U649" s="173">
        <f>IF(Q649&lt;&gt;"",(Q649*(1-($N$3369))*(1-($O649+$N$3373))),0)</f>
        <v>0</v>
      </c>
      <c r="V649" s="173">
        <f>IF(R649&lt;&gt;"",(R649*(1-($N$3370))*(1-($O649+$N$3373))),0)</f>
        <v>0</v>
      </c>
      <c r="W649" s="173">
        <f>IF(S649&lt;&gt;"",(S649*(1-($N$3371))*(1-($O649+$N$3373))),0)</f>
        <v>0</v>
      </c>
      <c r="X649" s="173">
        <f t="shared" si="274"/>
        <v>0</v>
      </c>
    </row>
    <row r="650" spans="1:24" ht="14.1" customHeight="1" x14ac:dyDescent="0.3">
      <c r="A650" s="90" t="s">
        <v>224</v>
      </c>
      <c r="B650" s="91" t="s">
        <v>51</v>
      </c>
      <c r="C650" s="92">
        <v>12</v>
      </c>
      <c r="D650" s="92">
        <v>0</v>
      </c>
      <c r="E650" s="166"/>
      <c r="F650" s="92" t="s">
        <v>111</v>
      </c>
      <c r="G650" s="92" t="s">
        <v>2041</v>
      </c>
      <c r="H650" s="92" t="s">
        <v>2457</v>
      </c>
      <c r="I650" s="92">
        <v>32</v>
      </c>
      <c r="J650" s="93">
        <v>18.850000000000001</v>
      </c>
      <c r="K650" s="94"/>
      <c r="L650" s="92" t="s">
        <v>4025</v>
      </c>
      <c r="M650" s="92" t="s">
        <v>417</v>
      </c>
      <c r="N650" s="172" t="str">
        <f t="shared" si="264"/>
        <v/>
      </c>
      <c r="O650" s="172"/>
      <c r="P650" s="173">
        <f t="shared" si="260"/>
        <v>0</v>
      </c>
      <c r="Q650" s="173">
        <f t="shared" si="261"/>
        <v>0</v>
      </c>
      <c r="R650" s="173">
        <f t="shared" si="262"/>
        <v>0</v>
      </c>
      <c r="S650" s="173" t="str">
        <f t="shared" si="263"/>
        <v/>
      </c>
      <c r="T650" s="173">
        <f>IF(P650&lt;&gt;"",(P650*(1-($N$3368))*(1-($O650+$N$3373))),0)</f>
        <v>0</v>
      </c>
      <c r="U650" s="173">
        <f>IF(Q650&lt;&gt;"",(Q650*(1-($N$3369))*(1-($O650+$N$3373))),0)</f>
        <v>0</v>
      </c>
      <c r="V650" s="173">
        <f>IF(R650&lt;&gt;"",(R650*(1-($N$3370))*(1-($O650+$N$3373))),0)</f>
        <v>0</v>
      </c>
      <c r="W650" s="173">
        <f>IF(S650&lt;&gt;"",(S650*(1-($N$3371))*(1-($O650+$N$3373))),0)</f>
        <v>0</v>
      </c>
      <c r="X650" s="173">
        <f t="shared" si="274"/>
        <v>0</v>
      </c>
    </row>
    <row r="651" spans="1:24" ht="14.1" customHeight="1" x14ac:dyDescent="0.3">
      <c r="A651" s="368" t="s">
        <v>505</v>
      </c>
      <c r="B651" s="91" t="s">
        <v>51</v>
      </c>
      <c r="C651" s="92">
        <v>24</v>
      </c>
      <c r="D651" s="92">
        <v>12</v>
      </c>
      <c r="E651" s="166"/>
      <c r="F651" s="92" t="s">
        <v>2011</v>
      </c>
      <c r="G651" s="92" t="s">
        <v>2012</v>
      </c>
      <c r="H651" s="92" t="s">
        <v>2475</v>
      </c>
      <c r="I651" s="92">
        <v>32</v>
      </c>
      <c r="J651" s="93">
        <v>15.85</v>
      </c>
      <c r="K651" s="94"/>
      <c r="L651" s="92" t="s">
        <v>4073</v>
      </c>
      <c r="M651" s="92" t="s">
        <v>417</v>
      </c>
      <c r="N651" s="172" t="str">
        <f t="shared" si="264"/>
        <v/>
      </c>
      <c r="O651" s="172"/>
      <c r="P651" s="173">
        <f t="shared" si="260"/>
        <v>0</v>
      </c>
      <c r="Q651" s="173">
        <f t="shared" si="261"/>
        <v>0</v>
      </c>
      <c r="R651" s="173">
        <f t="shared" si="262"/>
        <v>0</v>
      </c>
      <c r="S651" s="173" t="str">
        <f t="shared" si="263"/>
        <v/>
      </c>
      <c r="T651" s="173">
        <f>IF(P651&lt;&gt;"",(P651*(1-($N$3368))*(1-($O651+$N$3373))),0)</f>
        <v>0</v>
      </c>
      <c r="U651" s="173">
        <f>IF(Q651&lt;&gt;"",(Q651*(1-($N$3369))*(1-($O651+$N$3373))),0)</f>
        <v>0</v>
      </c>
      <c r="V651" s="173">
        <f>IF(R651&lt;&gt;"",(R651*(1-($N$3370))*(1-($O651+$N$3373))),0)</f>
        <v>0</v>
      </c>
      <c r="W651" s="173">
        <f>IF(S651&lt;&gt;"",(S651*(1-($N$3371))*(1-($O651+$N$3373))),0)</f>
        <v>0</v>
      </c>
      <c r="X651" s="173">
        <f t="shared" si="274"/>
        <v>0</v>
      </c>
    </row>
    <row r="652" spans="1:24" ht="14.1" customHeight="1" x14ac:dyDescent="0.3">
      <c r="A652" s="368" t="s">
        <v>506</v>
      </c>
      <c r="B652" s="91" t="s">
        <v>51</v>
      </c>
      <c r="C652" s="92">
        <v>24</v>
      </c>
      <c r="D652" s="92">
        <v>12</v>
      </c>
      <c r="E652" s="166"/>
      <c r="F652" s="92" t="s">
        <v>2011</v>
      </c>
      <c r="G652" s="92" t="s">
        <v>2014</v>
      </c>
      <c r="H652" s="92" t="s">
        <v>2475</v>
      </c>
      <c r="I652" s="92">
        <v>32</v>
      </c>
      <c r="J652" s="93">
        <v>15.85</v>
      </c>
      <c r="K652" s="94"/>
      <c r="L652" s="92" t="s">
        <v>4074</v>
      </c>
      <c r="M652" s="92" t="s">
        <v>417</v>
      </c>
      <c r="N652" s="172" t="str">
        <f t="shared" si="264"/>
        <v/>
      </c>
      <c r="O652" s="172"/>
      <c r="P652" s="173">
        <f t="shared" si="260"/>
        <v>0</v>
      </c>
      <c r="Q652" s="173">
        <f t="shared" si="261"/>
        <v>0</v>
      </c>
      <c r="R652" s="173">
        <f t="shared" si="262"/>
        <v>0</v>
      </c>
      <c r="S652" s="173" t="str">
        <f t="shared" si="263"/>
        <v/>
      </c>
      <c r="T652" s="173">
        <f>IF(P652&lt;&gt;"",(P652*(1-($N$3368))*(1-($O652+$N$3373))),0)</f>
        <v>0</v>
      </c>
      <c r="U652" s="173">
        <f>IF(Q652&lt;&gt;"",(Q652*(1-($N$3369))*(1-($O652+$N$3373))),0)</f>
        <v>0</v>
      </c>
      <c r="V652" s="173">
        <f>IF(R652&lt;&gt;"",(R652*(1-($N$3370))*(1-($O652+$N$3373))),0)</f>
        <v>0</v>
      </c>
      <c r="W652" s="173">
        <f>IF(S652&lt;&gt;"",(S652*(1-($N$3371))*(1-($O652+$N$3373))),0)</f>
        <v>0</v>
      </c>
      <c r="X652" s="173">
        <f t="shared" si="274"/>
        <v>0</v>
      </c>
    </row>
    <row r="653" spans="1:24" ht="14.1" customHeight="1" x14ac:dyDescent="0.3">
      <c r="A653" s="90"/>
      <c r="B653" s="91"/>
      <c r="C653" s="92"/>
      <c r="D653" s="92"/>
      <c r="E653" s="166"/>
      <c r="F653" s="92"/>
      <c r="G653" s="92"/>
      <c r="H653" s="148" t="s">
        <v>6201</v>
      </c>
      <c r="I653" s="92"/>
      <c r="J653" s="93"/>
      <c r="K653" s="94"/>
      <c r="L653" s="92"/>
      <c r="M653" s="92"/>
      <c r="N653" s="172"/>
      <c r="O653" s="172"/>
      <c r="P653" s="173"/>
      <c r="Q653" s="173"/>
      <c r="R653" s="173"/>
      <c r="S653" s="173"/>
      <c r="T653" s="173"/>
      <c r="U653" s="173"/>
      <c r="V653" s="173"/>
      <c r="W653" s="173"/>
      <c r="X653" s="173"/>
    </row>
    <row r="654" spans="1:24" ht="14.1" customHeight="1" x14ac:dyDescent="0.3">
      <c r="A654" s="252" t="s">
        <v>5874</v>
      </c>
      <c r="B654" s="253" t="s">
        <v>51</v>
      </c>
      <c r="C654" s="254">
        <v>12</v>
      </c>
      <c r="D654" s="254">
        <v>0</v>
      </c>
      <c r="E654" s="255"/>
      <c r="F654" s="254" t="s">
        <v>110</v>
      </c>
      <c r="G654" s="254" t="s">
        <v>2003</v>
      </c>
      <c r="H654" s="254" t="s">
        <v>5875</v>
      </c>
      <c r="I654" s="254">
        <v>33</v>
      </c>
      <c r="J654" s="256">
        <v>23</v>
      </c>
      <c r="K654" s="257"/>
      <c r="L654" s="254" t="s">
        <v>6301</v>
      </c>
      <c r="M654" s="254" t="s">
        <v>417</v>
      </c>
      <c r="N654" s="172" t="str">
        <f t="shared" ref="N654" si="275">IF(OR(J654="TBA",E654=0),"",E654*J654)</f>
        <v/>
      </c>
      <c r="O654" s="172"/>
      <c r="P654" s="173">
        <f t="shared" ref="P654:P689" si="276">IF($B654="PA",$N654,0)</f>
        <v>0</v>
      </c>
      <c r="Q654" s="173">
        <f t="shared" ref="Q654:Q689" si="277">IF($B654="PC",$N654,0)</f>
        <v>0</v>
      </c>
      <c r="R654" s="173">
        <f t="shared" ref="R654:R689" si="278">IF($B654="LA",$N654,0)</f>
        <v>0</v>
      </c>
      <c r="S654" s="173" t="str">
        <f t="shared" ref="S654:S689" si="279">IF($B654="LC",$N654,0)</f>
        <v/>
      </c>
      <c r="T654" s="173">
        <f>IF(P654&lt;&gt;"",(P654*(1-($N$3368))*(1-($O654+$N$3373))),0)</f>
        <v>0</v>
      </c>
      <c r="U654" s="173">
        <f>IF(Q654&lt;&gt;"",(Q654*(1-($N$3369))*(1-($O654+$N$3373))),0)</f>
        <v>0</v>
      </c>
      <c r="V654" s="173">
        <f>IF(R654&lt;&gt;"",(R654*(1-($N$3370))*(1-($O654+$N$3373))),0)</f>
        <v>0</v>
      </c>
      <c r="W654" s="173">
        <f>IF(S654&lt;&gt;"",(S654*(1-($N$3371))*(1-($O654+$N$3373))),0)</f>
        <v>0</v>
      </c>
      <c r="X654" s="173">
        <f t="shared" ref="X654" si="280">+SUM(T654:W654)</f>
        <v>0</v>
      </c>
    </row>
    <row r="655" spans="1:24" ht="14.1" customHeight="1" x14ac:dyDescent="0.3">
      <c r="A655" s="252" t="s">
        <v>5876</v>
      </c>
      <c r="B655" s="253" t="s">
        <v>51</v>
      </c>
      <c r="C655" s="254">
        <v>12</v>
      </c>
      <c r="D655" s="254">
        <v>0</v>
      </c>
      <c r="E655" s="255"/>
      <c r="F655" s="254" t="s">
        <v>110</v>
      </c>
      <c r="G655" s="254" t="s">
        <v>2004</v>
      </c>
      <c r="H655" s="254" t="s">
        <v>5875</v>
      </c>
      <c r="I655" s="254">
        <v>33</v>
      </c>
      <c r="J655" s="256">
        <v>23</v>
      </c>
      <c r="K655" s="257"/>
      <c r="L655" s="254" t="s">
        <v>6302</v>
      </c>
      <c r="M655" s="254" t="s">
        <v>417</v>
      </c>
      <c r="N655" s="172" t="str">
        <f t="shared" ref="N655:N667" si="281">IF(OR(J655="TBA",E655=0),"",E655*J655)</f>
        <v/>
      </c>
      <c r="O655" s="172"/>
      <c r="P655" s="173">
        <f t="shared" si="276"/>
        <v>0</v>
      </c>
      <c r="Q655" s="173">
        <f t="shared" si="277"/>
        <v>0</v>
      </c>
      <c r="R655" s="173">
        <f t="shared" si="278"/>
        <v>0</v>
      </c>
      <c r="S655" s="173" t="str">
        <f t="shared" si="279"/>
        <v/>
      </c>
      <c r="T655" s="173">
        <f>IF(P655&lt;&gt;"",(P655*(1-($N$3368))*(1-($O655+$N$3373))),0)</f>
        <v>0</v>
      </c>
      <c r="U655" s="173">
        <f>IF(Q655&lt;&gt;"",(Q655*(1-($N$3369))*(1-($O655+$N$3373))),0)</f>
        <v>0</v>
      </c>
      <c r="V655" s="173">
        <f>IF(R655&lt;&gt;"",(R655*(1-($N$3370))*(1-($O655+$N$3373))),0)</f>
        <v>0</v>
      </c>
      <c r="W655" s="173">
        <f>IF(S655&lt;&gt;"",(S655*(1-($N$3371))*(1-($O655+$N$3373))),0)</f>
        <v>0</v>
      </c>
      <c r="X655" s="173">
        <f t="shared" ref="X655:X667" si="282">+SUM(T655:W655)</f>
        <v>0</v>
      </c>
    </row>
    <row r="656" spans="1:24" ht="14.1" customHeight="1" x14ac:dyDescent="0.3">
      <c r="A656" s="252" t="s">
        <v>5877</v>
      </c>
      <c r="B656" s="253" t="s">
        <v>51</v>
      </c>
      <c r="C656" s="254">
        <v>12</v>
      </c>
      <c r="D656" s="254">
        <v>0</v>
      </c>
      <c r="E656" s="255"/>
      <c r="F656" s="254" t="s">
        <v>110</v>
      </c>
      <c r="G656" s="254" t="s">
        <v>2005</v>
      </c>
      <c r="H656" s="254" t="s">
        <v>5875</v>
      </c>
      <c r="I656" s="254">
        <v>33</v>
      </c>
      <c r="J656" s="256">
        <v>23</v>
      </c>
      <c r="K656" s="257"/>
      <c r="L656" s="254" t="s">
        <v>6303</v>
      </c>
      <c r="M656" s="254" t="s">
        <v>417</v>
      </c>
      <c r="N656" s="172" t="str">
        <f t="shared" si="281"/>
        <v/>
      </c>
      <c r="O656" s="172"/>
      <c r="P656" s="173">
        <f t="shared" si="276"/>
        <v>0</v>
      </c>
      <c r="Q656" s="173">
        <f t="shared" si="277"/>
        <v>0</v>
      </c>
      <c r="R656" s="173">
        <f t="shared" si="278"/>
        <v>0</v>
      </c>
      <c r="S656" s="173" t="str">
        <f t="shared" si="279"/>
        <v/>
      </c>
      <c r="T656" s="173">
        <f>IF(P656&lt;&gt;"",(P656*(1-($N$3368))*(1-($O656+$N$3373))),0)</f>
        <v>0</v>
      </c>
      <c r="U656" s="173">
        <f>IF(Q656&lt;&gt;"",(Q656*(1-($N$3369))*(1-($O656+$N$3373))),0)</f>
        <v>0</v>
      </c>
      <c r="V656" s="173">
        <f>IF(R656&lt;&gt;"",(R656*(1-($N$3370))*(1-($O656+$N$3373))),0)</f>
        <v>0</v>
      </c>
      <c r="W656" s="173">
        <f>IF(S656&lt;&gt;"",(S656*(1-($N$3371))*(1-($O656+$N$3373))),0)</f>
        <v>0</v>
      </c>
      <c r="X656" s="173">
        <f t="shared" si="282"/>
        <v>0</v>
      </c>
    </row>
    <row r="657" spans="1:24" ht="14.1" customHeight="1" x14ac:dyDescent="0.3">
      <c r="A657" s="252" t="s">
        <v>5869</v>
      </c>
      <c r="B657" s="253" t="s">
        <v>51</v>
      </c>
      <c r="C657" s="254">
        <v>0</v>
      </c>
      <c r="D657" s="254">
        <v>0</v>
      </c>
      <c r="E657" s="255"/>
      <c r="F657" s="254" t="s">
        <v>110</v>
      </c>
      <c r="G657" s="254" t="s">
        <v>2003</v>
      </c>
      <c r="H657" s="254" t="s">
        <v>5870</v>
      </c>
      <c r="I657" s="254">
        <v>33</v>
      </c>
      <c r="J657" s="256">
        <v>16.5</v>
      </c>
      <c r="K657" s="257"/>
      <c r="L657" s="254" t="s">
        <v>5871</v>
      </c>
      <c r="M657" s="254" t="s">
        <v>417</v>
      </c>
      <c r="N657" s="172" t="str">
        <f t="shared" si="281"/>
        <v/>
      </c>
      <c r="O657" s="172"/>
      <c r="P657" s="173">
        <f t="shared" si="276"/>
        <v>0</v>
      </c>
      <c r="Q657" s="173">
        <f t="shared" si="277"/>
        <v>0</v>
      </c>
      <c r="R657" s="173">
        <f t="shared" si="278"/>
        <v>0</v>
      </c>
      <c r="S657" s="173" t="str">
        <f t="shared" si="279"/>
        <v/>
      </c>
      <c r="T657" s="173">
        <f>IF(P657&lt;&gt;"",(P657*(1-($N$3368))*(1-($O657+$N$3373))),0)</f>
        <v>0</v>
      </c>
      <c r="U657" s="173">
        <f>IF(Q657&lt;&gt;"",(Q657*(1-($N$3369))*(1-($O657+$N$3373))),0)</f>
        <v>0</v>
      </c>
      <c r="V657" s="173">
        <f>IF(R657&lt;&gt;"",(R657*(1-($N$3370))*(1-($O657+$N$3373))),0)</f>
        <v>0</v>
      </c>
      <c r="W657" s="173">
        <f>IF(S657&lt;&gt;"",(S657*(1-($N$3371))*(1-($O657+$N$3373))),0)</f>
        <v>0</v>
      </c>
      <c r="X657" s="173">
        <f t="shared" si="282"/>
        <v>0</v>
      </c>
    </row>
    <row r="658" spans="1:24" ht="14.1" customHeight="1" x14ac:dyDescent="0.3">
      <c r="A658" s="252" t="s">
        <v>5872</v>
      </c>
      <c r="B658" s="253" t="s">
        <v>51</v>
      </c>
      <c r="C658" s="254">
        <v>0</v>
      </c>
      <c r="D658" s="254">
        <v>0</v>
      </c>
      <c r="E658" s="255"/>
      <c r="F658" s="254" t="s">
        <v>110</v>
      </c>
      <c r="G658" s="254" t="s">
        <v>2004</v>
      </c>
      <c r="H658" s="254" t="s">
        <v>5870</v>
      </c>
      <c r="I658" s="254">
        <v>33</v>
      </c>
      <c r="J658" s="256">
        <v>16.5</v>
      </c>
      <c r="K658" s="257"/>
      <c r="L658" s="254" t="s">
        <v>6299</v>
      </c>
      <c r="M658" s="254" t="s">
        <v>417</v>
      </c>
      <c r="N658" s="172" t="str">
        <f t="shared" si="281"/>
        <v/>
      </c>
      <c r="O658" s="172"/>
      <c r="P658" s="173">
        <f t="shared" si="276"/>
        <v>0</v>
      </c>
      <c r="Q658" s="173">
        <f t="shared" si="277"/>
        <v>0</v>
      </c>
      <c r="R658" s="173">
        <f t="shared" si="278"/>
        <v>0</v>
      </c>
      <c r="S658" s="173" t="str">
        <f t="shared" si="279"/>
        <v/>
      </c>
      <c r="T658" s="173">
        <f>IF(P658&lt;&gt;"",(P658*(1-($N$3368))*(1-($O658+$N$3373))),0)</f>
        <v>0</v>
      </c>
      <c r="U658" s="173">
        <f>IF(Q658&lt;&gt;"",(Q658*(1-($N$3369))*(1-($O658+$N$3373))),0)</f>
        <v>0</v>
      </c>
      <c r="V658" s="173">
        <f>IF(R658&lt;&gt;"",(R658*(1-($N$3370))*(1-($O658+$N$3373))),0)</f>
        <v>0</v>
      </c>
      <c r="W658" s="173">
        <f>IF(S658&lt;&gt;"",(S658*(1-($N$3371))*(1-($O658+$N$3373))),0)</f>
        <v>0</v>
      </c>
      <c r="X658" s="173">
        <f t="shared" si="282"/>
        <v>0</v>
      </c>
    </row>
    <row r="659" spans="1:24" ht="14.1" customHeight="1" x14ac:dyDescent="0.3">
      <c r="A659" s="252" t="s">
        <v>5873</v>
      </c>
      <c r="B659" s="253" t="s">
        <v>51</v>
      </c>
      <c r="C659" s="254">
        <v>0</v>
      </c>
      <c r="D659" s="254">
        <v>0</v>
      </c>
      <c r="E659" s="255"/>
      <c r="F659" s="254" t="s">
        <v>110</v>
      </c>
      <c r="G659" s="254" t="s">
        <v>2005</v>
      </c>
      <c r="H659" s="254" t="s">
        <v>5870</v>
      </c>
      <c r="I659" s="254">
        <v>33</v>
      </c>
      <c r="J659" s="256">
        <v>16.5</v>
      </c>
      <c r="K659" s="257"/>
      <c r="L659" s="254" t="s">
        <v>6300</v>
      </c>
      <c r="M659" s="254" t="s">
        <v>417</v>
      </c>
      <c r="N659" s="172" t="str">
        <f t="shared" si="281"/>
        <v/>
      </c>
      <c r="O659" s="172"/>
      <c r="P659" s="173">
        <f t="shared" si="276"/>
        <v>0</v>
      </c>
      <c r="Q659" s="173">
        <f t="shared" si="277"/>
        <v>0</v>
      </c>
      <c r="R659" s="173">
        <f t="shared" si="278"/>
        <v>0</v>
      </c>
      <c r="S659" s="173" t="str">
        <f t="shared" si="279"/>
        <v/>
      </c>
      <c r="T659" s="173">
        <f>IF(P659&lt;&gt;"",(P659*(1-($N$3368))*(1-($O659+$N$3373))),0)</f>
        <v>0</v>
      </c>
      <c r="U659" s="173">
        <f>IF(Q659&lt;&gt;"",(Q659*(1-($N$3369))*(1-($O659+$N$3373))),0)</f>
        <v>0</v>
      </c>
      <c r="V659" s="173">
        <f>IF(R659&lt;&gt;"",(R659*(1-($N$3370))*(1-($O659+$N$3373))),0)</f>
        <v>0</v>
      </c>
      <c r="W659" s="173">
        <f>IF(S659&lt;&gt;"",(S659*(1-($N$3371))*(1-($O659+$N$3373))),0)</f>
        <v>0</v>
      </c>
      <c r="X659" s="173">
        <f t="shared" si="282"/>
        <v>0</v>
      </c>
    </row>
    <row r="660" spans="1:24" ht="14.1" customHeight="1" x14ac:dyDescent="0.3">
      <c r="A660" s="252" t="s">
        <v>5878</v>
      </c>
      <c r="B660" s="253" t="s">
        <v>51</v>
      </c>
      <c r="C660" s="254">
        <v>12</v>
      </c>
      <c r="D660" s="254">
        <v>0</v>
      </c>
      <c r="E660" s="255"/>
      <c r="F660" s="254" t="s">
        <v>110</v>
      </c>
      <c r="G660" s="254" t="s">
        <v>2003</v>
      </c>
      <c r="H660" s="254" t="s">
        <v>5879</v>
      </c>
      <c r="I660" s="254">
        <v>33</v>
      </c>
      <c r="J660" s="256">
        <v>16.5</v>
      </c>
      <c r="K660" s="257"/>
      <c r="L660" s="254" t="s">
        <v>6304</v>
      </c>
      <c r="M660" s="254" t="s">
        <v>417</v>
      </c>
      <c r="N660" s="172" t="str">
        <f t="shared" si="281"/>
        <v/>
      </c>
      <c r="O660" s="172"/>
      <c r="P660" s="173">
        <f t="shared" si="276"/>
        <v>0</v>
      </c>
      <c r="Q660" s="173">
        <f t="shared" si="277"/>
        <v>0</v>
      </c>
      <c r="R660" s="173">
        <f t="shared" si="278"/>
        <v>0</v>
      </c>
      <c r="S660" s="173" t="str">
        <f t="shared" si="279"/>
        <v/>
      </c>
      <c r="T660" s="173">
        <f>IF(P660&lt;&gt;"",(P660*(1-($N$3368))*(1-($O660+$N$3373))),0)</f>
        <v>0</v>
      </c>
      <c r="U660" s="173">
        <f>IF(Q660&lt;&gt;"",(Q660*(1-($N$3369))*(1-($O660+$N$3373))),0)</f>
        <v>0</v>
      </c>
      <c r="V660" s="173">
        <f>IF(R660&lt;&gt;"",(R660*(1-($N$3370))*(1-($O660+$N$3373))),0)</f>
        <v>0</v>
      </c>
      <c r="W660" s="173">
        <f>IF(S660&lt;&gt;"",(S660*(1-($N$3371))*(1-($O660+$N$3373))),0)</f>
        <v>0</v>
      </c>
      <c r="X660" s="173">
        <f t="shared" si="282"/>
        <v>0</v>
      </c>
    </row>
    <row r="661" spans="1:24" ht="14.1" customHeight="1" x14ac:dyDescent="0.3">
      <c r="A661" s="252" t="s">
        <v>5880</v>
      </c>
      <c r="B661" s="253" t="s">
        <v>51</v>
      </c>
      <c r="C661" s="254">
        <v>12</v>
      </c>
      <c r="D661" s="254">
        <v>0</v>
      </c>
      <c r="E661" s="255"/>
      <c r="F661" s="254" t="s">
        <v>110</v>
      </c>
      <c r="G661" s="254" t="s">
        <v>2004</v>
      </c>
      <c r="H661" s="254" t="s">
        <v>5879</v>
      </c>
      <c r="I661" s="254">
        <v>33</v>
      </c>
      <c r="J661" s="256">
        <v>16.5</v>
      </c>
      <c r="K661" s="257"/>
      <c r="L661" s="254" t="s">
        <v>6305</v>
      </c>
      <c r="M661" s="254" t="s">
        <v>417</v>
      </c>
      <c r="N661" s="172" t="str">
        <f t="shared" si="281"/>
        <v/>
      </c>
      <c r="O661" s="172"/>
      <c r="P661" s="173">
        <f t="shared" si="276"/>
        <v>0</v>
      </c>
      <c r="Q661" s="173">
        <f t="shared" si="277"/>
        <v>0</v>
      </c>
      <c r="R661" s="173">
        <f t="shared" si="278"/>
        <v>0</v>
      </c>
      <c r="S661" s="173" t="str">
        <f t="shared" si="279"/>
        <v/>
      </c>
      <c r="T661" s="173">
        <f>IF(P661&lt;&gt;"",(P661*(1-($N$3368))*(1-($O661+$N$3373))),0)</f>
        <v>0</v>
      </c>
      <c r="U661" s="173">
        <f>IF(Q661&lt;&gt;"",(Q661*(1-($N$3369))*(1-($O661+$N$3373))),0)</f>
        <v>0</v>
      </c>
      <c r="V661" s="173">
        <f>IF(R661&lt;&gt;"",(R661*(1-($N$3370))*(1-($O661+$N$3373))),0)</f>
        <v>0</v>
      </c>
      <c r="W661" s="173">
        <f>IF(S661&lt;&gt;"",(S661*(1-($N$3371))*(1-($O661+$N$3373))),0)</f>
        <v>0</v>
      </c>
      <c r="X661" s="173">
        <f t="shared" si="282"/>
        <v>0</v>
      </c>
    </row>
    <row r="662" spans="1:24" ht="14.1" customHeight="1" x14ac:dyDescent="0.3">
      <c r="A662" s="252" t="s">
        <v>5881</v>
      </c>
      <c r="B662" s="253" t="s">
        <v>51</v>
      </c>
      <c r="C662" s="254">
        <v>12</v>
      </c>
      <c r="D662" s="254">
        <v>0</v>
      </c>
      <c r="E662" s="255"/>
      <c r="F662" s="254" t="s">
        <v>110</v>
      </c>
      <c r="G662" s="254" t="s">
        <v>2005</v>
      </c>
      <c r="H662" s="254" t="s">
        <v>5879</v>
      </c>
      <c r="I662" s="254">
        <v>33</v>
      </c>
      <c r="J662" s="256">
        <v>16.5</v>
      </c>
      <c r="K662" s="257"/>
      <c r="L662" s="254" t="s">
        <v>5882</v>
      </c>
      <c r="M662" s="254" t="s">
        <v>417</v>
      </c>
      <c r="N662" s="172" t="str">
        <f t="shared" si="281"/>
        <v/>
      </c>
      <c r="O662" s="172"/>
      <c r="P662" s="173">
        <f t="shared" si="276"/>
        <v>0</v>
      </c>
      <c r="Q662" s="173">
        <f t="shared" si="277"/>
        <v>0</v>
      </c>
      <c r="R662" s="173">
        <f t="shared" si="278"/>
        <v>0</v>
      </c>
      <c r="S662" s="173" t="str">
        <f t="shared" si="279"/>
        <v/>
      </c>
      <c r="T662" s="173">
        <f>IF(P662&lt;&gt;"",(P662*(1-($N$3368))*(1-($O662+$N$3373))),0)</f>
        <v>0</v>
      </c>
      <c r="U662" s="173">
        <f>IF(Q662&lt;&gt;"",(Q662*(1-($N$3369))*(1-($O662+$N$3373))),0)</f>
        <v>0</v>
      </c>
      <c r="V662" s="173">
        <f>IF(R662&lt;&gt;"",(R662*(1-($N$3370))*(1-($O662+$N$3373))),0)</f>
        <v>0</v>
      </c>
      <c r="W662" s="173">
        <f>IF(S662&lt;&gt;"",(S662*(1-($N$3371))*(1-($O662+$N$3373))),0)</f>
        <v>0</v>
      </c>
      <c r="X662" s="173">
        <f t="shared" si="282"/>
        <v>0</v>
      </c>
    </row>
    <row r="663" spans="1:24" ht="14.1" customHeight="1" x14ac:dyDescent="0.3">
      <c r="A663" s="252" t="s">
        <v>6077</v>
      </c>
      <c r="B663" s="253" t="s">
        <v>51</v>
      </c>
      <c r="C663" s="254">
        <v>12</v>
      </c>
      <c r="D663" s="254">
        <v>0</v>
      </c>
      <c r="E663" s="255"/>
      <c r="F663" s="254" t="s">
        <v>110</v>
      </c>
      <c r="G663" s="254" t="s">
        <v>2003</v>
      </c>
      <c r="H663" s="254" t="s">
        <v>6078</v>
      </c>
      <c r="I663" s="254">
        <v>33</v>
      </c>
      <c r="J663" s="256">
        <v>17.350000000000001</v>
      </c>
      <c r="K663" s="257"/>
      <c r="L663" s="254" t="s">
        <v>6306</v>
      </c>
      <c r="M663" s="254" t="s">
        <v>417</v>
      </c>
      <c r="N663" s="172" t="str">
        <f t="shared" si="281"/>
        <v/>
      </c>
      <c r="O663" s="172"/>
      <c r="P663" s="173">
        <f t="shared" si="276"/>
        <v>0</v>
      </c>
      <c r="Q663" s="173">
        <f t="shared" si="277"/>
        <v>0</v>
      </c>
      <c r="R663" s="173">
        <f t="shared" si="278"/>
        <v>0</v>
      </c>
      <c r="S663" s="173" t="str">
        <f t="shared" si="279"/>
        <v/>
      </c>
      <c r="T663" s="173">
        <f>IF(P663&lt;&gt;"",(P663*(1-($N$3368))*(1-($O663+$N$3373))),0)</f>
        <v>0</v>
      </c>
      <c r="U663" s="173">
        <f>IF(Q663&lt;&gt;"",(Q663*(1-($N$3369))*(1-($O663+$N$3373))),0)</f>
        <v>0</v>
      </c>
      <c r="V663" s="173">
        <f>IF(R663&lt;&gt;"",(R663*(1-($N$3370))*(1-($O663+$N$3373))),0)</f>
        <v>0</v>
      </c>
      <c r="W663" s="173">
        <f>IF(S663&lt;&gt;"",(S663*(1-($N$3371))*(1-($O663+$N$3373))),0)</f>
        <v>0</v>
      </c>
      <c r="X663" s="173">
        <f t="shared" si="282"/>
        <v>0</v>
      </c>
    </row>
    <row r="664" spans="1:24" ht="14.1" customHeight="1" x14ac:dyDescent="0.3">
      <c r="A664" s="252" t="s">
        <v>6079</v>
      </c>
      <c r="B664" s="253" t="s">
        <v>51</v>
      </c>
      <c r="C664" s="254">
        <v>12</v>
      </c>
      <c r="D664" s="254">
        <v>0</v>
      </c>
      <c r="E664" s="255"/>
      <c r="F664" s="254" t="s">
        <v>110</v>
      </c>
      <c r="G664" s="254" t="s">
        <v>2004</v>
      </c>
      <c r="H664" s="254" t="s">
        <v>6078</v>
      </c>
      <c r="I664" s="254">
        <v>33</v>
      </c>
      <c r="J664" s="256">
        <v>17.350000000000001</v>
      </c>
      <c r="K664" s="257"/>
      <c r="L664" s="254" t="s">
        <v>6080</v>
      </c>
      <c r="M664" s="254" t="s">
        <v>417</v>
      </c>
      <c r="N664" s="172" t="str">
        <f t="shared" si="281"/>
        <v/>
      </c>
      <c r="O664" s="172"/>
      <c r="P664" s="173">
        <f t="shared" si="276"/>
        <v>0</v>
      </c>
      <c r="Q664" s="173">
        <f t="shared" si="277"/>
        <v>0</v>
      </c>
      <c r="R664" s="173">
        <f t="shared" si="278"/>
        <v>0</v>
      </c>
      <c r="S664" s="173" t="str">
        <f t="shared" si="279"/>
        <v/>
      </c>
      <c r="T664" s="173">
        <f>IF(P664&lt;&gt;"",(P664*(1-($N$3368))*(1-($O664+$N$3373))),0)</f>
        <v>0</v>
      </c>
      <c r="U664" s="173">
        <f>IF(Q664&lt;&gt;"",(Q664*(1-($N$3369))*(1-($O664+$N$3373))),0)</f>
        <v>0</v>
      </c>
      <c r="V664" s="173">
        <f>IF(R664&lt;&gt;"",(R664*(1-($N$3370))*(1-($O664+$N$3373))),0)</f>
        <v>0</v>
      </c>
      <c r="W664" s="173">
        <f>IF(S664&lt;&gt;"",(S664*(1-($N$3371))*(1-($O664+$N$3373))),0)</f>
        <v>0</v>
      </c>
      <c r="X664" s="173">
        <f t="shared" si="282"/>
        <v>0</v>
      </c>
    </row>
    <row r="665" spans="1:24" ht="14.1" customHeight="1" x14ac:dyDescent="0.3">
      <c r="A665" s="252" t="s">
        <v>6081</v>
      </c>
      <c r="B665" s="253" t="s">
        <v>51</v>
      </c>
      <c r="C665" s="254">
        <v>12</v>
      </c>
      <c r="D665" s="254">
        <v>0</v>
      </c>
      <c r="E665" s="255"/>
      <c r="F665" s="254" t="s">
        <v>110</v>
      </c>
      <c r="G665" s="254" t="s">
        <v>2005</v>
      </c>
      <c r="H665" s="254" t="s">
        <v>6078</v>
      </c>
      <c r="I665" s="254">
        <v>33</v>
      </c>
      <c r="J665" s="256">
        <v>17.350000000000001</v>
      </c>
      <c r="K665" s="257"/>
      <c r="L665" s="254" t="s">
        <v>6082</v>
      </c>
      <c r="M665" s="254" t="s">
        <v>417</v>
      </c>
      <c r="N665" s="172" t="str">
        <f t="shared" si="281"/>
        <v/>
      </c>
      <c r="O665" s="172"/>
      <c r="P665" s="173">
        <f t="shared" si="276"/>
        <v>0</v>
      </c>
      <c r="Q665" s="173">
        <f t="shared" si="277"/>
        <v>0</v>
      </c>
      <c r="R665" s="173">
        <f t="shared" si="278"/>
        <v>0</v>
      </c>
      <c r="S665" s="173" t="str">
        <f t="shared" si="279"/>
        <v/>
      </c>
      <c r="T665" s="173">
        <f>IF(P665&lt;&gt;"",(P665*(1-($N$3368))*(1-($O665+$N$3373))),0)</f>
        <v>0</v>
      </c>
      <c r="U665" s="173">
        <f>IF(Q665&lt;&gt;"",(Q665*(1-($N$3369))*(1-($O665+$N$3373))),0)</f>
        <v>0</v>
      </c>
      <c r="V665" s="173">
        <f>IF(R665&lt;&gt;"",(R665*(1-($N$3370))*(1-($O665+$N$3373))),0)</f>
        <v>0</v>
      </c>
      <c r="W665" s="173">
        <f>IF(S665&lt;&gt;"",(S665*(1-($N$3371))*(1-($O665+$N$3373))),0)</f>
        <v>0</v>
      </c>
      <c r="X665" s="173">
        <f t="shared" si="282"/>
        <v>0</v>
      </c>
    </row>
    <row r="666" spans="1:24" ht="14.1" customHeight="1" x14ac:dyDescent="0.3">
      <c r="A666" s="252" t="s">
        <v>6083</v>
      </c>
      <c r="B666" s="253" t="s">
        <v>51</v>
      </c>
      <c r="C666" s="254">
        <v>10</v>
      </c>
      <c r="D666" s="254">
        <v>0</v>
      </c>
      <c r="E666" s="255"/>
      <c r="F666" s="254" t="s">
        <v>110</v>
      </c>
      <c r="G666" s="254" t="s">
        <v>2026</v>
      </c>
      <c r="H666" s="254" t="s">
        <v>6078</v>
      </c>
      <c r="I666" s="254">
        <v>33</v>
      </c>
      <c r="J666" s="256">
        <v>17.350000000000001</v>
      </c>
      <c r="K666" s="257"/>
      <c r="L666" s="254" t="s">
        <v>6307</v>
      </c>
      <c r="M666" s="254" t="s">
        <v>417</v>
      </c>
      <c r="N666" s="172" t="str">
        <f t="shared" si="281"/>
        <v/>
      </c>
      <c r="O666" s="172"/>
      <c r="P666" s="173">
        <f t="shared" si="276"/>
        <v>0</v>
      </c>
      <c r="Q666" s="173">
        <f t="shared" si="277"/>
        <v>0</v>
      </c>
      <c r="R666" s="173">
        <f t="shared" si="278"/>
        <v>0</v>
      </c>
      <c r="S666" s="173" t="str">
        <f t="shared" si="279"/>
        <v/>
      </c>
      <c r="T666" s="173">
        <f>IF(P666&lt;&gt;"",(P666*(1-($N$3368))*(1-($O666+$N$3373))),0)</f>
        <v>0</v>
      </c>
      <c r="U666" s="173">
        <f>IF(Q666&lt;&gt;"",(Q666*(1-($N$3369))*(1-($O666+$N$3373))),0)</f>
        <v>0</v>
      </c>
      <c r="V666" s="173">
        <f>IF(R666&lt;&gt;"",(R666*(1-($N$3370))*(1-($O666+$N$3373))),0)</f>
        <v>0</v>
      </c>
      <c r="W666" s="173">
        <f>IF(S666&lt;&gt;"",(S666*(1-($N$3371))*(1-($O666+$N$3373))),0)</f>
        <v>0</v>
      </c>
      <c r="X666" s="173">
        <f t="shared" si="282"/>
        <v>0</v>
      </c>
    </row>
    <row r="667" spans="1:24" ht="14.1" customHeight="1" x14ac:dyDescent="0.3">
      <c r="A667" s="90">
        <v>171909</v>
      </c>
      <c r="B667" s="91" t="s">
        <v>50</v>
      </c>
      <c r="C667" s="92">
        <v>24</v>
      </c>
      <c r="D667" s="92">
        <v>12</v>
      </c>
      <c r="E667" s="166"/>
      <c r="F667" s="92" t="s">
        <v>110</v>
      </c>
      <c r="G667" s="92" t="s">
        <v>1711</v>
      </c>
      <c r="H667" s="92" t="s">
        <v>6308</v>
      </c>
      <c r="I667" s="92">
        <v>33</v>
      </c>
      <c r="J667" s="93">
        <v>9.5</v>
      </c>
      <c r="K667" s="94"/>
      <c r="L667" s="92" t="s">
        <v>5868</v>
      </c>
      <c r="M667" s="92" t="s">
        <v>417</v>
      </c>
      <c r="N667" s="172" t="str">
        <f t="shared" si="281"/>
        <v/>
      </c>
      <c r="O667" s="172"/>
      <c r="P667" s="173">
        <f t="shared" si="276"/>
        <v>0</v>
      </c>
      <c r="Q667" s="173">
        <f t="shared" si="277"/>
        <v>0</v>
      </c>
      <c r="R667" s="173" t="str">
        <f t="shared" si="278"/>
        <v/>
      </c>
      <c r="S667" s="173">
        <f t="shared" si="279"/>
        <v>0</v>
      </c>
      <c r="T667" s="173">
        <f>IF(P667&lt;&gt;"",(P667*(1-($N$3368))*(1-($O667+$N$3373))),0)</f>
        <v>0</v>
      </c>
      <c r="U667" s="173">
        <f>IF(Q667&lt;&gt;"",(Q667*(1-($N$3369))*(1-($O667+$N$3373))),0)</f>
        <v>0</v>
      </c>
      <c r="V667" s="173">
        <f>IF(R667&lt;&gt;"",(R667*(1-($N$3370))*(1-($O667+$N$3373))),0)</f>
        <v>0</v>
      </c>
      <c r="W667" s="173">
        <f>IF(S667&lt;&gt;"",(S667*(1-($N$3371))*(1-($O667+$N$3373))),0)</f>
        <v>0</v>
      </c>
      <c r="X667" s="173">
        <f t="shared" si="282"/>
        <v>0</v>
      </c>
    </row>
    <row r="668" spans="1:24" ht="14.1" customHeight="1" x14ac:dyDescent="0.3">
      <c r="A668" s="90"/>
      <c r="B668" s="91"/>
      <c r="C668" s="92"/>
      <c r="D668" s="92"/>
      <c r="E668" s="168"/>
      <c r="F668" s="92"/>
      <c r="G668" s="92"/>
      <c r="H668" s="148" t="s">
        <v>5666</v>
      </c>
      <c r="I668" s="92"/>
      <c r="J668" s="93"/>
      <c r="K668" s="94"/>
      <c r="L668" s="94"/>
      <c r="M668" s="95"/>
      <c r="N668" s="172"/>
      <c r="O668" s="172"/>
      <c r="P668" s="173">
        <f t="shared" si="276"/>
        <v>0</v>
      </c>
      <c r="Q668" s="173">
        <f t="shared" si="277"/>
        <v>0</v>
      </c>
      <c r="R668" s="173">
        <f t="shared" si="278"/>
        <v>0</v>
      </c>
      <c r="S668" s="173">
        <f t="shared" si="279"/>
        <v>0</v>
      </c>
      <c r="T668" s="173">
        <f>IF(P668&lt;&gt;"",(P668*(1-($N$3368))*(1-($O668+$N$3373))),0)</f>
        <v>0</v>
      </c>
      <c r="U668" s="173">
        <f>IF(Q668&lt;&gt;"",(Q668*(1-($N$3369))*(1-($O668+$N$3373))),0)</f>
        <v>0</v>
      </c>
      <c r="V668" s="173">
        <f>IF(R668&lt;&gt;"",(R668*(1-($N$3370))*(1-($O668+$N$3373))),0)</f>
        <v>0</v>
      </c>
      <c r="W668" s="173">
        <f>IF(S668&lt;&gt;"",(S668*(1-($N$3371))*(1-($O668+$N$3373))),0)</f>
        <v>0</v>
      </c>
      <c r="X668" s="173"/>
    </row>
    <row r="669" spans="1:24" ht="14.1" customHeight="1" x14ac:dyDescent="0.3">
      <c r="A669" s="90" t="s">
        <v>4604</v>
      </c>
      <c r="B669" s="91" t="s">
        <v>51</v>
      </c>
      <c r="C669" s="92">
        <v>24</v>
      </c>
      <c r="D669" s="92">
        <v>6</v>
      </c>
      <c r="E669" s="166"/>
      <c r="F669" s="92" t="s">
        <v>110</v>
      </c>
      <c r="G669" s="92" t="s">
        <v>2003</v>
      </c>
      <c r="H669" s="92" t="s">
        <v>4605</v>
      </c>
      <c r="I669" s="92">
        <v>34</v>
      </c>
      <c r="J669" s="93">
        <v>18.5</v>
      </c>
      <c r="K669" s="94"/>
      <c r="L669" s="92" t="s">
        <v>4606</v>
      </c>
      <c r="M669" s="92" t="s">
        <v>417</v>
      </c>
      <c r="N669" s="172" t="str">
        <f t="shared" ref="N669:N688" si="283">IF(OR(J669="TBA",E669=0),"",E669*J669)</f>
        <v/>
      </c>
      <c r="O669" s="172"/>
      <c r="P669" s="173">
        <f t="shared" si="276"/>
        <v>0</v>
      </c>
      <c r="Q669" s="173">
        <f t="shared" si="277"/>
        <v>0</v>
      </c>
      <c r="R669" s="173">
        <f t="shared" si="278"/>
        <v>0</v>
      </c>
      <c r="S669" s="173" t="str">
        <f t="shared" si="279"/>
        <v/>
      </c>
      <c r="T669" s="173">
        <f>IF(P669&lt;&gt;"",(P669*(1-($N$3368))*(1-($O669+$N$3373))),0)</f>
        <v>0</v>
      </c>
      <c r="U669" s="173">
        <f>IF(Q669&lt;&gt;"",(Q669*(1-($N$3369))*(1-($O669+$N$3373))),0)</f>
        <v>0</v>
      </c>
      <c r="V669" s="173">
        <f>IF(R669&lt;&gt;"",(R669*(1-($N$3370))*(1-($O669+$N$3373))),0)</f>
        <v>0</v>
      </c>
      <c r="W669" s="173">
        <f>IF(S669&lt;&gt;"",(S669*(1-($N$3371))*(1-($O669+$N$3373))),0)</f>
        <v>0</v>
      </c>
      <c r="X669" s="173">
        <f t="shared" ref="X669:X688" si="284">+SUM(T669:W669)</f>
        <v>0</v>
      </c>
    </row>
    <row r="670" spans="1:24" ht="14.1" customHeight="1" x14ac:dyDescent="0.3">
      <c r="A670" s="90" t="s">
        <v>4607</v>
      </c>
      <c r="B670" s="91" t="s">
        <v>51</v>
      </c>
      <c r="C670" s="92">
        <v>24</v>
      </c>
      <c r="D670" s="92">
        <v>6</v>
      </c>
      <c r="E670" s="166"/>
      <c r="F670" s="92" t="s">
        <v>110</v>
      </c>
      <c r="G670" s="92" t="s">
        <v>2004</v>
      </c>
      <c r="H670" s="92" t="s">
        <v>4605</v>
      </c>
      <c r="I670" s="92">
        <v>34</v>
      </c>
      <c r="J670" s="93">
        <v>18.5</v>
      </c>
      <c r="K670" s="94"/>
      <c r="L670" s="92" t="s">
        <v>4608</v>
      </c>
      <c r="M670" s="92" t="s">
        <v>417</v>
      </c>
      <c r="N670" s="172" t="str">
        <f t="shared" si="283"/>
        <v/>
      </c>
      <c r="O670" s="172"/>
      <c r="P670" s="173">
        <f t="shared" si="276"/>
        <v>0</v>
      </c>
      <c r="Q670" s="173">
        <f t="shared" si="277"/>
        <v>0</v>
      </c>
      <c r="R670" s="173">
        <f t="shared" si="278"/>
        <v>0</v>
      </c>
      <c r="S670" s="173" t="str">
        <f t="shared" si="279"/>
        <v/>
      </c>
      <c r="T670" s="173">
        <f>IF(P670&lt;&gt;"",(P670*(1-($N$3368))*(1-($O670+$N$3373))),0)</f>
        <v>0</v>
      </c>
      <c r="U670" s="173">
        <f>IF(Q670&lt;&gt;"",(Q670*(1-($N$3369))*(1-($O670+$N$3373))),0)</f>
        <v>0</v>
      </c>
      <c r="V670" s="173">
        <f>IF(R670&lt;&gt;"",(R670*(1-($N$3370))*(1-($O670+$N$3373))),0)</f>
        <v>0</v>
      </c>
      <c r="W670" s="173">
        <f>IF(S670&lt;&gt;"",(S670*(1-($N$3371))*(1-($O670+$N$3373))),0)</f>
        <v>0</v>
      </c>
      <c r="X670" s="173">
        <f t="shared" si="284"/>
        <v>0</v>
      </c>
    </row>
    <row r="671" spans="1:24" ht="14.1" customHeight="1" x14ac:dyDescent="0.3">
      <c r="A671" s="90" t="s">
        <v>4609</v>
      </c>
      <c r="B671" s="91" t="s">
        <v>51</v>
      </c>
      <c r="C671" s="92">
        <v>24</v>
      </c>
      <c r="D671" s="92">
        <v>6</v>
      </c>
      <c r="E671" s="166"/>
      <c r="F671" s="92" t="s">
        <v>110</v>
      </c>
      <c r="G671" s="92" t="s">
        <v>2005</v>
      </c>
      <c r="H671" s="92" t="s">
        <v>4605</v>
      </c>
      <c r="I671" s="92">
        <v>34</v>
      </c>
      <c r="J671" s="93">
        <v>18.5</v>
      </c>
      <c r="K671" s="94"/>
      <c r="L671" s="92" t="s">
        <v>4610</v>
      </c>
      <c r="M671" s="92" t="s">
        <v>417</v>
      </c>
      <c r="N671" s="172" t="str">
        <f t="shared" si="283"/>
        <v/>
      </c>
      <c r="O671" s="172"/>
      <c r="P671" s="173">
        <f t="shared" si="276"/>
        <v>0</v>
      </c>
      <c r="Q671" s="173">
        <f t="shared" si="277"/>
        <v>0</v>
      </c>
      <c r="R671" s="173">
        <f t="shared" si="278"/>
        <v>0</v>
      </c>
      <c r="S671" s="173" t="str">
        <f t="shared" si="279"/>
        <v/>
      </c>
      <c r="T671" s="173">
        <f>IF(P671&lt;&gt;"",(P671*(1-($N$3368))*(1-($O671+$N$3373))),0)</f>
        <v>0</v>
      </c>
      <c r="U671" s="173">
        <f>IF(Q671&lt;&gt;"",(Q671*(1-($N$3369))*(1-($O671+$N$3373))),0)</f>
        <v>0</v>
      </c>
      <c r="V671" s="173">
        <f>IF(R671&lt;&gt;"",(R671*(1-($N$3370))*(1-($O671+$N$3373))),0)</f>
        <v>0</v>
      </c>
      <c r="W671" s="173">
        <f>IF(S671&lt;&gt;"",(S671*(1-($N$3371))*(1-($O671+$N$3373))),0)</f>
        <v>0</v>
      </c>
      <c r="X671" s="173">
        <f t="shared" si="284"/>
        <v>0</v>
      </c>
    </row>
    <row r="672" spans="1:24" ht="14.1" customHeight="1" x14ac:dyDescent="0.3">
      <c r="A672" s="90" t="s">
        <v>5416</v>
      </c>
      <c r="B672" s="91" t="s">
        <v>51</v>
      </c>
      <c r="C672" s="92">
        <v>24</v>
      </c>
      <c r="D672" s="92">
        <v>6</v>
      </c>
      <c r="E672" s="166"/>
      <c r="F672" s="92" t="s">
        <v>5805</v>
      </c>
      <c r="G672" s="92" t="s">
        <v>2026</v>
      </c>
      <c r="H672" s="92" t="s">
        <v>4605</v>
      </c>
      <c r="I672" s="92">
        <v>34</v>
      </c>
      <c r="J672" s="93">
        <v>18.5</v>
      </c>
      <c r="K672" s="94"/>
      <c r="L672" s="92" t="s">
        <v>5417</v>
      </c>
      <c r="M672" s="92" t="s">
        <v>417</v>
      </c>
      <c r="N672" s="172" t="str">
        <f t="shared" si="283"/>
        <v/>
      </c>
      <c r="O672" s="172"/>
      <c r="P672" s="173">
        <f t="shared" si="276"/>
        <v>0</v>
      </c>
      <c r="Q672" s="173">
        <f t="shared" si="277"/>
        <v>0</v>
      </c>
      <c r="R672" s="173">
        <f t="shared" si="278"/>
        <v>0</v>
      </c>
      <c r="S672" s="173" t="str">
        <f t="shared" si="279"/>
        <v/>
      </c>
      <c r="T672" s="173">
        <f>IF(P672&lt;&gt;"",(P672*(1-($N$3368))*(1-($O672+$N$3373))),0)</f>
        <v>0</v>
      </c>
      <c r="U672" s="173">
        <f>IF(Q672&lt;&gt;"",(Q672*(1-($N$3369))*(1-($O672+$N$3373))),0)</f>
        <v>0</v>
      </c>
      <c r="V672" s="173">
        <f>IF(R672&lt;&gt;"",(R672*(1-($N$3370))*(1-($O672+$N$3373))),0)</f>
        <v>0</v>
      </c>
      <c r="W672" s="173">
        <f>IF(S672&lt;&gt;"",(S672*(1-($N$3371))*(1-($O672+$N$3373))),0)</f>
        <v>0</v>
      </c>
      <c r="X672" s="173">
        <f t="shared" si="284"/>
        <v>0</v>
      </c>
    </row>
    <row r="673" spans="1:24" ht="14.1" customHeight="1" x14ac:dyDescent="0.3">
      <c r="A673" s="90" t="s">
        <v>4611</v>
      </c>
      <c r="B673" s="91" t="s">
        <v>51</v>
      </c>
      <c r="C673" s="92">
        <v>12</v>
      </c>
      <c r="D673" s="92">
        <v>0</v>
      </c>
      <c r="E673" s="166"/>
      <c r="F673" s="92" t="s">
        <v>111</v>
      </c>
      <c r="G673" s="92" t="s">
        <v>2195</v>
      </c>
      <c r="H673" s="92" t="s">
        <v>4612</v>
      </c>
      <c r="I673" s="92">
        <v>34</v>
      </c>
      <c r="J673" s="93">
        <v>23.1</v>
      </c>
      <c r="K673" s="94"/>
      <c r="L673" s="92" t="s">
        <v>4613</v>
      </c>
      <c r="M673" s="92" t="s">
        <v>417</v>
      </c>
      <c r="N673" s="172" t="str">
        <f t="shared" si="283"/>
        <v/>
      </c>
      <c r="O673" s="172"/>
      <c r="P673" s="173">
        <f t="shared" si="276"/>
        <v>0</v>
      </c>
      <c r="Q673" s="173">
        <f t="shared" si="277"/>
        <v>0</v>
      </c>
      <c r="R673" s="173">
        <f t="shared" si="278"/>
        <v>0</v>
      </c>
      <c r="S673" s="173" t="str">
        <f t="shared" si="279"/>
        <v/>
      </c>
      <c r="T673" s="173">
        <f>IF(P673&lt;&gt;"",(P673*(1-($N$3368))*(1-($O673+$N$3373))),0)</f>
        <v>0</v>
      </c>
      <c r="U673" s="173">
        <f>IF(Q673&lt;&gt;"",(Q673*(1-($N$3369))*(1-($O673+$N$3373))),0)</f>
        <v>0</v>
      </c>
      <c r="V673" s="173">
        <f>IF(R673&lt;&gt;"",(R673*(1-($N$3370))*(1-($O673+$N$3373))),0)</f>
        <v>0</v>
      </c>
      <c r="W673" s="173">
        <f>IF(S673&lt;&gt;"",(S673*(1-($N$3371))*(1-($O673+$N$3373))),0)</f>
        <v>0</v>
      </c>
      <c r="X673" s="173">
        <f t="shared" si="284"/>
        <v>0</v>
      </c>
    </row>
    <row r="674" spans="1:24" ht="14.1" customHeight="1" x14ac:dyDescent="0.3">
      <c r="A674" s="90" t="s">
        <v>4614</v>
      </c>
      <c r="B674" s="91" t="s">
        <v>51</v>
      </c>
      <c r="C674" s="92">
        <v>12</v>
      </c>
      <c r="D674" s="92">
        <v>0</v>
      </c>
      <c r="E674" s="166"/>
      <c r="F674" s="92" t="s">
        <v>111</v>
      </c>
      <c r="G674" s="92" t="s">
        <v>2197</v>
      </c>
      <c r="H674" s="92" t="s">
        <v>4612</v>
      </c>
      <c r="I674" s="92">
        <v>34</v>
      </c>
      <c r="J674" s="93">
        <v>23.1</v>
      </c>
      <c r="K674" s="94"/>
      <c r="L674" s="92" t="s">
        <v>4615</v>
      </c>
      <c r="M674" s="92" t="s">
        <v>417</v>
      </c>
      <c r="N674" s="172" t="str">
        <f t="shared" si="283"/>
        <v/>
      </c>
      <c r="O674" s="172"/>
      <c r="P674" s="173">
        <f t="shared" si="276"/>
        <v>0</v>
      </c>
      <c r="Q674" s="173">
        <f t="shared" si="277"/>
        <v>0</v>
      </c>
      <c r="R674" s="173">
        <f t="shared" si="278"/>
        <v>0</v>
      </c>
      <c r="S674" s="173" t="str">
        <f t="shared" si="279"/>
        <v/>
      </c>
      <c r="T674" s="173">
        <f>IF(P674&lt;&gt;"",(P674*(1-($N$3368))*(1-($O674+$N$3373))),0)</f>
        <v>0</v>
      </c>
      <c r="U674" s="173">
        <f>IF(Q674&lt;&gt;"",(Q674*(1-($N$3369))*(1-($O674+$N$3373))),0)</f>
        <v>0</v>
      </c>
      <c r="V674" s="173">
        <f>IF(R674&lt;&gt;"",(R674*(1-($N$3370))*(1-($O674+$N$3373))),0)</f>
        <v>0</v>
      </c>
      <c r="W674" s="173">
        <f>IF(S674&lt;&gt;"",(S674*(1-($N$3371))*(1-($O674+$N$3373))),0)</f>
        <v>0</v>
      </c>
      <c r="X674" s="173">
        <f t="shared" si="284"/>
        <v>0</v>
      </c>
    </row>
    <row r="675" spans="1:24" ht="14.1" customHeight="1" x14ac:dyDescent="0.3">
      <c r="A675" s="90" t="s">
        <v>5418</v>
      </c>
      <c r="B675" s="91" t="s">
        <v>51</v>
      </c>
      <c r="C675" s="92">
        <v>12</v>
      </c>
      <c r="D675" s="92">
        <v>0</v>
      </c>
      <c r="E675" s="166"/>
      <c r="F675" s="92" t="s">
        <v>111</v>
      </c>
      <c r="G675" s="92" t="s">
        <v>5414</v>
      </c>
      <c r="H675" s="92" t="s">
        <v>4612</v>
      </c>
      <c r="I675" s="92">
        <v>34</v>
      </c>
      <c r="J675" s="93">
        <v>23.1</v>
      </c>
      <c r="K675" s="94"/>
      <c r="L675" s="92" t="s">
        <v>5419</v>
      </c>
      <c r="M675" s="92" t="s">
        <v>417</v>
      </c>
      <c r="N675" s="172" t="str">
        <f t="shared" si="283"/>
        <v/>
      </c>
      <c r="O675" s="172"/>
      <c r="P675" s="173">
        <f t="shared" si="276"/>
        <v>0</v>
      </c>
      <c r="Q675" s="173">
        <f t="shared" si="277"/>
        <v>0</v>
      </c>
      <c r="R675" s="173">
        <f t="shared" si="278"/>
        <v>0</v>
      </c>
      <c r="S675" s="173" t="str">
        <f t="shared" si="279"/>
        <v/>
      </c>
      <c r="T675" s="173">
        <f>IF(P675&lt;&gt;"",(P675*(1-($N$3368))*(1-($O675+$N$3373))),0)</f>
        <v>0</v>
      </c>
      <c r="U675" s="173">
        <f>IF(Q675&lt;&gt;"",(Q675*(1-($N$3369))*(1-($O675+$N$3373))),0)</f>
        <v>0</v>
      </c>
      <c r="V675" s="173">
        <f>IF(R675&lt;&gt;"",(R675*(1-($N$3370))*(1-($O675+$N$3373))),0)</f>
        <v>0</v>
      </c>
      <c r="W675" s="173">
        <f>IF(S675&lt;&gt;"",(S675*(1-($N$3371))*(1-($O675+$N$3373))),0)</f>
        <v>0</v>
      </c>
      <c r="X675" s="173">
        <f t="shared" si="284"/>
        <v>0</v>
      </c>
    </row>
    <row r="676" spans="1:24" ht="14.1" customHeight="1" x14ac:dyDescent="0.3">
      <c r="A676" s="90" t="s">
        <v>4593</v>
      </c>
      <c r="B676" s="91" t="s">
        <v>51</v>
      </c>
      <c r="C676" s="92">
        <v>24</v>
      </c>
      <c r="D676" s="92">
        <v>6</v>
      </c>
      <c r="E676" s="166"/>
      <c r="F676" s="92" t="s">
        <v>110</v>
      </c>
      <c r="G676" s="92" t="s">
        <v>2003</v>
      </c>
      <c r="H676" s="92" t="s">
        <v>4594</v>
      </c>
      <c r="I676" s="92">
        <v>34</v>
      </c>
      <c r="J676" s="93">
        <v>18.5</v>
      </c>
      <c r="K676" s="94"/>
      <c r="L676" s="92" t="s">
        <v>4595</v>
      </c>
      <c r="M676" s="92" t="s">
        <v>417</v>
      </c>
      <c r="N676" s="172" t="str">
        <f t="shared" si="283"/>
        <v/>
      </c>
      <c r="O676" s="172"/>
      <c r="P676" s="173">
        <f t="shared" si="276"/>
        <v>0</v>
      </c>
      <c r="Q676" s="173">
        <f t="shared" si="277"/>
        <v>0</v>
      </c>
      <c r="R676" s="173">
        <f t="shared" si="278"/>
        <v>0</v>
      </c>
      <c r="S676" s="173" t="str">
        <f t="shared" si="279"/>
        <v/>
      </c>
      <c r="T676" s="173">
        <f>IF(P676&lt;&gt;"",(P676*(1-($N$3368))*(1-($O676+$N$3373))),0)</f>
        <v>0</v>
      </c>
      <c r="U676" s="173">
        <f>IF(Q676&lt;&gt;"",(Q676*(1-($N$3369))*(1-($O676+$N$3373))),0)</f>
        <v>0</v>
      </c>
      <c r="V676" s="173">
        <f>IF(R676&lt;&gt;"",(R676*(1-($N$3370))*(1-($O676+$N$3373))),0)</f>
        <v>0</v>
      </c>
      <c r="W676" s="173">
        <f>IF(S676&lt;&gt;"",(S676*(1-($N$3371))*(1-($O676+$N$3373))),0)</f>
        <v>0</v>
      </c>
      <c r="X676" s="173">
        <f t="shared" si="284"/>
        <v>0</v>
      </c>
    </row>
    <row r="677" spans="1:24" ht="14.1" customHeight="1" x14ac:dyDescent="0.3">
      <c r="A677" s="90" t="s">
        <v>4596</v>
      </c>
      <c r="B677" s="91" t="s">
        <v>51</v>
      </c>
      <c r="C677" s="92">
        <v>24</v>
      </c>
      <c r="D677" s="92">
        <v>6</v>
      </c>
      <c r="E677" s="166"/>
      <c r="F677" s="92" t="s">
        <v>110</v>
      </c>
      <c r="G677" s="92" t="s">
        <v>2004</v>
      </c>
      <c r="H677" s="92" t="s">
        <v>4594</v>
      </c>
      <c r="I677" s="92">
        <v>34</v>
      </c>
      <c r="J677" s="93">
        <v>18.5</v>
      </c>
      <c r="K677" s="94"/>
      <c r="L677" s="92" t="s">
        <v>4597</v>
      </c>
      <c r="M677" s="92" t="s">
        <v>417</v>
      </c>
      <c r="N677" s="172" t="str">
        <f t="shared" si="283"/>
        <v/>
      </c>
      <c r="O677" s="172"/>
      <c r="P677" s="173">
        <f t="shared" si="276"/>
        <v>0</v>
      </c>
      <c r="Q677" s="173">
        <f t="shared" si="277"/>
        <v>0</v>
      </c>
      <c r="R677" s="173">
        <f t="shared" si="278"/>
        <v>0</v>
      </c>
      <c r="S677" s="173" t="str">
        <f t="shared" si="279"/>
        <v/>
      </c>
      <c r="T677" s="173">
        <f>IF(P677&lt;&gt;"",(P677*(1-($N$3368))*(1-($O677+$N$3373))),0)</f>
        <v>0</v>
      </c>
      <c r="U677" s="173">
        <f>IF(Q677&lt;&gt;"",(Q677*(1-($N$3369))*(1-($O677+$N$3373))),0)</f>
        <v>0</v>
      </c>
      <c r="V677" s="173">
        <f>IF(R677&lt;&gt;"",(R677*(1-($N$3370))*(1-($O677+$N$3373))),0)</f>
        <v>0</v>
      </c>
      <c r="W677" s="173">
        <f>IF(S677&lt;&gt;"",(S677*(1-($N$3371))*(1-($O677+$N$3373))),0)</f>
        <v>0</v>
      </c>
      <c r="X677" s="173">
        <f t="shared" si="284"/>
        <v>0</v>
      </c>
    </row>
    <row r="678" spans="1:24" ht="14.1" customHeight="1" x14ac:dyDescent="0.3">
      <c r="A678" s="90" t="s">
        <v>4598</v>
      </c>
      <c r="B678" s="91" t="s">
        <v>51</v>
      </c>
      <c r="C678" s="92">
        <v>24</v>
      </c>
      <c r="D678" s="92">
        <v>6</v>
      </c>
      <c r="E678" s="166"/>
      <c r="F678" s="92" t="s">
        <v>110</v>
      </c>
      <c r="G678" s="92" t="s">
        <v>2005</v>
      </c>
      <c r="H678" s="92" t="s">
        <v>4594</v>
      </c>
      <c r="I678" s="92">
        <v>34</v>
      </c>
      <c r="J678" s="93">
        <v>18.5</v>
      </c>
      <c r="K678" s="94"/>
      <c r="L678" s="92" t="s">
        <v>4599</v>
      </c>
      <c r="M678" s="92" t="s">
        <v>417</v>
      </c>
      <c r="N678" s="172" t="str">
        <f t="shared" si="283"/>
        <v/>
      </c>
      <c r="O678" s="172"/>
      <c r="P678" s="173">
        <f t="shared" si="276"/>
        <v>0</v>
      </c>
      <c r="Q678" s="173">
        <f t="shared" si="277"/>
        <v>0</v>
      </c>
      <c r="R678" s="173">
        <f t="shared" si="278"/>
        <v>0</v>
      </c>
      <c r="S678" s="173" t="str">
        <f t="shared" si="279"/>
        <v/>
      </c>
      <c r="T678" s="173">
        <f>IF(P678&lt;&gt;"",(P678*(1-($N$3368))*(1-($O678+$N$3373))),0)</f>
        <v>0</v>
      </c>
      <c r="U678" s="173">
        <f>IF(Q678&lt;&gt;"",(Q678*(1-($N$3369))*(1-($O678+$N$3373))),0)</f>
        <v>0</v>
      </c>
      <c r="V678" s="173">
        <f>IF(R678&lt;&gt;"",(R678*(1-($N$3370))*(1-($O678+$N$3373))),0)</f>
        <v>0</v>
      </c>
      <c r="W678" s="173">
        <f>IF(S678&lt;&gt;"",(S678*(1-($N$3371))*(1-($O678+$N$3373))),0)</f>
        <v>0</v>
      </c>
      <c r="X678" s="173">
        <f t="shared" si="284"/>
        <v>0</v>
      </c>
    </row>
    <row r="679" spans="1:24" ht="14.1" customHeight="1" x14ac:dyDescent="0.3">
      <c r="A679" s="90" t="s">
        <v>5410</v>
      </c>
      <c r="B679" s="91" t="s">
        <v>51</v>
      </c>
      <c r="C679" s="92">
        <v>24</v>
      </c>
      <c r="D679" s="92">
        <v>6</v>
      </c>
      <c r="E679" s="166"/>
      <c r="F679" s="92" t="s">
        <v>5805</v>
      </c>
      <c r="G679" s="92" t="s">
        <v>2026</v>
      </c>
      <c r="H679" s="92" t="s">
        <v>4594</v>
      </c>
      <c r="I679" s="92">
        <v>34</v>
      </c>
      <c r="J679" s="93">
        <v>18.5</v>
      </c>
      <c r="K679" s="94"/>
      <c r="L679" s="92" t="s">
        <v>5411</v>
      </c>
      <c r="M679" s="92" t="s">
        <v>417</v>
      </c>
      <c r="N679" s="172" t="str">
        <f t="shared" si="283"/>
        <v/>
      </c>
      <c r="O679" s="172"/>
      <c r="P679" s="173">
        <f t="shared" si="276"/>
        <v>0</v>
      </c>
      <c r="Q679" s="173">
        <f t="shared" si="277"/>
        <v>0</v>
      </c>
      <c r="R679" s="173">
        <f t="shared" si="278"/>
        <v>0</v>
      </c>
      <c r="S679" s="173" t="str">
        <f t="shared" si="279"/>
        <v/>
      </c>
      <c r="T679" s="173">
        <f>IF(P679&lt;&gt;"",(P679*(1-($N$3368))*(1-($O679+$N$3373))),0)</f>
        <v>0</v>
      </c>
      <c r="U679" s="173">
        <f>IF(Q679&lt;&gt;"",(Q679*(1-($N$3369))*(1-($O679+$N$3373))),0)</f>
        <v>0</v>
      </c>
      <c r="V679" s="173">
        <f>IF(R679&lt;&gt;"",(R679*(1-($N$3370))*(1-($O679+$N$3373))),0)</f>
        <v>0</v>
      </c>
      <c r="W679" s="173">
        <f>IF(S679&lt;&gt;"",(S679*(1-($N$3371))*(1-($O679+$N$3373))),0)</f>
        <v>0</v>
      </c>
      <c r="X679" s="173">
        <f t="shared" si="284"/>
        <v>0</v>
      </c>
    </row>
    <row r="680" spans="1:24" ht="14.1" customHeight="1" x14ac:dyDescent="0.3">
      <c r="A680" s="90" t="s">
        <v>4600</v>
      </c>
      <c r="B680" s="91" t="s">
        <v>51</v>
      </c>
      <c r="C680" s="92">
        <v>12</v>
      </c>
      <c r="D680" s="92">
        <v>0</v>
      </c>
      <c r="E680" s="166"/>
      <c r="F680" s="92" t="s">
        <v>111</v>
      </c>
      <c r="G680" s="92" t="s">
        <v>2195</v>
      </c>
      <c r="H680" s="92" t="s">
        <v>4601</v>
      </c>
      <c r="I680" s="92">
        <v>34</v>
      </c>
      <c r="J680" s="93">
        <v>23.1</v>
      </c>
      <c r="K680" s="94"/>
      <c r="L680" s="92" t="s">
        <v>5412</v>
      </c>
      <c r="M680" s="92" t="s">
        <v>417</v>
      </c>
      <c r="N680" s="172" t="str">
        <f t="shared" si="283"/>
        <v/>
      </c>
      <c r="O680" s="172"/>
      <c r="P680" s="173">
        <f t="shared" si="276"/>
        <v>0</v>
      </c>
      <c r="Q680" s="173">
        <f t="shared" si="277"/>
        <v>0</v>
      </c>
      <c r="R680" s="173">
        <f t="shared" si="278"/>
        <v>0</v>
      </c>
      <c r="S680" s="173" t="str">
        <f t="shared" si="279"/>
        <v/>
      </c>
      <c r="T680" s="173">
        <f>IF(P680&lt;&gt;"",(P680*(1-($N$3368))*(1-($O680+$N$3373))),0)</f>
        <v>0</v>
      </c>
      <c r="U680" s="173">
        <f>IF(Q680&lt;&gt;"",(Q680*(1-($N$3369))*(1-($O680+$N$3373))),0)</f>
        <v>0</v>
      </c>
      <c r="V680" s="173">
        <f>IF(R680&lt;&gt;"",(R680*(1-($N$3370))*(1-($O680+$N$3373))),0)</f>
        <v>0</v>
      </c>
      <c r="W680" s="173">
        <f>IF(S680&lt;&gt;"",(S680*(1-($N$3371))*(1-($O680+$N$3373))),0)</f>
        <v>0</v>
      </c>
      <c r="X680" s="173">
        <f t="shared" si="284"/>
        <v>0</v>
      </c>
    </row>
    <row r="681" spans="1:24" ht="14.1" customHeight="1" x14ac:dyDescent="0.3">
      <c r="A681" s="90" t="s">
        <v>4602</v>
      </c>
      <c r="B681" s="91" t="s">
        <v>51</v>
      </c>
      <c r="C681" s="92">
        <v>12</v>
      </c>
      <c r="D681" s="92">
        <v>0</v>
      </c>
      <c r="E681" s="166"/>
      <c r="F681" s="92" t="s">
        <v>111</v>
      </c>
      <c r="G681" s="92" t="s">
        <v>2197</v>
      </c>
      <c r="H681" s="92" t="s">
        <v>4601</v>
      </c>
      <c r="I681" s="92">
        <v>34</v>
      </c>
      <c r="J681" s="93">
        <v>23.1</v>
      </c>
      <c r="K681" s="94"/>
      <c r="L681" s="92" t="s">
        <v>4603</v>
      </c>
      <c r="M681" s="92" t="s">
        <v>417</v>
      </c>
      <c r="N681" s="172" t="str">
        <f t="shared" si="283"/>
        <v/>
      </c>
      <c r="O681" s="172"/>
      <c r="P681" s="173">
        <f t="shared" si="276"/>
        <v>0</v>
      </c>
      <c r="Q681" s="173">
        <f t="shared" si="277"/>
        <v>0</v>
      </c>
      <c r="R681" s="173">
        <f t="shared" si="278"/>
        <v>0</v>
      </c>
      <c r="S681" s="173" t="str">
        <f t="shared" si="279"/>
        <v/>
      </c>
      <c r="T681" s="173">
        <f>IF(P681&lt;&gt;"",(P681*(1-($N$3368))*(1-($O681+$N$3373))),0)</f>
        <v>0</v>
      </c>
      <c r="U681" s="173">
        <f>IF(Q681&lt;&gt;"",(Q681*(1-($N$3369))*(1-($O681+$N$3373))),0)</f>
        <v>0</v>
      </c>
      <c r="V681" s="173">
        <f>IF(R681&lt;&gt;"",(R681*(1-($N$3370))*(1-($O681+$N$3373))),0)</f>
        <v>0</v>
      </c>
      <c r="W681" s="173">
        <f>IF(S681&lt;&gt;"",(S681*(1-($N$3371))*(1-($O681+$N$3373))),0)</f>
        <v>0</v>
      </c>
      <c r="X681" s="173">
        <f t="shared" si="284"/>
        <v>0</v>
      </c>
    </row>
    <row r="682" spans="1:24" ht="14.1" customHeight="1" x14ac:dyDescent="0.3">
      <c r="A682" s="90" t="s">
        <v>5413</v>
      </c>
      <c r="B682" s="91" t="s">
        <v>51</v>
      </c>
      <c r="C682" s="92">
        <v>12</v>
      </c>
      <c r="D682" s="92">
        <v>0</v>
      </c>
      <c r="E682" s="166"/>
      <c r="F682" s="92" t="s">
        <v>111</v>
      </c>
      <c r="G682" s="92" t="s">
        <v>5414</v>
      </c>
      <c r="H682" s="92" t="s">
        <v>4601</v>
      </c>
      <c r="I682" s="92">
        <v>34</v>
      </c>
      <c r="J682" s="93">
        <v>23.1</v>
      </c>
      <c r="K682" s="94"/>
      <c r="L682" s="92" t="s">
        <v>5415</v>
      </c>
      <c r="M682" s="92" t="s">
        <v>417</v>
      </c>
      <c r="N682" s="172" t="str">
        <f t="shared" si="283"/>
        <v/>
      </c>
      <c r="O682" s="172"/>
      <c r="P682" s="173">
        <f t="shared" si="276"/>
        <v>0</v>
      </c>
      <c r="Q682" s="173">
        <f t="shared" si="277"/>
        <v>0</v>
      </c>
      <c r="R682" s="173">
        <f t="shared" si="278"/>
        <v>0</v>
      </c>
      <c r="S682" s="173" t="str">
        <f t="shared" si="279"/>
        <v/>
      </c>
      <c r="T682" s="173">
        <f>IF(P682&lt;&gt;"",(P682*(1-($N$3368))*(1-($O682+$N$3373))),0)</f>
        <v>0</v>
      </c>
      <c r="U682" s="173">
        <f>IF(Q682&lt;&gt;"",(Q682*(1-($N$3369))*(1-($O682+$N$3373))),0)</f>
        <v>0</v>
      </c>
      <c r="V682" s="173">
        <f>IF(R682&lt;&gt;"",(R682*(1-($N$3370))*(1-($O682+$N$3373))),0)</f>
        <v>0</v>
      </c>
      <c r="W682" s="173">
        <f>IF(S682&lt;&gt;"",(S682*(1-($N$3371))*(1-($O682+$N$3373))),0)</f>
        <v>0</v>
      </c>
      <c r="X682" s="173">
        <f t="shared" si="284"/>
        <v>0</v>
      </c>
    </row>
    <row r="683" spans="1:24" ht="14.1" customHeight="1" x14ac:dyDescent="0.3">
      <c r="A683" s="90" t="s">
        <v>1435</v>
      </c>
      <c r="B683" s="91" t="s">
        <v>51</v>
      </c>
      <c r="C683" s="92">
        <v>20</v>
      </c>
      <c r="D683" s="92">
        <v>5</v>
      </c>
      <c r="E683" s="166"/>
      <c r="F683" s="92" t="s">
        <v>110</v>
      </c>
      <c r="G683" s="92" t="s">
        <v>2003</v>
      </c>
      <c r="H683" s="92" t="s">
        <v>2222</v>
      </c>
      <c r="I683" s="92">
        <v>34</v>
      </c>
      <c r="J683" s="93">
        <v>18.5</v>
      </c>
      <c r="K683" s="94"/>
      <c r="L683" s="92" t="s">
        <v>3493</v>
      </c>
      <c r="M683" s="92" t="s">
        <v>417</v>
      </c>
      <c r="N683" s="172" t="str">
        <f t="shared" si="283"/>
        <v/>
      </c>
      <c r="O683" s="172"/>
      <c r="P683" s="173">
        <f t="shared" si="276"/>
        <v>0</v>
      </c>
      <c r="Q683" s="173">
        <f t="shared" si="277"/>
        <v>0</v>
      </c>
      <c r="R683" s="173">
        <f t="shared" si="278"/>
        <v>0</v>
      </c>
      <c r="S683" s="173" t="str">
        <f t="shared" si="279"/>
        <v/>
      </c>
      <c r="T683" s="173">
        <f>IF(P683&lt;&gt;"",(P683*(1-($N$3368))*(1-($O683+$N$3373))),0)</f>
        <v>0</v>
      </c>
      <c r="U683" s="173">
        <f>IF(Q683&lt;&gt;"",(Q683*(1-($N$3369))*(1-($O683+$N$3373))),0)</f>
        <v>0</v>
      </c>
      <c r="V683" s="173">
        <f>IF(R683&lt;&gt;"",(R683*(1-($N$3370))*(1-($O683+$N$3373))),0)</f>
        <v>0</v>
      </c>
      <c r="W683" s="173">
        <f>IF(S683&lt;&gt;"",(S683*(1-($N$3371))*(1-($O683+$N$3373))),0)</f>
        <v>0</v>
      </c>
      <c r="X683" s="173">
        <f t="shared" si="284"/>
        <v>0</v>
      </c>
    </row>
    <row r="684" spans="1:24" ht="14.1" customHeight="1" x14ac:dyDescent="0.3">
      <c r="A684" s="90" t="s">
        <v>1431</v>
      </c>
      <c r="B684" s="91" t="s">
        <v>51</v>
      </c>
      <c r="C684" s="92">
        <v>20</v>
      </c>
      <c r="D684" s="92">
        <v>5</v>
      </c>
      <c r="E684" s="166"/>
      <c r="F684" s="92" t="s">
        <v>110</v>
      </c>
      <c r="G684" s="92" t="s">
        <v>2004</v>
      </c>
      <c r="H684" s="92" t="s">
        <v>2222</v>
      </c>
      <c r="I684" s="92">
        <v>34</v>
      </c>
      <c r="J684" s="93">
        <v>18.5</v>
      </c>
      <c r="K684" s="94"/>
      <c r="L684" s="92" t="s">
        <v>3494</v>
      </c>
      <c r="M684" s="92" t="s">
        <v>417</v>
      </c>
      <c r="N684" s="172" t="str">
        <f t="shared" si="283"/>
        <v/>
      </c>
      <c r="O684" s="172"/>
      <c r="P684" s="173">
        <f t="shared" si="276"/>
        <v>0</v>
      </c>
      <c r="Q684" s="173">
        <f t="shared" si="277"/>
        <v>0</v>
      </c>
      <c r="R684" s="173">
        <f t="shared" si="278"/>
        <v>0</v>
      </c>
      <c r="S684" s="173" t="str">
        <f t="shared" si="279"/>
        <v/>
      </c>
      <c r="T684" s="173">
        <f>IF(P684&lt;&gt;"",(P684*(1-($N$3368))*(1-($O684+$N$3373))),0)</f>
        <v>0</v>
      </c>
      <c r="U684" s="173">
        <f>IF(Q684&lt;&gt;"",(Q684*(1-($N$3369))*(1-($O684+$N$3373))),0)</f>
        <v>0</v>
      </c>
      <c r="V684" s="173">
        <f>IF(R684&lt;&gt;"",(R684*(1-($N$3370))*(1-($O684+$N$3373))),0)</f>
        <v>0</v>
      </c>
      <c r="W684" s="173">
        <f>IF(S684&lt;&gt;"",(S684*(1-($N$3371))*(1-($O684+$N$3373))),0)</f>
        <v>0</v>
      </c>
      <c r="X684" s="173">
        <f t="shared" si="284"/>
        <v>0</v>
      </c>
    </row>
    <row r="685" spans="1:24" ht="14.1" customHeight="1" x14ac:dyDescent="0.3">
      <c r="A685" s="90" t="s">
        <v>1432</v>
      </c>
      <c r="B685" s="91" t="s">
        <v>51</v>
      </c>
      <c r="C685" s="92">
        <v>20</v>
      </c>
      <c r="D685" s="92">
        <v>5</v>
      </c>
      <c r="E685" s="166"/>
      <c r="F685" s="92" t="s">
        <v>110</v>
      </c>
      <c r="G685" s="92" t="s">
        <v>2005</v>
      </c>
      <c r="H685" s="92" t="s">
        <v>2222</v>
      </c>
      <c r="I685" s="92">
        <v>34</v>
      </c>
      <c r="J685" s="93">
        <v>18.5</v>
      </c>
      <c r="K685" s="94"/>
      <c r="L685" s="92" t="s">
        <v>3495</v>
      </c>
      <c r="M685" s="92" t="s">
        <v>417</v>
      </c>
      <c r="N685" s="172" t="str">
        <f t="shared" si="283"/>
        <v/>
      </c>
      <c r="O685" s="172"/>
      <c r="P685" s="173">
        <f t="shared" si="276"/>
        <v>0</v>
      </c>
      <c r="Q685" s="173">
        <f t="shared" si="277"/>
        <v>0</v>
      </c>
      <c r="R685" s="173">
        <f t="shared" si="278"/>
        <v>0</v>
      </c>
      <c r="S685" s="173" t="str">
        <f t="shared" si="279"/>
        <v/>
      </c>
      <c r="T685" s="173">
        <f>IF(P685&lt;&gt;"",(P685*(1-($N$3368))*(1-($O685+$N$3373))),0)</f>
        <v>0</v>
      </c>
      <c r="U685" s="173">
        <f>IF(Q685&lt;&gt;"",(Q685*(1-($N$3369))*(1-($O685+$N$3373))),0)</f>
        <v>0</v>
      </c>
      <c r="V685" s="173">
        <f>IF(R685&lt;&gt;"",(R685*(1-($N$3370))*(1-($O685+$N$3373))),0)</f>
        <v>0</v>
      </c>
      <c r="W685" s="173">
        <f>IF(S685&lt;&gt;"",(S685*(1-($N$3371))*(1-($O685+$N$3373))),0)</f>
        <v>0</v>
      </c>
      <c r="X685" s="173">
        <f t="shared" si="284"/>
        <v>0</v>
      </c>
    </row>
    <row r="686" spans="1:24" ht="14.1" customHeight="1" x14ac:dyDescent="0.3">
      <c r="A686" s="90" t="s">
        <v>5408</v>
      </c>
      <c r="B686" s="91" t="s">
        <v>51</v>
      </c>
      <c r="C686" s="92">
        <v>20</v>
      </c>
      <c r="D686" s="92">
        <v>5</v>
      </c>
      <c r="E686" s="166"/>
      <c r="F686" s="92" t="s">
        <v>5805</v>
      </c>
      <c r="G686" s="92" t="s">
        <v>2026</v>
      </c>
      <c r="H686" s="92" t="s">
        <v>2222</v>
      </c>
      <c r="I686" s="92">
        <v>34</v>
      </c>
      <c r="J686" s="93">
        <v>18.5</v>
      </c>
      <c r="K686" s="94"/>
      <c r="L686" s="92" t="s">
        <v>5409</v>
      </c>
      <c r="M686" s="92" t="s">
        <v>417</v>
      </c>
      <c r="N686" s="172" t="str">
        <f t="shared" si="283"/>
        <v/>
      </c>
      <c r="O686" s="172"/>
      <c r="P686" s="173">
        <f t="shared" si="276"/>
        <v>0</v>
      </c>
      <c r="Q686" s="173">
        <f t="shared" si="277"/>
        <v>0</v>
      </c>
      <c r="R686" s="173">
        <f t="shared" si="278"/>
        <v>0</v>
      </c>
      <c r="S686" s="173" t="str">
        <f t="shared" si="279"/>
        <v/>
      </c>
      <c r="T686" s="173">
        <f>IF(P686&lt;&gt;"",(P686*(1-($N$3368))*(1-($O686+$N$3373))),0)</f>
        <v>0</v>
      </c>
      <c r="U686" s="173">
        <f>IF(Q686&lt;&gt;"",(Q686*(1-($N$3369))*(1-($O686+$N$3373))),0)</f>
        <v>0</v>
      </c>
      <c r="V686" s="173">
        <f>IF(R686&lt;&gt;"",(R686*(1-($N$3370))*(1-($O686+$N$3373))),0)</f>
        <v>0</v>
      </c>
      <c r="W686" s="173">
        <f>IF(S686&lt;&gt;"",(S686*(1-($N$3371))*(1-($O686+$N$3373))),0)</f>
        <v>0</v>
      </c>
      <c r="X686" s="173">
        <f t="shared" si="284"/>
        <v>0</v>
      </c>
    </row>
    <row r="687" spans="1:24" ht="14.1" customHeight="1" x14ac:dyDescent="0.3">
      <c r="A687" s="90" t="s">
        <v>1433</v>
      </c>
      <c r="B687" s="91" t="s">
        <v>51</v>
      </c>
      <c r="C687" s="92">
        <v>10</v>
      </c>
      <c r="D687" s="92">
        <v>0</v>
      </c>
      <c r="E687" s="166"/>
      <c r="F687" s="92" t="s">
        <v>111</v>
      </c>
      <c r="G687" s="92" t="s">
        <v>2195</v>
      </c>
      <c r="H687" s="92" t="s">
        <v>2223</v>
      </c>
      <c r="I687" s="92">
        <v>34</v>
      </c>
      <c r="J687" s="93">
        <v>23.1</v>
      </c>
      <c r="K687" s="94"/>
      <c r="L687" s="92" t="s">
        <v>3496</v>
      </c>
      <c r="M687" s="92" t="s">
        <v>417</v>
      </c>
      <c r="N687" s="172" t="str">
        <f t="shared" si="283"/>
        <v/>
      </c>
      <c r="O687" s="172"/>
      <c r="P687" s="173">
        <f t="shared" si="276"/>
        <v>0</v>
      </c>
      <c r="Q687" s="173">
        <f t="shared" si="277"/>
        <v>0</v>
      </c>
      <c r="R687" s="173">
        <f t="shared" si="278"/>
        <v>0</v>
      </c>
      <c r="S687" s="173" t="str">
        <f t="shared" si="279"/>
        <v/>
      </c>
      <c r="T687" s="173">
        <f>IF(P687&lt;&gt;"",(P687*(1-($N$3368))*(1-($O687+$N$3373))),0)</f>
        <v>0</v>
      </c>
      <c r="U687" s="173">
        <f>IF(Q687&lt;&gt;"",(Q687*(1-($N$3369))*(1-($O687+$N$3373))),0)</f>
        <v>0</v>
      </c>
      <c r="V687" s="173">
        <f>IF(R687&lt;&gt;"",(R687*(1-($N$3370))*(1-($O687+$N$3373))),0)</f>
        <v>0</v>
      </c>
      <c r="W687" s="173">
        <f>IF(S687&lt;&gt;"",(S687*(1-($N$3371))*(1-($O687+$N$3373))),0)</f>
        <v>0</v>
      </c>
      <c r="X687" s="173">
        <f t="shared" si="284"/>
        <v>0</v>
      </c>
    </row>
    <row r="688" spans="1:24" ht="14.1" customHeight="1" x14ac:dyDescent="0.3">
      <c r="A688" s="90" t="s">
        <v>1434</v>
      </c>
      <c r="B688" s="91" t="s">
        <v>51</v>
      </c>
      <c r="C688" s="92">
        <v>10</v>
      </c>
      <c r="D688" s="92">
        <v>0</v>
      </c>
      <c r="E688" s="166"/>
      <c r="F688" s="92" t="s">
        <v>111</v>
      </c>
      <c r="G688" s="92" t="s">
        <v>2197</v>
      </c>
      <c r="H688" s="92" t="s">
        <v>2223</v>
      </c>
      <c r="I688" s="92">
        <v>34</v>
      </c>
      <c r="J688" s="93">
        <v>23.1</v>
      </c>
      <c r="K688" s="94"/>
      <c r="L688" s="92" t="s">
        <v>3497</v>
      </c>
      <c r="M688" s="92" t="s">
        <v>417</v>
      </c>
      <c r="N688" s="172" t="str">
        <f t="shared" si="283"/>
        <v/>
      </c>
      <c r="O688" s="172"/>
      <c r="P688" s="173">
        <f t="shared" si="276"/>
        <v>0</v>
      </c>
      <c r="Q688" s="173">
        <f t="shared" si="277"/>
        <v>0</v>
      </c>
      <c r="R688" s="173">
        <f t="shared" si="278"/>
        <v>0</v>
      </c>
      <c r="S688" s="173" t="str">
        <f t="shared" si="279"/>
        <v/>
      </c>
      <c r="T688" s="173">
        <f>IF(P688&lt;&gt;"",(P688*(1-($N$3368))*(1-($O688+$N$3373))),0)</f>
        <v>0</v>
      </c>
      <c r="U688" s="173">
        <f>IF(Q688&lt;&gt;"",(Q688*(1-($N$3369))*(1-($O688+$N$3373))),0)</f>
        <v>0</v>
      </c>
      <c r="V688" s="173">
        <f>IF(R688&lt;&gt;"",(R688*(1-($N$3370))*(1-($O688+$N$3373))),0)</f>
        <v>0</v>
      </c>
      <c r="W688" s="173">
        <f>IF(S688&lt;&gt;"",(S688*(1-($N$3371))*(1-($O688+$N$3373))),0)</f>
        <v>0</v>
      </c>
      <c r="X688" s="173">
        <f t="shared" si="284"/>
        <v>0</v>
      </c>
    </row>
    <row r="689" spans="1:24" ht="14.1" customHeight="1" x14ac:dyDescent="0.3">
      <c r="A689" s="90"/>
      <c r="B689" s="91"/>
      <c r="C689" s="92"/>
      <c r="D689" s="92"/>
      <c r="E689" s="168"/>
      <c r="F689" s="92"/>
      <c r="G689" s="92"/>
      <c r="H689" s="148" t="s">
        <v>5667</v>
      </c>
      <c r="I689" s="92"/>
      <c r="J689" s="93"/>
      <c r="K689" s="94"/>
      <c r="L689" s="94"/>
      <c r="M689" s="95"/>
      <c r="N689" s="172"/>
      <c r="O689" s="172"/>
      <c r="P689" s="173">
        <f t="shared" si="276"/>
        <v>0</v>
      </c>
      <c r="Q689" s="173">
        <f t="shared" si="277"/>
        <v>0</v>
      </c>
      <c r="R689" s="173">
        <f t="shared" si="278"/>
        <v>0</v>
      </c>
      <c r="S689" s="173">
        <f t="shared" si="279"/>
        <v>0</v>
      </c>
      <c r="T689" s="173">
        <f>IF(P689&lt;&gt;"",(P689*(1-($N$3368))*(1-($O689+$N$3373))),0)</f>
        <v>0</v>
      </c>
      <c r="U689" s="173">
        <f>IF(Q689&lt;&gt;"",(Q689*(1-($N$3369))*(1-($O689+$N$3373))),0)</f>
        <v>0</v>
      </c>
      <c r="V689" s="173">
        <f>IF(R689&lt;&gt;"",(R689*(1-($N$3370))*(1-($O689+$N$3373))),0)</f>
        <v>0</v>
      </c>
      <c r="W689" s="173">
        <f>IF(S689&lt;&gt;"",(S689*(1-($N$3371))*(1-($O689+$N$3373))),0)</f>
        <v>0</v>
      </c>
      <c r="X689" s="173"/>
    </row>
    <row r="690" spans="1:24" ht="14.1" customHeight="1" x14ac:dyDescent="0.3">
      <c r="A690" s="90" t="s">
        <v>1404</v>
      </c>
      <c r="B690" s="91" t="s">
        <v>51</v>
      </c>
      <c r="C690" s="92">
        <v>20</v>
      </c>
      <c r="D690" s="92">
        <v>5</v>
      </c>
      <c r="E690" s="166"/>
      <c r="F690" s="92" t="s">
        <v>127</v>
      </c>
      <c r="G690" s="92" t="s">
        <v>2003</v>
      </c>
      <c r="H690" s="92" t="s">
        <v>2200</v>
      </c>
      <c r="I690" s="92">
        <v>35</v>
      </c>
      <c r="J690" s="93">
        <v>25.55</v>
      </c>
      <c r="K690" s="94"/>
      <c r="L690" s="92" t="s">
        <v>3428</v>
      </c>
      <c r="M690" s="92" t="s">
        <v>417</v>
      </c>
      <c r="N690" s="172" t="str">
        <f t="shared" ref="N690:N752" si="285">IF(OR(J690="TBA",E690=0),"",E690*J690)</f>
        <v/>
      </c>
      <c r="O690" s="172"/>
      <c r="P690" s="173">
        <f t="shared" ref="P690:P701" si="286">IF($B690="PA",$N690,0)</f>
        <v>0</v>
      </c>
      <c r="Q690" s="173">
        <f t="shared" ref="Q690:Q701" si="287">IF($B690="PC",$N690,0)</f>
        <v>0</v>
      </c>
      <c r="R690" s="173">
        <f t="shared" ref="R690:R701" si="288">IF($B690="LA",$N690,0)</f>
        <v>0</v>
      </c>
      <c r="S690" s="173" t="str">
        <f t="shared" ref="S690:S701" si="289">IF($B690="LC",$N690,0)</f>
        <v/>
      </c>
      <c r="T690" s="173">
        <f>IF(P690&lt;&gt;"",(P690*(1-($N$3368))*(1-($O690+$N$3373))),0)</f>
        <v>0</v>
      </c>
      <c r="U690" s="173">
        <f>IF(Q690&lt;&gt;"",(Q690*(1-($N$3369))*(1-($O690+$N$3373))),0)</f>
        <v>0</v>
      </c>
      <c r="V690" s="173">
        <f>IF(R690&lt;&gt;"",(R690*(1-($N$3370))*(1-($O690+$N$3373))),0)</f>
        <v>0</v>
      </c>
      <c r="W690" s="173">
        <f>IF(S690&lt;&gt;"",(S690*(1-($N$3371))*(1-($O690+$N$3373))),0)</f>
        <v>0</v>
      </c>
      <c r="X690" s="173">
        <f t="shared" ref="X690:X701" si="290">+SUM(T690:W690)</f>
        <v>0</v>
      </c>
    </row>
    <row r="691" spans="1:24" ht="14.1" customHeight="1" x14ac:dyDescent="0.3">
      <c r="A691" s="90" t="s">
        <v>1403</v>
      </c>
      <c r="B691" s="91" t="s">
        <v>51</v>
      </c>
      <c r="C691" s="92">
        <v>20</v>
      </c>
      <c r="D691" s="92">
        <v>5</v>
      </c>
      <c r="E691" s="166"/>
      <c r="F691" s="92" t="s">
        <v>127</v>
      </c>
      <c r="G691" s="92" t="s">
        <v>2004</v>
      </c>
      <c r="H691" s="92" t="s">
        <v>2200</v>
      </c>
      <c r="I691" s="92">
        <v>35</v>
      </c>
      <c r="J691" s="93">
        <v>25.55</v>
      </c>
      <c r="K691" s="94"/>
      <c r="L691" s="92" t="s">
        <v>3429</v>
      </c>
      <c r="M691" s="92" t="s">
        <v>417</v>
      </c>
      <c r="N691" s="172" t="str">
        <f t="shared" si="285"/>
        <v/>
      </c>
      <c r="O691" s="172"/>
      <c r="P691" s="173">
        <f t="shared" si="286"/>
        <v>0</v>
      </c>
      <c r="Q691" s="173">
        <f t="shared" si="287"/>
        <v>0</v>
      </c>
      <c r="R691" s="173">
        <f t="shared" si="288"/>
        <v>0</v>
      </c>
      <c r="S691" s="173" t="str">
        <f t="shared" si="289"/>
        <v/>
      </c>
      <c r="T691" s="173">
        <f>IF(P691&lt;&gt;"",(P691*(1-($N$3368))*(1-($O691+$N$3373))),0)</f>
        <v>0</v>
      </c>
      <c r="U691" s="173">
        <f>IF(Q691&lt;&gt;"",(Q691*(1-($N$3369))*(1-($O691+$N$3373))),0)</f>
        <v>0</v>
      </c>
      <c r="V691" s="173">
        <f>IF(R691&lt;&gt;"",(R691*(1-($N$3370))*(1-($O691+$N$3373))),0)</f>
        <v>0</v>
      </c>
      <c r="W691" s="173">
        <f>IF(S691&lt;&gt;"",(S691*(1-($N$3371))*(1-($O691+$N$3373))),0)</f>
        <v>0</v>
      </c>
      <c r="X691" s="173">
        <f t="shared" si="290"/>
        <v>0</v>
      </c>
    </row>
    <row r="692" spans="1:24" ht="14.1" customHeight="1" x14ac:dyDescent="0.3">
      <c r="A692" s="90" t="s">
        <v>1402</v>
      </c>
      <c r="B692" s="91" t="s">
        <v>51</v>
      </c>
      <c r="C692" s="92">
        <v>20</v>
      </c>
      <c r="D692" s="92">
        <v>5</v>
      </c>
      <c r="E692" s="166"/>
      <c r="F692" s="92" t="s">
        <v>127</v>
      </c>
      <c r="G692" s="92" t="s">
        <v>2005</v>
      </c>
      <c r="H692" s="92" t="s">
        <v>2200</v>
      </c>
      <c r="I692" s="92">
        <v>35</v>
      </c>
      <c r="J692" s="93">
        <v>25.55</v>
      </c>
      <c r="K692" s="94"/>
      <c r="L692" s="92" t="s">
        <v>3430</v>
      </c>
      <c r="M692" s="92" t="s">
        <v>417</v>
      </c>
      <c r="N692" s="172" t="str">
        <f t="shared" si="285"/>
        <v/>
      </c>
      <c r="O692" s="172"/>
      <c r="P692" s="173">
        <f t="shared" si="286"/>
        <v>0</v>
      </c>
      <c r="Q692" s="173">
        <f t="shared" si="287"/>
        <v>0</v>
      </c>
      <c r="R692" s="173">
        <f t="shared" si="288"/>
        <v>0</v>
      </c>
      <c r="S692" s="173" t="str">
        <f t="shared" si="289"/>
        <v/>
      </c>
      <c r="T692" s="173">
        <f>IF(P692&lt;&gt;"",(P692*(1-($N$3368))*(1-($O692+$N$3373))),0)</f>
        <v>0</v>
      </c>
      <c r="U692" s="173">
        <f>IF(Q692&lt;&gt;"",(Q692*(1-($N$3369))*(1-($O692+$N$3373))),0)</f>
        <v>0</v>
      </c>
      <c r="V692" s="173">
        <f>IF(R692&lt;&gt;"",(R692*(1-($N$3370))*(1-($O692+$N$3373))),0)</f>
        <v>0</v>
      </c>
      <c r="W692" s="173">
        <f>IF(S692&lt;&gt;"",(S692*(1-($N$3371))*(1-($O692+$N$3373))),0)</f>
        <v>0</v>
      </c>
      <c r="X692" s="173">
        <f t="shared" si="290"/>
        <v>0</v>
      </c>
    </row>
    <row r="693" spans="1:24" ht="14.1" customHeight="1" x14ac:dyDescent="0.3">
      <c r="A693" s="90" t="s">
        <v>1407</v>
      </c>
      <c r="B693" s="91" t="s">
        <v>51</v>
      </c>
      <c r="C693" s="92">
        <v>8</v>
      </c>
      <c r="D693" s="92">
        <v>0</v>
      </c>
      <c r="E693" s="166"/>
      <c r="F693" s="92" t="s">
        <v>111</v>
      </c>
      <c r="G693" s="92" t="s">
        <v>2047</v>
      </c>
      <c r="H693" s="92" t="s">
        <v>2201</v>
      </c>
      <c r="I693" s="92">
        <v>35</v>
      </c>
      <c r="J693" s="93">
        <v>36.15</v>
      </c>
      <c r="K693" s="94"/>
      <c r="L693" s="92" t="s">
        <v>3431</v>
      </c>
      <c r="M693" s="92" t="s">
        <v>417</v>
      </c>
      <c r="N693" s="172" t="str">
        <f t="shared" si="285"/>
        <v/>
      </c>
      <c r="O693" s="172"/>
      <c r="P693" s="173">
        <f t="shared" si="286"/>
        <v>0</v>
      </c>
      <c r="Q693" s="173">
        <f t="shared" si="287"/>
        <v>0</v>
      </c>
      <c r="R693" s="173">
        <f t="shared" si="288"/>
        <v>0</v>
      </c>
      <c r="S693" s="173" t="str">
        <f t="shared" si="289"/>
        <v/>
      </c>
      <c r="T693" s="173">
        <f>IF(P693&lt;&gt;"",(P693*(1-($N$3368))*(1-($O693+$N$3373))),0)</f>
        <v>0</v>
      </c>
      <c r="U693" s="173">
        <f>IF(Q693&lt;&gt;"",(Q693*(1-($N$3369))*(1-($O693+$N$3373))),0)</f>
        <v>0</v>
      </c>
      <c r="V693" s="173">
        <f>IF(R693&lt;&gt;"",(R693*(1-($N$3370))*(1-($O693+$N$3373))),0)</f>
        <v>0</v>
      </c>
      <c r="W693" s="173">
        <f>IF(S693&lt;&gt;"",(S693*(1-($N$3371))*(1-($O693+$N$3373))),0)</f>
        <v>0</v>
      </c>
      <c r="X693" s="173">
        <f t="shared" si="290"/>
        <v>0</v>
      </c>
    </row>
    <row r="694" spans="1:24" ht="14.1" customHeight="1" x14ac:dyDescent="0.3">
      <c r="A694" s="90" t="s">
        <v>1406</v>
      </c>
      <c r="B694" s="91" t="s">
        <v>51</v>
      </c>
      <c r="C694" s="92">
        <v>8</v>
      </c>
      <c r="D694" s="92">
        <v>0</v>
      </c>
      <c r="E694" s="166"/>
      <c r="F694" s="92" t="s">
        <v>111</v>
      </c>
      <c r="G694" s="92" t="s">
        <v>2041</v>
      </c>
      <c r="H694" s="92" t="s">
        <v>2201</v>
      </c>
      <c r="I694" s="92">
        <v>35</v>
      </c>
      <c r="J694" s="93">
        <v>36.15</v>
      </c>
      <c r="K694" s="94"/>
      <c r="L694" s="92" t="s">
        <v>3432</v>
      </c>
      <c r="M694" s="92" t="s">
        <v>417</v>
      </c>
      <c r="N694" s="172" t="str">
        <f t="shared" si="285"/>
        <v/>
      </c>
      <c r="O694" s="172"/>
      <c r="P694" s="173">
        <f t="shared" si="286"/>
        <v>0</v>
      </c>
      <c r="Q694" s="173">
        <f t="shared" si="287"/>
        <v>0</v>
      </c>
      <c r="R694" s="173">
        <f t="shared" si="288"/>
        <v>0</v>
      </c>
      <c r="S694" s="173" t="str">
        <f t="shared" si="289"/>
        <v/>
      </c>
      <c r="T694" s="173">
        <f>IF(P694&lt;&gt;"",(P694*(1-($N$3368))*(1-($O694+$N$3373))),0)</f>
        <v>0</v>
      </c>
      <c r="U694" s="173">
        <f>IF(Q694&lt;&gt;"",(Q694*(1-($N$3369))*(1-($O694+$N$3373))),0)</f>
        <v>0</v>
      </c>
      <c r="V694" s="173">
        <f>IF(R694&lt;&gt;"",(R694*(1-($N$3370))*(1-($O694+$N$3373))),0)</f>
        <v>0</v>
      </c>
      <c r="W694" s="173">
        <f>IF(S694&lt;&gt;"",(S694*(1-($N$3371))*(1-($O694+$N$3373))),0)</f>
        <v>0</v>
      </c>
      <c r="X694" s="173">
        <f t="shared" si="290"/>
        <v>0</v>
      </c>
    </row>
    <row r="695" spans="1:24" ht="14.1" customHeight="1" x14ac:dyDescent="0.3">
      <c r="A695" s="90" t="s">
        <v>1405</v>
      </c>
      <c r="B695" s="91" t="s">
        <v>51</v>
      </c>
      <c r="C695" s="92">
        <v>8</v>
      </c>
      <c r="D695" s="92">
        <v>0</v>
      </c>
      <c r="E695" s="166"/>
      <c r="F695" s="92" t="s">
        <v>111</v>
      </c>
      <c r="G695" s="92" t="s">
        <v>2049</v>
      </c>
      <c r="H695" s="92" t="s">
        <v>2201</v>
      </c>
      <c r="I695" s="92">
        <v>35</v>
      </c>
      <c r="J695" s="93">
        <v>36.15</v>
      </c>
      <c r="K695" s="94"/>
      <c r="L695" s="92" t="s">
        <v>3433</v>
      </c>
      <c r="M695" s="92" t="s">
        <v>417</v>
      </c>
      <c r="N695" s="172" t="str">
        <f t="shared" si="285"/>
        <v/>
      </c>
      <c r="O695" s="172"/>
      <c r="P695" s="173">
        <f t="shared" si="286"/>
        <v>0</v>
      </c>
      <c r="Q695" s="173">
        <f t="shared" si="287"/>
        <v>0</v>
      </c>
      <c r="R695" s="173">
        <f t="shared" si="288"/>
        <v>0</v>
      </c>
      <c r="S695" s="173" t="str">
        <f t="shared" si="289"/>
        <v/>
      </c>
      <c r="T695" s="173">
        <f>IF(P695&lt;&gt;"",(P695*(1-($N$3368))*(1-($O695+$N$3373))),0)</f>
        <v>0</v>
      </c>
      <c r="U695" s="173">
        <f>IF(Q695&lt;&gt;"",(Q695*(1-($N$3369))*(1-($O695+$N$3373))),0)</f>
        <v>0</v>
      </c>
      <c r="V695" s="173">
        <f>IF(R695&lt;&gt;"",(R695*(1-($N$3370))*(1-($O695+$N$3373))),0)</f>
        <v>0</v>
      </c>
      <c r="W695" s="173">
        <f>IF(S695&lt;&gt;"",(S695*(1-($N$3371))*(1-($O695+$N$3373))),0)</f>
        <v>0</v>
      </c>
      <c r="X695" s="173">
        <f t="shared" si="290"/>
        <v>0</v>
      </c>
    </row>
    <row r="696" spans="1:24" ht="14.1" customHeight="1" x14ac:dyDescent="0.3">
      <c r="A696" s="90" t="s">
        <v>1401</v>
      </c>
      <c r="B696" s="91" t="s">
        <v>51</v>
      </c>
      <c r="C696" s="92">
        <v>18</v>
      </c>
      <c r="D696" s="92">
        <v>9</v>
      </c>
      <c r="E696" s="166"/>
      <c r="F696" s="92" t="s">
        <v>5805</v>
      </c>
      <c r="G696" s="92" t="s">
        <v>1999</v>
      </c>
      <c r="H696" s="92" t="s">
        <v>2198</v>
      </c>
      <c r="I696" s="92">
        <v>35</v>
      </c>
      <c r="J696" s="93">
        <v>17.350000000000001</v>
      </c>
      <c r="K696" s="94"/>
      <c r="L696" s="92" t="s">
        <v>3426</v>
      </c>
      <c r="M696" s="92" t="s">
        <v>417</v>
      </c>
      <c r="N696" s="172" t="str">
        <f t="shared" si="285"/>
        <v/>
      </c>
      <c r="O696" s="172"/>
      <c r="P696" s="173">
        <f t="shared" si="286"/>
        <v>0</v>
      </c>
      <c r="Q696" s="173">
        <f t="shared" si="287"/>
        <v>0</v>
      </c>
      <c r="R696" s="173">
        <f t="shared" si="288"/>
        <v>0</v>
      </c>
      <c r="S696" s="173" t="str">
        <f t="shared" si="289"/>
        <v/>
      </c>
      <c r="T696" s="173">
        <f>IF(P696&lt;&gt;"",(P696*(1-($N$3368))*(1-($O696+$N$3373))),0)</f>
        <v>0</v>
      </c>
      <c r="U696" s="173">
        <f>IF(Q696&lt;&gt;"",(Q696*(1-($N$3369))*(1-($O696+$N$3373))),0)</f>
        <v>0</v>
      </c>
      <c r="V696" s="173">
        <f>IF(R696&lt;&gt;"",(R696*(1-($N$3370))*(1-($O696+$N$3373))),0)</f>
        <v>0</v>
      </c>
      <c r="W696" s="173">
        <f>IF(S696&lt;&gt;"",(S696*(1-($N$3371))*(1-($O696+$N$3373))),0)</f>
        <v>0</v>
      </c>
      <c r="X696" s="173">
        <f t="shared" si="290"/>
        <v>0</v>
      </c>
    </row>
    <row r="697" spans="1:24" ht="14.1" customHeight="1" x14ac:dyDescent="0.3">
      <c r="A697" s="90" t="s">
        <v>1400</v>
      </c>
      <c r="B697" s="91" t="s">
        <v>51</v>
      </c>
      <c r="C697" s="92">
        <v>18</v>
      </c>
      <c r="D697" s="92">
        <v>9</v>
      </c>
      <c r="E697" s="166"/>
      <c r="F697" s="92" t="s">
        <v>2011</v>
      </c>
      <c r="G697" s="92" t="s">
        <v>2014</v>
      </c>
      <c r="H697" s="92" t="s">
        <v>2199</v>
      </c>
      <c r="I697" s="92">
        <v>35</v>
      </c>
      <c r="J697" s="93">
        <v>17.350000000000001</v>
      </c>
      <c r="K697" s="94"/>
      <c r="L697" s="92" t="s">
        <v>3427</v>
      </c>
      <c r="M697" s="92" t="s">
        <v>417</v>
      </c>
      <c r="N697" s="172" t="str">
        <f t="shared" si="285"/>
        <v/>
      </c>
      <c r="O697" s="172"/>
      <c r="P697" s="173">
        <f t="shared" si="286"/>
        <v>0</v>
      </c>
      <c r="Q697" s="173">
        <f t="shared" si="287"/>
        <v>0</v>
      </c>
      <c r="R697" s="173">
        <f t="shared" si="288"/>
        <v>0</v>
      </c>
      <c r="S697" s="173" t="str">
        <f t="shared" si="289"/>
        <v/>
      </c>
      <c r="T697" s="173">
        <f>IF(P697&lt;&gt;"",(P697*(1-($N$3368))*(1-($O697+$N$3373))),0)</f>
        <v>0</v>
      </c>
      <c r="U697" s="173">
        <f>IF(Q697&lt;&gt;"",(Q697*(1-($N$3369))*(1-($O697+$N$3373))),0)</f>
        <v>0</v>
      </c>
      <c r="V697" s="173">
        <f>IF(R697&lt;&gt;"",(R697*(1-($N$3370))*(1-($O697+$N$3373))),0)</f>
        <v>0</v>
      </c>
      <c r="W697" s="173">
        <f>IF(S697&lt;&gt;"",(S697*(1-($N$3371))*(1-($O697+$N$3373))),0)</f>
        <v>0</v>
      </c>
      <c r="X697" s="173">
        <f t="shared" si="290"/>
        <v>0</v>
      </c>
    </row>
    <row r="698" spans="1:24" ht="14.1" customHeight="1" x14ac:dyDescent="0.3">
      <c r="A698" s="90">
        <v>120169</v>
      </c>
      <c r="B698" s="91" t="s">
        <v>51</v>
      </c>
      <c r="C698" s="92">
        <v>6</v>
      </c>
      <c r="D698" s="92">
        <v>0</v>
      </c>
      <c r="E698" s="166"/>
      <c r="F698" s="92" t="s">
        <v>111</v>
      </c>
      <c r="G698" s="92" t="s">
        <v>1712</v>
      </c>
      <c r="H698" s="92" t="s">
        <v>1952</v>
      </c>
      <c r="I698" s="92">
        <v>35</v>
      </c>
      <c r="J698" s="93">
        <v>51</v>
      </c>
      <c r="K698" s="94"/>
      <c r="L698" s="92" t="s">
        <v>2892</v>
      </c>
      <c r="M698" s="92" t="s">
        <v>417</v>
      </c>
      <c r="N698" s="172" t="str">
        <f t="shared" si="285"/>
        <v/>
      </c>
      <c r="O698" s="172"/>
      <c r="P698" s="173">
        <f t="shared" si="286"/>
        <v>0</v>
      </c>
      <c r="Q698" s="173">
        <f t="shared" si="287"/>
        <v>0</v>
      </c>
      <c r="R698" s="173">
        <f t="shared" si="288"/>
        <v>0</v>
      </c>
      <c r="S698" s="173" t="str">
        <f t="shared" si="289"/>
        <v/>
      </c>
      <c r="T698" s="173">
        <f>IF(P698&lt;&gt;"",(P698*(1-($N$3368))*(1-($O698+$N$3373))),0)</f>
        <v>0</v>
      </c>
      <c r="U698" s="173">
        <f>IF(Q698&lt;&gt;"",(Q698*(1-($N$3369))*(1-($O698+$N$3373))),0)</f>
        <v>0</v>
      </c>
      <c r="V698" s="173">
        <f>IF(R698&lt;&gt;"",(R698*(1-($N$3370))*(1-($O698+$N$3373))),0)</f>
        <v>0</v>
      </c>
      <c r="W698" s="173">
        <f>IF(S698&lt;&gt;"",(S698*(1-($N$3371))*(1-($O698+$N$3373))),0)</f>
        <v>0</v>
      </c>
      <c r="X698" s="173">
        <f t="shared" si="290"/>
        <v>0</v>
      </c>
    </row>
    <row r="699" spans="1:24" ht="14.1" customHeight="1" x14ac:dyDescent="0.3">
      <c r="A699" s="90">
        <v>120279</v>
      </c>
      <c r="B699" s="91" t="s">
        <v>50</v>
      </c>
      <c r="C699" s="92">
        <v>6</v>
      </c>
      <c r="D699" s="92">
        <v>0</v>
      </c>
      <c r="E699" s="166"/>
      <c r="F699" s="92" t="s">
        <v>127</v>
      </c>
      <c r="G699" s="92" t="s">
        <v>1716</v>
      </c>
      <c r="H699" s="92" t="s">
        <v>1953</v>
      </c>
      <c r="I699" s="92">
        <v>35</v>
      </c>
      <c r="J699" s="93">
        <v>6.1000000000000005</v>
      </c>
      <c r="K699" s="94"/>
      <c r="L699" s="92" t="s">
        <v>2893</v>
      </c>
      <c r="M699" s="92" t="s">
        <v>417</v>
      </c>
      <c r="N699" s="172" t="str">
        <f t="shared" si="285"/>
        <v/>
      </c>
      <c r="O699" s="172"/>
      <c r="P699" s="173">
        <f t="shared" si="286"/>
        <v>0</v>
      </c>
      <c r="Q699" s="173">
        <f t="shared" si="287"/>
        <v>0</v>
      </c>
      <c r="R699" s="173" t="str">
        <f t="shared" si="288"/>
        <v/>
      </c>
      <c r="S699" s="173">
        <f t="shared" si="289"/>
        <v>0</v>
      </c>
      <c r="T699" s="173">
        <f>IF(P699&lt;&gt;"",(P699*(1-($N$3368))*(1-($O699+$N$3373))),0)</f>
        <v>0</v>
      </c>
      <c r="U699" s="173">
        <f>IF(Q699&lt;&gt;"",(Q699*(1-($N$3369))*(1-($O699+$N$3373))),0)</f>
        <v>0</v>
      </c>
      <c r="V699" s="173">
        <f>IF(R699&lt;&gt;"",(R699*(1-($N$3370))*(1-($O699+$N$3373))),0)</f>
        <v>0</v>
      </c>
      <c r="W699" s="173">
        <f>IF(S699&lt;&gt;"",(S699*(1-($N$3371))*(1-($O699+$N$3373))),0)</f>
        <v>0</v>
      </c>
      <c r="X699" s="173">
        <f t="shared" si="290"/>
        <v>0</v>
      </c>
    </row>
    <row r="700" spans="1:24" ht="14.1" customHeight="1" x14ac:dyDescent="0.3">
      <c r="A700" s="90">
        <v>120289</v>
      </c>
      <c r="B700" s="91" t="s">
        <v>50</v>
      </c>
      <c r="C700" s="92">
        <v>6</v>
      </c>
      <c r="D700" s="92">
        <v>0</v>
      </c>
      <c r="E700" s="166"/>
      <c r="F700" s="92" t="s">
        <v>127</v>
      </c>
      <c r="G700" s="92" t="s">
        <v>1716</v>
      </c>
      <c r="H700" s="92" t="s">
        <v>1954</v>
      </c>
      <c r="I700" s="92">
        <v>35</v>
      </c>
      <c r="J700" s="93">
        <v>7.3</v>
      </c>
      <c r="K700" s="94"/>
      <c r="L700" s="92" t="s">
        <v>2894</v>
      </c>
      <c r="M700" s="92" t="s">
        <v>417</v>
      </c>
      <c r="N700" s="172" t="str">
        <f t="shared" si="285"/>
        <v/>
      </c>
      <c r="O700" s="172"/>
      <c r="P700" s="173">
        <f t="shared" si="286"/>
        <v>0</v>
      </c>
      <c r="Q700" s="173">
        <f t="shared" si="287"/>
        <v>0</v>
      </c>
      <c r="R700" s="173" t="str">
        <f t="shared" si="288"/>
        <v/>
      </c>
      <c r="S700" s="173">
        <f t="shared" si="289"/>
        <v>0</v>
      </c>
      <c r="T700" s="173">
        <f>IF(P700&lt;&gt;"",(P700*(1-($N$3368))*(1-($O700+$N$3373))),0)</f>
        <v>0</v>
      </c>
      <c r="U700" s="173">
        <f>IF(Q700&lt;&gt;"",(Q700*(1-($N$3369))*(1-($O700+$N$3373))),0)</f>
        <v>0</v>
      </c>
      <c r="V700" s="173">
        <f>IF(R700&lt;&gt;"",(R700*(1-($N$3370))*(1-($O700+$N$3373))),0)</f>
        <v>0</v>
      </c>
      <c r="W700" s="173">
        <f>IF(S700&lt;&gt;"",(S700*(1-($N$3371))*(1-($O700+$N$3373))),0)</f>
        <v>0</v>
      </c>
      <c r="X700" s="173">
        <f t="shared" si="290"/>
        <v>0</v>
      </c>
    </row>
    <row r="701" spans="1:24" ht="14.1" customHeight="1" x14ac:dyDescent="0.3">
      <c r="A701" s="90">
        <v>120299</v>
      </c>
      <c r="B701" s="91" t="s">
        <v>50</v>
      </c>
      <c r="C701" s="92">
        <v>6</v>
      </c>
      <c r="D701" s="92">
        <v>0</v>
      </c>
      <c r="E701" s="166"/>
      <c r="F701" s="92" t="s">
        <v>127</v>
      </c>
      <c r="G701" s="92" t="s">
        <v>1716</v>
      </c>
      <c r="H701" s="92" t="s">
        <v>1955</v>
      </c>
      <c r="I701" s="92">
        <v>35</v>
      </c>
      <c r="J701" s="93">
        <v>9.15</v>
      </c>
      <c r="K701" s="94"/>
      <c r="L701" s="92" t="s">
        <v>2895</v>
      </c>
      <c r="M701" s="92" t="s">
        <v>417</v>
      </c>
      <c r="N701" s="172" t="str">
        <f t="shared" si="285"/>
        <v/>
      </c>
      <c r="O701" s="172"/>
      <c r="P701" s="173">
        <f t="shared" si="286"/>
        <v>0</v>
      </c>
      <c r="Q701" s="173">
        <f t="shared" si="287"/>
        <v>0</v>
      </c>
      <c r="R701" s="173" t="str">
        <f t="shared" si="288"/>
        <v/>
      </c>
      <c r="S701" s="173">
        <f t="shared" si="289"/>
        <v>0</v>
      </c>
      <c r="T701" s="173">
        <f>IF(P701&lt;&gt;"",(P701*(1-($N$3368))*(1-($O701+$N$3373))),0)</f>
        <v>0</v>
      </c>
      <c r="U701" s="173">
        <f>IF(Q701&lt;&gt;"",(Q701*(1-($N$3369))*(1-($O701+$N$3373))),0)</f>
        <v>0</v>
      </c>
      <c r="V701" s="173">
        <f>IF(R701&lt;&gt;"",(R701*(1-($N$3370))*(1-($O701+$N$3373))),0)</f>
        <v>0</v>
      </c>
      <c r="W701" s="173">
        <f>IF(S701&lt;&gt;"",(S701*(1-($N$3371))*(1-($O701+$N$3373))),0)</f>
        <v>0</v>
      </c>
      <c r="X701" s="173">
        <f t="shared" si="290"/>
        <v>0</v>
      </c>
    </row>
    <row r="702" spans="1:24" ht="14.1" customHeight="1" x14ac:dyDescent="0.3">
      <c r="A702" s="90"/>
      <c r="B702" s="91"/>
      <c r="C702" s="92"/>
      <c r="D702" s="92"/>
      <c r="E702" s="168"/>
      <c r="F702" s="92"/>
      <c r="G702" s="92"/>
      <c r="H702" s="148" t="s">
        <v>5669</v>
      </c>
      <c r="I702" s="92"/>
      <c r="J702" s="93"/>
      <c r="K702" s="94"/>
      <c r="L702" s="94"/>
      <c r="M702" s="95"/>
      <c r="N702" s="172"/>
      <c r="O702" s="172"/>
      <c r="P702" s="173">
        <f t="shared" ref="P702:P711" si="291">IF($B702="PA",$N702,0)</f>
        <v>0</v>
      </c>
      <c r="Q702" s="173">
        <f t="shared" ref="Q702:Q711" si="292">IF($B702="PC",$N702,0)</f>
        <v>0</v>
      </c>
      <c r="R702" s="173">
        <f t="shared" ref="R702:R711" si="293">IF($B702="LA",$N702,0)</f>
        <v>0</v>
      </c>
      <c r="S702" s="173">
        <f t="shared" ref="S702:S711" si="294">IF($B702="LC",$N702,0)</f>
        <v>0</v>
      </c>
      <c r="T702" s="173">
        <f>IF(P702&lt;&gt;"",(P702*(1-($N$3368))*(1-($O702+$N$3373))),0)</f>
        <v>0</v>
      </c>
      <c r="U702" s="173">
        <f>IF(Q702&lt;&gt;"",(Q702*(1-($N$3369))*(1-($O702+$N$3373))),0)</f>
        <v>0</v>
      </c>
      <c r="V702" s="173">
        <f>IF(R702&lt;&gt;"",(R702*(1-($N$3370))*(1-($O702+$N$3373))),0)</f>
        <v>0</v>
      </c>
      <c r="W702" s="173">
        <f>IF(S702&lt;&gt;"",(S702*(1-($N$3371))*(1-($O702+$N$3373))),0)</f>
        <v>0</v>
      </c>
      <c r="X702" s="173"/>
    </row>
    <row r="703" spans="1:24" ht="14.1" customHeight="1" x14ac:dyDescent="0.3">
      <c r="A703" s="90" t="s">
        <v>4752</v>
      </c>
      <c r="B703" s="91" t="s">
        <v>51</v>
      </c>
      <c r="C703" s="92">
        <v>24</v>
      </c>
      <c r="D703" s="92">
        <v>12</v>
      </c>
      <c r="E703" s="166"/>
      <c r="F703" s="92" t="s">
        <v>5805</v>
      </c>
      <c r="G703" s="92" t="s">
        <v>1999</v>
      </c>
      <c r="H703" s="92" t="s">
        <v>6310</v>
      </c>
      <c r="I703" s="92">
        <v>36</v>
      </c>
      <c r="J703" s="93">
        <v>20.8</v>
      </c>
      <c r="K703" s="94"/>
      <c r="L703" s="92" t="s">
        <v>4753</v>
      </c>
      <c r="M703" s="92" t="s">
        <v>417</v>
      </c>
      <c r="N703" s="172" t="str">
        <f t="shared" ref="N703:N740" si="295">IF(OR(J703="TBA",E703=0),"",E703*J703)</f>
        <v/>
      </c>
      <c r="O703" s="172"/>
      <c r="P703" s="173">
        <f t="shared" si="291"/>
        <v>0</v>
      </c>
      <c r="Q703" s="173">
        <f t="shared" si="292"/>
        <v>0</v>
      </c>
      <c r="R703" s="173">
        <f t="shared" si="293"/>
        <v>0</v>
      </c>
      <c r="S703" s="173" t="str">
        <f t="shared" si="294"/>
        <v/>
      </c>
      <c r="T703" s="173">
        <f>IF(P703&lt;&gt;"",(P703*(1-($N$3368))*(1-($O703+$N$3373))),0)</f>
        <v>0</v>
      </c>
      <c r="U703" s="173">
        <f>IF(Q703&lt;&gt;"",(Q703*(1-($N$3369))*(1-($O703+$N$3373))),0)</f>
        <v>0</v>
      </c>
      <c r="V703" s="173">
        <f>IF(R703&lt;&gt;"",(R703*(1-($N$3370))*(1-($O703+$N$3373))),0)</f>
        <v>0</v>
      </c>
      <c r="W703" s="173">
        <f>IF(S703&lt;&gt;"",(S703*(1-($N$3371))*(1-($O703+$N$3373))),0)</f>
        <v>0</v>
      </c>
      <c r="X703" s="173">
        <f t="shared" ref="X703:X740" si="296">+SUM(T703:W703)</f>
        <v>0</v>
      </c>
    </row>
    <row r="704" spans="1:24" ht="14.1" customHeight="1" x14ac:dyDescent="0.3">
      <c r="A704" s="90" t="s">
        <v>4754</v>
      </c>
      <c r="B704" s="91" t="s">
        <v>51</v>
      </c>
      <c r="C704" s="92">
        <v>24</v>
      </c>
      <c r="D704" s="92">
        <v>12</v>
      </c>
      <c r="E704" s="166"/>
      <c r="F704" s="92" t="s">
        <v>5805</v>
      </c>
      <c r="G704" s="92" t="s">
        <v>2000</v>
      </c>
      <c r="H704" s="92" t="s">
        <v>6310</v>
      </c>
      <c r="I704" s="92">
        <v>36</v>
      </c>
      <c r="J704" s="93">
        <v>20.8</v>
      </c>
      <c r="K704" s="94"/>
      <c r="L704" s="92" t="s">
        <v>4755</v>
      </c>
      <c r="M704" s="92" t="s">
        <v>417</v>
      </c>
      <c r="N704" s="172" t="str">
        <f t="shared" si="295"/>
        <v/>
      </c>
      <c r="O704" s="172"/>
      <c r="P704" s="173">
        <f t="shared" si="291"/>
        <v>0</v>
      </c>
      <c r="Q704" s="173">
        <f t="shared" si="292"/>
        <v>0</v>
      </c>
      <c r="R704" s="173">
        <f t="shared" si="293"/>
        <v>0</v>
      </c>
      <c r="S704" s="173" t="str">
        <f t="shared" si="294"/>
        <v/>
      </c>
      <c r="T704" s="173">
        <f>IF(P704&lt;&gt;"",(P704*(1-($N$3368))*(1-($O704+$N$3373))),0)</f>
        <v>0</v>
      </c>
      <c r="U704" s="173">
        <f>IF(Q704&lt;&gt;"",(Q704*(1-($N$3369))*(1-($O704+$N$3373))),0)</f>
        <v>0</v>
      </c>
      <c r="V704" s="173">
        <f>IF(R704&lt;&gt;"",(R704*(1-($N$3370))*(1-($O704+$N$3373))),0)</f>
        <v>0</v>
      </c>
      <c r="W704" s="173">
        <f>IF(S704&lt;&gt;"",(S704*(1-($N$3371))*(1-($O704+$N$3373))),0)</f>
        <v>0</v>
      </c>
      <c r="X704" s="173">
        <f t="shared" si="296"/>
        <v>0</v>
      </c>
    </row>
    <row r="705" spans="1:24" ht="14.1" customHeight="1" x14ac:dyDescent="0.3">
      <c r="A705" s="90" t="s">
        <v>4756</v>
      </c>
      <c r="B705" s="91" t="s">
        <v>51</v>
      </c>
      <c r="C705" s="92">
        <v>24</v>
      </c>
      <c r="D705" s="92">
        <v>12</v>
      </c>
      <c r="E705" s="166"/>
      <c r="F705" s="92" t="s">
        <v>5805</v>
      </c>
      <c r="G705" s="92" t="s">
        <v>2302</v>
      </c>
      <c r="H705" s="92" t="s">
        <v>6310</v>
      </c>
      <c r="I705" s="92">
        <v>36</v>
      </c>
      <c r="J705" s="93">
        <v>20.8</v>
      </c>
      <c r="K705" s="94"/>
      <c r="L705" s="92" t="s">
        <v>5457</v>
      </c>
      <c r="M705" s="92" t="s">
        <v>417</v>
      </c>
      <c r="N705" s="172" t="str">
        <f t="shared" si="295"/>
        <v/>
      </c>
      <c r="O705" s="172"/>
      <c r="P705" s="173">
        <f t="shared" si="291"/>
        <v>0</v>
      </c>
      <c r="Q705" s="173">
        <f t="shared" si="292"/>
        <v>0</v>
      </c>
      <c r="R705" s="173">
        <f t="shared" si="293"/>
        <v>0</v>
      </c>
      <c r="S705" s="173" t="str">
        <f t="shared" si="294"/>
        <v/>
      </c>
      <c r="T705" s="173">
        <f>IF(P705&lt;&gt;"",(P705*(1-($N$3368))*(1-($O705+$N$3373))),0)</f>
        <v>0</v>
      </c>
      <c r="U705" s="173">
        <f>IF(Q705&lt;&gt;"",(Q705*(1-($N$3369))*(1-($O705+$N$3373))),0)</f>
        <v>0</v>
      </c>
      <c r="V705" s="173">
        <f>IF(R705&lt;&gt;"",(R705*(1-($N$3370))*(1-($O705+$N$3373))),0)</f>
        <v>0</v>
      </c>
      <c r="W705" s="173">
        <f>IF(S705&lt;&gt;"",(S705*(1-($N$3371))*(1-($O705+$N$3373))),0)</f>
        <v>0</v>
      </c>
      <c r="X705" s="173">
        <f t="shared" si="296"/>
        <v>0</v>
      </c>
    </row>
    <row r="706" spans="1:24" ht="14.1" customHeight="1" x14ac:dyDescent="0.3">
      <c r="A706" s="90" t="s">
        <v>5474</v>
      </c>
      <c r="B706" s="91" t="s">
        <v>51</v>
      </c>
      <c r="C706" s="92">
        <v>12</v>
      </c>
      <c r="D706" s="92">
        <v>0</v>
      </c>
      <c r="E706" s="166"/>
      <c r="F706" s="92" t="s">
        <v>127</v>
      </c>
      <c r="G706" s="92" t="s">
        <v>2003</v>
      </c>
      <c r="H706" s="92" t="s">
        <v>6311</v>
      </c>
      <c r="I706" s="92">
        <v>36</v>
      </c>
      <c r="J706" s="93">
        <v>19.45</v>
      </c>
      <c r="K706" s="94"/>
      <c r="L706" s="92" t="s">
        <v>5686</v>
      </c>
      <c r="M706" s="92" t="s">
        <v>417</v>
      </c>
      <c r="N706" s="172" t="str">
        <f t="shared" ref="N706" si="297">IF(OR(J706="TBA",E706=0),"",E706*J706)</f>
        <v/>
      </c>
      <c r="O706" s="172"/>
      <c r="P706" s="173">
        <f t="shared" si="291"/>
        <v>0</v>
      </c>
      <c r="Q706" s="173">
        <f t="shared" si="292"/>
        <v>0</v>
      </c>
      <c r="R706" s="173">
        <f t="shared" si="293"/>
        <v>0</v>
      </c>
      <c r="S706" s="173" t="str">
        <f t="shared" si="294"/>
        <v/>
      </c>
      <c r="T706" s="173">
        <f>IF(P706&lt;&gt;"",(P706*(1-($N$3368))*(1-($O706+$N$3373))),0)</f>
        <v>0</v>
      </c>
      <c r="U706" s="173">
        <f>IF(Q706&lt;&gt;"",(Q706*(1-($N$3369))*(1-($O706+$N$3373))),0)</f>
        <v>0</v>
      </c>
      <c r="V706" s="173">
        <f>IF(R706&lt;&gt;"",(R706*(1-($N$3370))*(1-($O706+$N$3373))),0)</f>
        <v>0</v>
      </c>
      <c r="W706" s="173">
        <f>IF(S706&lt;&gt;"",(S706*(1-($N$3371))*(1-($O706+$N$3373))),0)</f>
        <v>0</v>
      </c>
      <c r="X706" s="173">
        <f t="shared" ref="X706" si="298">+SUM(T706:W706)</f>
        <v>0</v>
      </c>
    </row>
    <row r="707" spans="1:24" ht="14.1" customHeight="1" x14ac:dyDescent="0.3">
      <c r="A707" s="90" t="s">
        <v>4764</v>
      </c>
      <c r="B707" s="91" t="s">
        <v>51</v>
      </c>
      <c r="C707" s="92">
        <v>12</v>
      </c>
      <c r="D707" s="92">
        <v>0</v>
      </c>
      <c r="E707" s="166"/>
      <c r="F707" s="92" t="s">
        <v>127</v>
      </c>
      <c r="G707" s="92" t="s">
        <v>2004</v>
      </c>
      <c r="H707" s="92" t="s">
        <v>6311</v>
      </c>
      <c r="I707" s="92">
        <v>36</v>
      </c>
      <c r="J707" s="93">
        <v>19.45</v>
      </c>
      <c r="K707" s="94"/>
      <c r="L707" s="92" t="s">
        <v>5458</v>
      </c>
      <c r="M707" s="92" t="s">
        <v>417</v>
      </c>
      <c r="N707" s="172" t="str">
        <f t="shared" si="295"/>
        <v/>
      </c>
      <c r="O707" s="172"/>
      <c r="P707" s="173">
        <f t="shared" si="291"/>
        <v>0</v>
      </c>
      <c r="Q707" s="173">
        <f t="shared" si="292"/>
        <v>0</v>
      </c>
      <c r="R707" s="173">
        <f t="shared" si="293"/>
        <v>0</v>
      </c>
      <c r="S707" s="173" t="str">
        <f t="shared" si="294"/>
        <v/>
      </c>
      <c r="T707" s="173">
        <f>IF(P707&lt;&gt;"",(P707*(1-($N$3368))*(1-($O707+$N$3373))),0)</f>
        <v>0</v>
      </c>
      <c r="U707" s="173">
        <f>IF(Q707&lt;&gt;"",(Q707*(1-($N$3369))*(1-($O707+$N$3373))),0)</f>
        <v>0</v>
      </c>
      <c r="V707" s="173">
        <f>IF(R707&lt;&gt;"",(R707*(1-($N$3370))*(1-($O707+$N$3373))),0)</f>
        <v>0</v>
      </c>
      <c r="W707" s="173">
        <f>IF(S707&lt;&gt;"",(S707*(1-($N$3371))*(1-($O707+$N$3373))),0)</f>
        <v>0</v>
      </c>
      <c r="X707" s="173">
        <f t="shared" si="296"/>
        <v>0</v>
      </c>
    </row>
    <row r="708" spans="1:24" ht="14.1" customHeight="1" x14ac:dyDescent="0.3">
      <c r="A708" s="90" t="s">
        <v>4765</v>
      </c>
      <c r="B708" s="91" t="s">
        <v>51</v>
      </c>
      <c r="C708" s="92">
        <v>12</v>
      </c>
      <c r="D708" s="92">
        <v>0</v>
      </c>
      <c r="E708" s="166"/>
      <c r="F708" s="92" t="s">
        <v>127</v>
      </c>
      <c r="G708" s="92" t="s">
        <v>2005</v>
      </c>
      <c r="H708" s="92" t="s">
        <v>6311</v>
      </c>
      <c r="I708" s="92">
        <v>36</v>
      </c>
      <c r="J708" s="93">
        <v>19.45</v>
      </c>
      <c r="K708" s="94"/>
      <c r="L708" s="92" t="s">
        <v>4766</v>
      </c>
      <c r="M708" s="92" t="s">
        <v>417</v>
      </c>
      <c r="N708" s="172" t="str">
        <f t="shared" si="295"/>
        <v/>
      </c>
      <c r="O708" s="172"/>
      <c r="P708" s="173">
        <f t="shared" si="291"/>
        <v>0</v>
      </c>
      <c r="Q708" s="173">
        <f t="shared" si="292"/>
        <v>0</v>
      </c>
      <c r="R708" s="173">
        <f t="shared" si="293"/>
        <v>0</v>
      </c>
      <c r="S708" s="173" t="str">
        <f t="shared" si="294"/>
        <v/>
      </c>
      <c r="T708" s="173">
        <f>IF(P708&lt;&gt;"",(P708*(1-($N$3368))*(1-($O708+$N$3373))),0)</f>
        <v>0</v>
      </c>
      <c r="U708" s="173">
        <f>IF(Q708&lt;&gt;"",(Q708*(1-($N$3369))*(1-($O708+$N$3373))),0)</f>
        <v>0</v>
      </c>
      <c r="V708" s="173">
        <f>IF(R708&lt;&gt;"",(R708*(1-($N$3370))*(1-($O708+$N$3373))),0)</f>
        <v>0</v>
      </c>
      <c r="W708" s="173">
        <f>IF(S708&lt;&gt;"",(S708*(1-($N$3371))*(1-($O708+$N$3373))),0)</f>
        <v>0</v>
      </c>
      <c r="X708" s="173">
        <f t="shared" si="296"/>
        <v>0</v>
      </c>
    </row>
    <row r="709" spans="1:24" ht="14.1" customHeight="1" x14ac:dyDescent="0.3">
      <c r="A709" s="90" t="s">
        <v>5668</v>
      </c>
      <c r="B709" s="91" t="s">
        <v>51</v>
      </c>
      <c r="C709" s="92">
        <v>12</v>
      </c>
      <c r="D709" s="92">
        <v>0</v>
      </c>
      <c r="E709" s="166"/>
      <c r="F709" s="92" t="s">
        <v>127</v>
      </c>
      <c r="G709" s="92" t="s">
        <v>2003</v>
      </c>
      <c r="H709" s="92" t="s">
        <v>6312</v>
      </c>
      <c r="I709" s="92">
        <v>36</v>
      </c>
      <c r="J709" s="93">
        <v>26.25</v>
      </c>
      <c r="K709" s="94"/>
      <c r="L709" s="92" t="s">
        <v>5687</v>
      </c>
      <c r="M709" s="92" t="s">
        <v>417</v>
      </c>
      <c r="N709" s="172" t="str">
        <f t="shared" ref="N709" si="299">IF(OR(J709="TBA",E709=0),"",E709*J709)</f>
        <v/>
      </c>
      <c r="O709" s="172"/>
      <c r="P709" s="173">
        <f t="shared" si="291"/>
        <v>0</v>
      </c>
      <c r="Q709" s="173">
        <f t="shared" si="292"/>
        <v>0</v>
      </c>
      <c r="R709" s="173">
        <f t="shared" si="293"/>
        <v>0</v>
      </c>
      <c r="S709" s="173" t="str">
        <f t="shared" si="294"/>
        <v/>
      </c>
      <c r="T709" s="173">
        <f>IF(P709&lt;&gt;"",(P709*(1-($N$3368))*(1-($O709+$N$3373))),0)</f>
        <v>0</v>
      </c>
      <c r="U709" s="173">
        <f>IF(Q709&lt;&gt;"",(Q709*(1-($N$3369))*(1-($O709+$N$3373))),0)</f>
        <v>0</v>
      </c>
      <c r="V709" s="173">
        <f>IF(R709&lt;&gt;"",(R709*(1-($N$3370))*(1-($O709+$N$3373))),0)</f>
        <v>0</v>
      </c>
      <c r="W709" s="173">
        <f>IF(S709&lt;&gt;"",(S709*(1-($N$3371))*(1-($O709+$N$3373))),0)</f>
        <v>0</v>
      </c>
      <c r="X709" s="173">
        <f t="shared" ref="X709" si="300">+SUM(T709:W709)</f>
        <v>0</v>
      </c>
    </row>
    <row r="710" spans="1:24" ht="14.1" customHeight="1" x14ac:dyDescent="0.3">
      <c r="A710" s="90" t="s">
        <v>4767</v>
      </c>
      <c r="B710" s="91" t="s">
        <v>51</v>
      </c>
      <c r="C710" s="92">
        <v>12</v>
      </c>
      <c r="D710" s="92">
        <v>0</v>
      </c>
      <c r="E710" s="166"/>
      <c r="F710" s="92" t="s">
        <v>127</v>
      </c>
      <c r="G710" s="92" t="s">
        <v>2004</v>
      </c>
      <c r="H710" s="92" t="s">
        <v>6312</v>
      </c>
      <c r="I710" s="92">
        <v>36</v>
      </c>
      <c r="J710" s="93">
        <v>26.25</v>
      </c>
      <c r="K710" s="94"/>
      <c r="L710" s="92" t="s">
        <v>5459</v>
      </c>
      <c r="M710" s="92" t="s">
        <v>417</v>
      </c>
      <c r="N710" s="172" t="str">
        <f t="shared" si="295"/>
        <v/>
      </c>
      <c r="O710" s="172"/>
      <c r="P710" s="173">
        <f t="shared" si="291"/>
        <v>0</v>
      </c>
      <c r="Q710" s="173">
        <f t="shared" si="292"/>
        <v>0</v>
      </c>
      <c r="R710" s="173">
        <f t="shared" si="293"/>
        <v>0</v>
      </c>
      <c r="S710" s="173" t="str">
        <f t="shared" si="294"/>
        <v/>
      </c>
      <c r="T710" s="173">
        <f>IF(P710&lt;&gt;"",(P710*(1-($N$3368))*(1-($O710+$N$3373))),0)</f>
        <v>0</v>
      </c>
      <c r="U710" s="173">
        <f>IF(Q710&lt;&gt;"",(Q710*(1-($N$3369))*(1-($O710+$N$3373))),0)</f>
        <v>0</v>
      </c>
      <c r="V710" s="173">
        <f>IF(R710&lt;&gt;"",(R710*(1-($N$3370))*(1-($O710+$N$3373))),0)</f>
        <v>0</v>
      </c>
      <c r="W710" s="173">
        <f>IF(S710&lt;&gt;"",(S710*(1-($N$3371))*(1-($O710+$N$3373))),0)</f>
        <v>0</v>
      </c>
      <c r="X710" s="173">
        <f t="shared" si="296"/>
        <v>0</v>
      </c>
    </row>
    <row r="711" spans="1:24" ht="14.1" customHeight="1" x14ac:dyDescent="0.3">
      <c r="A711" s="90" t="s">
        <v>4768</v>
      </c>
      <c r="B711" s="91" t="s">
        <v>51</v>
      </c>
      <c r="C711" s="92">
        <v>12</v>
      </c>
      <c r="D711" s="92">
        <v>0</v>
      </c>
      <c r="E711" s="166"/>
      <c r="F711" s="92" t="s">
        <v>127</v>
      </c>
      <c r="G711" s="92" t="s">
        <v>2005</v>
      </c>
      <c r="H711" s="92" t="s">
        <v>6312</v>
      </c>
      <c r="I711" s="92">
        <v>36</v>
      </c>
      <c r="J711" s="93">
        <v>26.25</v>
      </c>
      <c r="K711" s="94"/>
      <c r="L711" s="92" t="s">
        <v>4769</v>
      </c>
      <c r="M711" s="92" t="s">
        <v>417</v>
      </c>
      <c r="N711" s="172" t="str">
        <f t="shared" si="295"/>
        <v/>
      </c>
      <c r="O711" s="172"/>
      <c r="P711" s="173">
        <f t="shared" si="291"/>
        <v>0</v>
      </c>
      <c r="Q711" s="173">
        <f t="shared" si="292"/>
        <v>0</v>
      </c>
      <c r="R711" s="173">
        <f t="shared" si="293"/>
        <v>0</v>
      </c>
      <c r="S711" s="173" t="str">
        <f t="shared" si="294"/>
        <v/>
      </c>
      <c r="T711" s="173">
        <f>IF(P711&lt;&gt;"",(P711*(1-($N$3368))*(1-($O711+$N$3373))),0)</f>
        <v>0</v>
      </c>
      <c r="U711" s="173">
        <f>IF(Q711&lt;&gt;"",(Q711*(1-($N$3369))*(1-($O711+$N$3373))),0)</f>
        <v>0</v>
      </c>
      <c r="V711" s="173">
        <f>IF(R711&lt;&gt;"",(R711*(1-($N$3370))*(1-($O711+$N$3373))),0)</f>
        <v>0</v>
      </c>
      <c r="W711" s="173">
        <f>IF(S711&lt;&gt;"",(S711*(1-($N$3371))*(1-($O711+$N$3373))),0)</f>
        <v>0</v>
      </c>
      <c r="X711" s="173">
        <f t="shared" si="296"/>
        <v>0</v>
      </c>
    </row>
    <row r="712" spans="1:24" ht="14.1" customHeight="1" x14ac:dyDescent="0.3">
      <c r="A712" s="90" t="s">
        <v>4776</v>
      </c>
      <c r="B712" s="91" t="s">
        <v>51</v>
      </c>
      <c r="C712" s="92">
        <v>12</v>
      </c>
      <c r="D712" s="92">
        <v>0</v>
      </c>
      <c r="E712" s="166"/>
      <c r="F712" s="92" t="s">
        <v>111</v>
      </c>
      <c r="G712" s="92" t="s">
        <v>2195</v>
      </c>
      <c r="H712" s="92" t="s">
        <v>6313</v>
      </c>
      <c r="I712" s="92">
        <v>36</v>
      </c>
      <c r="J712" s="93">
        <v>29.8</v>
      </c>
      <c r="K712" s="94"/>
      <c r="L712" s="92" t="s">
        <v>4777</v>
      </c>
      <c r="M712" s="92" t="s">
        <v>417</v>
      </c>
      <c r="N712" s="172" t="str">
        <f t="shared" ref="N712:N726" si="301">IF(OR(J712="TBA",E712=0),"",E712*J712)</f>
        <v/>
      </c>
      <c r="O712" s="172"/>
      <c r="P712" s="173">
        <f t="shared" ref="P712:P726" si="302">IF($B712="PA",$N712,0)</f>
        <v>0</v>
      </c>
      <c r="Q712" s="173">
        <f t="shared" ref="Q712:Q726" si="303">IF($B712="PC",$N712,0)</f>
        <v>0</v>
      </c>
      <c r="R712" s="173">
        <f t="shared" ref="R712:R726" si="304">IF($B712="LA",$N712,0)</f>
        <v>0</v>
      </c>
      <c r="S712" s="173" t="str">
        <f t="shared" ref="S712:S726" si="305">IF($B712="LC",$N712,0)</f>
        <v/>
      </c>
      <c r="T712" s="173">
        <f>IF(P712&lt;&gt;"",(P712*(1-($N$3368))*(1-($O712+$N$3373))),0)</f>
        <v>0</v>
      </c>
      <c r="U712" s="173">
        <f>IF(Q712&lt;&gt;"",(Q712*(1-($N$3369))*(1-($O712+$N$3373))),0)</f>
        <v>0</v>
      </c>
      <c r="V712" s="173">
        <f>IF(R712&lt;&gt;"",(R712*(1-($N$3370))*(1-($O712+$N$3373))),0)</f>
        <v>0</v>
      </c>
      <c r="W712" s="173">
        <f>IF(S712&lt;&gt;"",(S712*(1-($N$3371))*(1-($O712+$N$3373))),0)</f>
        <v>0</v>
      </c>
      <c r="X712" s="173">
        <f t="shared" ref="X712:X726" si="306">+SUM(T712:W712)</f>
        <v>0</v>
      </c>
    </row>
    <row r="713" spans="1:24" ht="14.1" customHeight="1" x14ac:dyDescent="0.3">
      <c r="A713" s="90" t="s">
        <v>4778</v>
      </c>
      <c r="B713" s="91" t="s">
        <v>51</v>
      </c>
      <c r="C713" s="92">
        <v>12</v>
      </c>
      <c r="D713" s="92">
        <v>0</v>
      </c>
      <c r="E713" s="166"/>
      <c r="F713" s="92" t="s">
        <v>111</v>
      </c>
      <c r="G713" s="92" t="s">
        <v>2197</v>
      </c>
      <c r="H713" s="92" t="s">
        <v>6313</v>
      </c>
      <c r="I713" s="92">
        <v>36</v>
      </c>
      <c r="J713" s="93">
        <v>29.8</v>
      </c>
      <c r="K713" s="94"/>
      <c r="L713" s="92" t="s">
        <v>5461</v>
      </c>
      <c r="M713" s="92" t="s">
        <v>417</v>
      </c>
      <c r="N713" s="172" t="str">
        <f t="shared" si="301"/>
        <v/>
      </c>
      <c r="O713" s="172"/>
      <c r="P713" s="173">
        <f t="shared" si="302"/>
        <v>0</v>
      </c>
      <c r="Q713" s="173">
        <f t="shared" si="303"/>
        <v>0</v>
      </c>
      <c r="R713" s="173">
        <f t="shared" si="304"/>
        <v>0</v>
      </c>
      <c r="S713" s="173" t="str">
        <f t="shared" si="305"/>
        <v/>
      </c>
      <c r="T713" s="173">
        <f>IF(P713&lt;&gt;"",(P713*(1-($N$3368))*(1-($O713+$N$3373))),0)</f>
        <v>0</v>
      </c>
      <c r="U713" s="173">
        <f>IF(Q713&lt;&gt;"",(Q713*(1-($N$3369))*(1-($O713+$N$3373))),0)</f>
        <v>0</v>
      </c>
      <c r="V713" s="173">
        <f>IF(R713&lt;&gt;"",(R713*(1-($N$3370))*(1-($O713+$N$3373))),0)</f>
        <v>0</v>
      </c>
      <c r="W713" s="173">
        <f>IF(S713&lt;&gt;"",(S713*(1-($N$3371))*(1-($O713+$N$3373))),0)</f>
        <v>0</v>
      </c>
      <c r="X713" s="173">
        <f t="shared" si="306"/>
        <v>0</v>
      </c>
    </row>
    <row r="714" spans="1:24" ht="14.1" customHeight="1" x14ac:dyDescent="0.3">
      <c r="A714" s="90" t="s">
        <v>4779</v>
      </c>
      <c r="B714" s="91" t="s">
        <v>51</v>
      </c>
      <c r="C714" s="92">
        <v>12</v>
      </c>
      <c r="D714" s="92">
        <v>0</v>
      </c>
      <c r="E714" s="166"/>
      <c r="F714" s="92" t="s">
        <v>111</v>
      </c>
      <c r="G714" s="92" t="s">
        <v>5414</v>
      </c>
      <c r="H714" s="92" t="s">
        <v>6313</v>
      </c>
      <c r="I714" s="92">
        <v>36</v>
      </c>
      <c r="J714" s="93">
        <v>29.8</v>
      </c>
      <c r="K714" s="94"/>
      <c r="L714" s="92" t="s">
        <v>4780</v>
      </c>
      <c r="M714" s="92" t="s">
        <v>417</v>
      </c>
      <c r="N714" s="172" t="str">
        <f t="shared" si="301"/>
        <v/>
      </c>
      <c r="O714" s="172"/>
      <c r="P714" s="173">
        <f t="shared" si="302"/>
        <v>0</v>
      </c>
      <c r="Q714" s="173">
        <f t="shared" si="303"/>
        <v>0</v>
      </c>
      <c r="R714" s="173">
        <f t="shared" si="304"/>
        <v>0</v>
      </c>
      <c r="S714" s="173" t="str">
        <f t="shared" si="305"/>
        <v/>
      </c>
      <c r="T714" s="173">
        <f>IF(P714&lt;&gt;"",(P714*(1-($N$3368))*(1-($O714+$N$3373))),0)</f>
        <v>0</v>
      </c>
      <c r="U714" s="173">
        <f>IF(Q714&lt;&gt;"",(Q714*(1-($N$3369))*(1-($O714+$N$3373))),0)</f>
        <v>0</v>
      </c>
      <c r="V714" s="173">
        <f>IF(R714&lt;&gt;"",(R714*(1-($N$3370))*(1-($O714+$N$3373))),0)</f>
        <v>0</v>
      </c>
      <c r="W714" s="173">
        <f>IF(S714&lt;&gt;"",(S714*(1-($N$3371))*(1-($O714+$N$3373))),0)</f>
        <v>0</v>
      </c>
      <c r="X714" s="173">
        <f t="shared" si="306"/>
        <v>0</v>
      </c>
    </row>
    <row r="715" spans="1:24" ht="14.1" customHeight="1" x14ac:dyDescent="0.3">
      <c r="A715" s="90" t="s">
        <v>5466</v>
      </c>
      <c r="B715" s="91" t="s">
        <v>51</v>
      </c>
      <c r="C715" s="92">
        <v>12</v>
      </c>
      <c r="D715" s="92">
        <v>0</v>
      </c>
      <c r="E715" s="166"/>
      <c r="F715" s="92" t="s">
        <v>127</v>
      </c>
      <c r="G715" s="92" t="s">
        <v>2004</v>
      </c>
      <c r="H715" s="92" t="s">
        <v>6315</v>
      </c>
      <c r="I715" s="92">
        <v>36</v>
      </c>
      <c r="J715" s="93">
        <v>15.700000000000001</v>
      </c>
      <c r="K715" s="94"/>
      <c r="L715" s="92" t="s">
        <v>5467</v>
      </c>
      <c r="M715" s="92" t="s">
        <v>417</v>
      </c>
      <c r="N715" s="172" t="str">
        <f t="shared" si="301"/>
        <v/>
      </c>
      <c r="O715" s="172"/>
      <c r="P715" s="173">
        <f t="shared" si="302"/>
        <v>0</v>
      </c>
      <c r="Q715" s="173">
        <f t="shared" si="303"/>
        <v>0</v>
      </c>
      <c r="R715" s="173">
        <f t="shared" si="304"/>
        <v>0</v>
      </c>
      <c r="S715" s="173" t="str">
        <f t="shared" si="305"/>
        <v/>
      </c>
      <c r="T715" s="173">
        <f>IF(P715&lt;&gt;"",(P715*(1-($N$3368))*(1-($O715+$N$3373))),0)</f>
        <v>0</v>
      </c>
      <c r="U715" s="173">
        <f>IF(Q715&lt;&gt;"",(Q715*(1-($N$3369))*(1-($O715+$N$3373))),0)</f>
        <v>0</v>
      </c>
      <c r="V715" s="173">
        <f>IF(R715&lt;&gt;"",(R715*(1-($N$3370))*(1-($O715+$N$3373))),0)</f>
        <v>0</v>
      </c>
      <c r="W715" s="173">
        <f>IF(S715&lt;&gt;"",(S715*(1-($N$3371))*(1-($O715+$N$3373))),0)</f>
        <v>0</v>
      </c>
      <c r="X715" s="173">
        <f t="shared" si="306"/>
        <v>0</v>
      </c>
    </row>
    <row r="716" spans="1:24" ht="14.1" customHeight="1" x14ac:dyDescent="0.3">
      <c r="A716" s="90" t="s">
        <v>5468</v>
      </c>
      <c r="B716" s="91" t="s">
        <v>51</v>
      </c>
      <c r="C716" s="92">
        <v>12</v>
      </c>
      <c r="D716" s="92">
        <v>0</v>
      </c>
      <c r="E716" s="166"/>
      <c r="F716" s="92" t="s">
        <v>127</v>
      </c>
      <c r="G716" s="92" t="s">
        <v>2005</v>
      </c>
      <c r="H716" s="92" t="s">
        <v>6315</v>
      </c>
      <c r="I716" s="92">
        <v>36</v>
      </c>
      <c r="J716" s="93">
        <v>15.700000000000001</v>
      </c>
      <c r="K716" s="94"/>
      <c r="L716" s="92" t="s">
        <v>5469</v>
      </c>
      <c r="M716" s="92" t="s">
        <v>417</v>
      </c>
      <c r="N716" s="172" t="str">
        <f t="shared" si="301"/>
        <v/>
      </c>
      <c r="O716" s="172"/>
      <c r="P716" s="173">
        <f t="shared" si="302"/>
        <v>0</v>
      </c>
      <c r="Q716" s="173">
        <f t="shared" si="303"/>
        <v>0</v>
      </c>
      <c r="R716" s="173">
        <f t="shared" si="304"/>
        <v>0</v>
      </c>
      <c r="S716" s="173" t="str">
        <f t="shared" si="305"/>
        <v/>
      </c>
      <c r="T716" s="173">
        <f>IF(P716&lt;&gt;"",(P716*(1-($N$3368))*(1-($O716+$N$3373))),0)</f>
        <v>0</v>
      </c>
      <c r="U716" s="173">
        <f>IF(Q716&lt;&gt;"",(Q716*(1-($N$3369))*(1-($O716+$N$3373))),0)</f>
        <v>0</v>
      </c>
      <c r="V716" s="173">
        <f>IF(R716&lt;&gt;"",(R716*(1-($N$3370))*(1-($O716+$N$3373))),0)</f>
        <v>0</v>
      </c>
      <c r="W716" s="173">
        <f>IF(S716&lt;&gt;"",(S716*(1-($N$3371))*(1-($O716+$N$3373))),0)</f>
        <v>0</v>
      </c>
      <c r="X716" s="173">
        <f t="shared" si="306"/>
        <v>0</v>
      </c>
    </row>
    <row r="717" spans="1:24" ht="14.1" customHeight="1" x14ac:dyDescent="0.3">
      <c r="A717" s="90" t="s">
        <v>4781</v>
      </c>
      <c r="B717" s="91" t="s">
        <v>51</v>
      </c>
      <c r="C717" s="92">
        <v>12</v>
      </c>
      <c r="D717" s="92">
        <v>0</v>
      </c>
      <c r="E717" s="166"/>
      <c r="F717" s="92" t="s">
        <v>111</v>
      </c>
      <c r="G717" s="92" t="s">
        <v>2195</v>
      </c>
      <c r="H717" s="92" t="s">
        <v>6314</v>
      </c>
      <c r="I717" s="92">
        <v>36</v>
      </c>
      <c r="J717" s="93">
        <v>38.85</v>
      </c>
      <c r="K717" s="94"/>
      <c r="L717" s="92" t="s">
        <v>4782</v>
      </c>
      <c r="M717" s="92" t="s">
        <v>417</v>
      </c>
      <c r="N717" s="172" t="str">
        <f t="shared" si="301"/>
        <v/>
      </c>
      <c r="O717" s="172"/>
      <c r="P717" s="173">
        <f t="shared" si="302"/>
        <v>0</v>
      </c>
      <c r="Q717" s="173">
        <f t="shared" si="303"/>
        <v>0</v>
      </c>
      <c r="R717" s="173">
        <f t="shared" si="304"/>
        <v>0</v>
      </c>
      <c r="S717" s="173" t="str">
        <f t="shared" si="305"/>
        <v/>
      </c>
      <c r="T717" s="173">
        <f>IF(P717&lt;&gt;"",(P717*(1-($N$3368))*(1-($O717+$N$3373))),0)</f>
        <v>0</v>
      </c>
      <c r="U717" s="173">
        <f>IF(Q717&lt;&gt;"",(Q717*(1-($N$3369))*(1-($O717+$N$3373))),0)</f>
        <v>0</v>
      </c>
      <c r="V717" s="173">
        <f>IF(R717&lt;&gt;"",(R717*(1-($N$3370))*(1-($O717+$N$3373))),0)</f>
        <v>0</v>
      </c>
      <c r="W717" s="173">
        <f>IF(S717&lt;&gt;"",(S717*(1-($N$3371))*(1-($O717+$N$3373))),0)</f>
        <v>0</v>
      </c>
      <c r="X717" s="173">
        <f t="shared" si="306"/>
        <v>0</v>
      </c>
    </row>
    <row r="718" spans="1:24" ht="14.1" customHeight="1" x14ac:dyDescent="0.3">
      <c r="A718" s="90" t="s">
        <v>4783</v>
      </c>
      <c r="B718" s="91" t="s">
        <v>51</v>
      </c>
      <c r="C718" s="92">
        <v>12</v>
      </c>
      <c r="D718" s="92">
        <v>0</v>
      </c>
      <c r="E718" s="166"/>
      <c r="F718" s="92" t="s">
        <v>111</v>
      </c>
      <c r="G718" s="92" t="s">
        <v>2197</v>
      </c>
      <c r="H718" s="92" t="s">
        <v>6314</v>
      </c>
      <c r="I718" s="92">
        <v>36</v>
      </c>
      <c r="J718" s="93">
        <v>38.85</v>
      </c>
      <c r="K718" s="94"/>
      <c r="L718" s="92" t="s">
        <v>5462</v>
      </c>
      <c r="M718" s="92" t="s">
        <v>417</v>
      </c>
      <c r="N718" s="172" t="str">
        <f t="shared" si="301"/>
        <v/>
      </c>
      <c r="O718" s="172"/>
      <c r="P718" s="173">
        <f t="shared" si="302"/>
        <v>0</v>
      </c>
      <c r="Q718" s="173">
        <f t="shared" si="303"/>
        <v>0</v>
      </c>
      <c r="R718" s="173">
        <f t="shared" si="304"/>
        <v>0</v>
      </c>
      <c r="S718" s="173" t="str">
        <f t="shared" si="305"/>
        <v/>
      </c>
      <c r="T718" s="173">
        <f>IF(P718&lt;&gt;"",(P718*(1-($N$3368))*(1-($O718+$N$3373))),0)</f>
        <v>0</v>
      </c>
      <c r="U718" s="173">
        <f>IF(Q718&lt;&gt;"",(Q718*(1-($N$3369))*(1-($O718+$N$3373))),0)</f>
        <v>0</v>
      </c>
      <c r="V718" s="173">
        <f>IF(R718&lt;&gt;"",(R718*(1-($N$3370))*(1-($O718+$N$3373))),0)</f>
        <v>0</v>
      </c>
      <c r="W718" s="173">
        <f>IF(S718&lt;&gt;"",(S718*(1-($N$3371))*(1-($O718+$N$3373))),0)</f>
        <v>0</v>
      </c>
      <c r="X718" s="173">
        <f t="shared" si="306"/>
        <v>0</v>
      </c>
    </row>
    <row r="719" spans="1:24" ht="14.1" customHeight="1" x14ac:dyDescent="0.3">
      <c r="A719" s="90" t="s">
        <v>4784</v>
      </c>
      <c r="B719" s="91" t="s">
        <v>51</v>
      </c>
      <c r="C719" s="92">
        <v>12</v>
      </c>
      <c r="D719" s="92">
        <v>0</v>
      </c>
      <c r="E719" s="166"/>
      <c r="F719" s="92" t="s">
        <v>111</v>
      </c>
      <c r="G719" s="92" t="s">
        <v>5414</v>
      </c>
      <c r="H719" s="92" t="s">
        <v>6314</v>
      </c>
      <c r="I719" s="92">
        <v>36</v>
      </c>
      <c r="J719" s="93">
        <v>38.85</v>
      </c>
      <c r="K719" s="94"/>
      <c r="L719" s="92" t="s">
        <v>4785</v>
      </c>
      <c r="M719" s="92" t="s">
        <v>417</v>
      </c>
      <c r="N719" s="172" t="str">
        <f t="shared" si="301"/>
        <v/>
      </c>
      <c r="O719" s="172"/>
      <c r="P719" s="173">
        <f t="shared" si="302"/>
        <v>0</v>
      </c>
      <c r="Q719" s="173">
        <f t="shared" si="303"/>
        <v>0</v>
      </c>
      <c r="R719" s="173">
        <f t="shared" si="304"/>
        <v>0</v>
      </c>
      <c r="S719" s="173" t="str">
        <f t="shared" si="305"/>
        <v/>
      </c>
      <c r="T719" s="173">
        <f>IF(P719&lt;&gt;"",(P719*(1-($N$3368))*(1-($O719+$N$3373))),0)</f>
        <v>0</v>
      </c>
      <c r="U719" s="173">
        <f>IF(Q719&lt;&gt;"",(Q719*(1-($N$3369))*(1-($O719+$N$3373))),0)</f>
        <v>0</v>
      </c>
      <c r="V719" s="173">
        <f>IF(R719&lt;&gt;"",(R719*(1-($N$3370))*(1-($O719+$N$3373))),0)</f>
        <v>0</v>
      </c>
      <c r="W719" s="173">
        <f>IF(S719&lt;&gt;"",(S719*(1-($N$3371))*(1-($O719+$N$3373))),0)</f>
        <v>0</v>
      </c>
      <c r="X719" s="173">
        <f t="shared" si="306"/>
        <v>0</v>
      </c>
    </row>
    <row r="720" spans="1:24" ht="14.1" customHeight="1" x14ac:dyDescent="0.3">
      <c r="A720" s="90" t="s">
        <v>5470</v>
      </c>
      <c r="B720" s="91" t="s">
        <v>51</v>
      </c>
      <c r="C720" s="92">
        <v>12</v>
      </c>
      <c r="D720" s="92">
        <v>0</v>
      </c>
      <c r="E720" s="166"/>
      <c r="F720" s="92" t="s">
        <v>111</v>
      </c>
      <c r="G720" s="92" t="s">
        <v>2195</v>
      </c>
      <c r="H720" s="92" t="s">
        <v>6316</v>
      </c>
      <c r="I720" s="92">
        <v>36</v>
      </c>
      <c r="J720" s="93">
        <v>19.45</v>
      </c>
      <c r="K720" s="94"/>
      <c r="L720" s="92" t="s">
        <v>5471</v>
      </c>
      <c r="M720" s="92" t="s">
        <v>417</v>
      </c>
      <c r="N720" s="172" t="str">
        <f t="shared" si="301"/>
        <v/>
      </c>
      <c r="O720" s="172"/>
      <c r="P720" s="173">
        <f t="shared" si="302"/>
        <v>0</v>
      </c>
      <c r="Q720" s="173">
        <f t="shared" si="303"/>
        <v>0</v>
      </c>
      <c r="R720" s="173">
        <f t="shared" si="304"/>
        <v>0</v>
      </c>
      <c r="S720" s="173" t="str">
        <f t="shared" si="305"/>
        <v/>
      </c>
      <c r="T720" s="173">
        <f>IF(P720&lt;&gt;"",(P720*(1-($N$3368))*(1-($O720+$N$3373))),0)</f>
        <v>0</v>
      </c>
      <c r="U720" s="173">
        <f>IF(Q720&lt;&gt;"",(Q720*(1-($N$3369))*(1-($O720+$N$3373))),0)</f>
        <v>0</v>
      </c>
      <c r="V720" s="173">
        <f>IF(R720&lt;&gt;"",(R720*(1-($N$3370))*(1-($O720+$N$3373))),0)</f>
        <v>0</v>
      </c>
      <c r="W720" s="173">
        <f>IF(S720&lt;&gt;"",(S720*(1-($N$3371))*(1-($O720+$N$3373))),0)</f>
        <v>0</v>
      </c>
      <c r="X720" s="173">
        <f t="shared" si="306"/>
        <v>0</v>
      </c>
    </row>
    <row r="721" spans="1:24" ht="14.1" customHeight="1" x14ac:dyDescent="0.3">
      <c r="A721" s="90" t="s">
        <v>5472</v>
      </c>
      <c r="B721" s="91" t="s">
        <v>51</v>
      </c>
      <c r="C721" s="92">
        <v>12</v>
      </c>
      <c r="D721" s="92">
        <v>0</v>
      </c>
      <c r="E721" s="166"/>
      <c r="F721" s="92" t="s">
        <v>111</v>
      </c>
      <c r="G721" s="92" t="s">
        <v>2197</v>
      </c>
      <c r="H721" s="92" t="s">
        <v>6316</v>
      </c>
      <c r="I721" s="92">
        <v>36</v>
      </c>
      <c r="J721" s="93">
        <v>19.45</v>
      </c>
      <c r="K721" s="94"/>
      <c r="L721" s="92" t="s">
        <v>5473</v>
      </c>
      <c r="M721" s="92" t="s">
        <v>417</v>
      </c>
      <c r="N721" s="172" t="str">
        <f t="shared" si="301"/>
        <v/>
      </c>
      <c r="O721" s="172"/>
      <c r="P721" s="173">
        <f t="shared" si="302"/>
        <v>0</v>
      </c>
      <c r="Q721" s="173">
        <f t="shared" si="303"/>
        <v>0</v>
      </c>
      <c r="R721" s="173">
        <f t="shared" si="304"/>
        <v>0</v>
      </c>
      <c r="S721" s="173" t="str">
        <f t="shared" si="305"/>
        <v/>
      </c>
      <c r="T721" s="173">
        <f>IF(P721&lt;&gt;"",(P721*(1-($N$3368))*(1-($O721+$N$3373))),0)</f>
        <v>0</v>
      </c>
      <c r="U721" s="173">
        <f>IF(Q721&lt;&gt;"",(Q721*(1-($N$3369))*(1-($O721+$N$3373))),0)</f>
        <v>0</v>
      </c>
      <c r="V721" s="173">
        <f>IF(R721&lt;&gt;"",(R721*(1-($N$3370))*(1-($O721+$N$3373))),0)</f>
        <v>0</v>
      </c>
      <c r="W721" s="173">
        <f>IF(S721&lt;&gt;"",(S721*(1-($N$3371))*(1-($O721+$N$3373))),0)</f>
        <v>0</v>
      </c>
      <c r="X721" s="173">
        <f t="shared" si="306"/>
        <v>0</v>
      </c>
    </row>
    <row r="722" spans="1:24" ht="14.1" customHeight="1" x14ac:dyDescent="0.3">
      <c r="A722" s="187" t="s">
        <v>1231</v>
      </c>
      <c r="B722" s="246" t="s">
        <v>51</v>
      </c>
      <c r="C722" s="188">
        <v>12</v>
      </c>
      <c r="D722" s="188">
        <v>0</v>
      </c>
      <c r="E722" s="247"/>
      <c r="F722" s="188" t="s">
        <v>5805</v>
      </c>
      <c r="G722" s="188" t="s">
        <v>1999</v>
      </c>
      <c r="H722" s="188" t="s">
        <v>2202</v>
      </c>
      <c r="I722" s="188">
        <v>36</v>
      </c>
      <c r="J722" s="248">
        <v>17.350000000000001</v>
      </c>
      <c r="K722" s="249"/>
      <c r="L722" s="188" t="s">
        <v>3434</v>
      </c>
      <c r="M722" s="188" t="s">
        <v>417</v>
      </c>
      <c r="N722" s="250" t="str">
        <f t="shared" si="301"/>
        <v/>
      </c>
      <c r="O722" s="172"/>
      <c r="P722" s="173">
        <f t="shared" si="302"/>
        <v>0</v>
      </c>
      <c r="Q722" s="173">
        <f t="shared" si="303"/>
        <v>0</v>
      </c>
      <c r="R722" s="173">
        <f t="shared" si="304"/>
        <v>0</v>
      </c>
      <c r="S722" s="173" t="str">
        <f t="shared" si="305"/>
        <v/>
      </c>
      <c r="T722" s="173">
        <f>IF(P722&lt;&gt;"",(P722*(1-($N$3368))*(1-($O722+$N$3373))),0)</f>
        <v>0</v>
      </c>
      <c r="U722" s="173">
        <f>IF(Q722&lt;&gt;"",(Q722*(1-($N$3369))*(1-($O722+$N$3373))),0)</f>
        <v>0</v>
      </c>
      <c r="V722" s="173">
        <f>IF(R722&lt;&gt;"",(R722*(1-($N$3370))*(1-($O722+$N$3373))),0)</f>
        <v>0</v>
      </c>
      <c r="W722" s="173">
        <f>IF(S722&lt;&gt;"",(S722*(1-($N$3371))*(1-($O722+$N$3373))),0)</f>
        <v>0</v>
      </c>
      <c r="X722" s="251">
        <f t="shared" si="306"/>
        <v>0</v>
      </c>
    </row>
    <row r="723" spans="1:24" ht="14.1" customHeight="1" x14ac:dyDescent="0.3">
      <c r="A723" s="90" t="s">
        <v>4793</v>
      </c>
      <c r="B723" s="91" t="s">
        <v>51</v>
      </c>
      <c r="C723" s="92">
        <v>6</v>
      </c>
      <c r="D723" s="92">
        <v>0</v>
      </c>
      <c r="E723" s="166"/>
      <c r="F723" s="92" t="s">
        <v>111</v>
      </c>
      <c r="G723" s="92" t="s">
        <v>2041</v>
      </c>
      <c r="H723" s="92" t="s">
        <v>4794</v>
      </c>
      <c r="I723" s="92">
        <v>37</v>
      </c>
      <c r="J723" s="93">
        <v>47.25</v>
      </c>
      <c r="K723" s="94"/>
      <c r="L723" s="92" t="s">
        <v>5465</v>
      </c>
      <c r="M723" s="92" t="s">
        <v>417</v>
      </c>
      <c r="N723" s="172" t="str">
        <f t="shared" si="301"/>
        <v/>
      </c>
      <c r="O723" s="172"/>
      <c r="P723" s="173">
        <f t="shared" si="302"/>
        <v>0</v>
      </c>
      <c r="Q723" s="173">
        <f t="shared" si="303"/>
        <v>0</v>
      </c>
      <c r="R723" s="173">
        <f t="shared" si="304"/>
        <v>0</v>
      </c>
      <c r="S723" s="173" t="str">
        <f t="shared" si="305"/>
        <v/>
      </c>
      <c r="T723" s="173">
        <f>IF(P723&lt;&gt;"",(P723*(1-($N$3368))*(1-($O723+$N$3373))),0)</f>
        <v>0</v>
      </c>
      <c r="U723" s="173">
        <f>IF(Q723&lt;&gt;"",(Q723*(1-($N$3369))*(1-($O723+$N$3373))),0)</f>
        <v>0</v>
      </c>
      <c r="V723" s="173">
        <f>IF(R723&lt;&gt;"",(R723*(1-($N$3370))*(1-($O723+$N$3373))),0)</f>
        <v>0</v>
      </c>
      <c r="W723" s="173">
        <f>IF(S723&lt;&gt;"",(S723*(1-($N$3371))*(1-($O723+$N$3373))),0)</f>
        <v>0</v>
      </c>
      <c r="X723" s="173">
        <f t="shared" si="306"/>
        <v>0</v>
      </c>
    </row>
    <row r="724" spans="1:24" ht="14.1" customHeight="1" x14ac:dyDescent="0.3">
      <c r="A724" s="90" t="s">
        <v>5475</v>
      </c>
      <c r="B724" s="91" t="s">
        <v>51</v>
      </c>
      <c r="C724" s="92">
        <v>24</v>
      </c>
      <c r="D724" s="92">
        <v>12</v>
      </c>
      <c r="E724" s="166"/>
      <c r="F724" s="92" t="s">
        <v>127</v>
      </c>
      <c r="G724" s="92" t="s">
        <v>2004</v>
      </c>
      <c r="H724" s="92" t="s">
        <v>5476</v>
      </c>
      <c r="I724" s="92">
        <v>37</v>
      </c>
      <c r="J724" s="93">
        <v>19.45</v>
      </c>
      <c r="K724" s="94"/>
      <c r="L724" s="92" t="s">
        <v>5477</v>
      </c>
      <c r="M724" s="92" t="s">
        <v>417</v>
      </c>
      <c r="N724" s="172" t="str">
        <f t="shared" si="301"/>
        <v/>
      </c>
      <c r="O724" s="172"/>
      <c r="P724" s="173">
        <f t="shared" si="302"/>
        <v>0</v>
      </c>
      <c r="Q724" s="173">
        <f t="shared" si="303"/>
        <v>0</v>
      </c>
      <c r="R724" s="173">
        <f t="shared" si="304"/>
        <v>0</v>
      </c>
      <c r="S724" s="173" t="str">
        <f t="shared" si="305"/>
        <v/>
      </c>
      <c r="T724" s="173">
        <f>IF(P724&lt;&gt;"",(P724*(1-($N$3368))*(1-($O724+$N$3373))),0)</f>
        <v>0</v>
      </c>
      <c r="U724" s="173">
        <f>IF(Q724&lt;&gt;"",(Q724*(1-($N$3369))*(1-($O724+$N$3373))),0)</f>
        <v>0</v>
      </c>
      <c r="V724" s="173">
        <f>IF(R724&lt;&gt;"",(R724*(1-($N$3370))*(1-($O724+$N$3373))),0)</f>
        <v>0</v>
      </c>
      <c r="W724" s="173">
        <f>IF(S724&lt;&gt;"",(S724*(1-($N$3371))*(1-($O724+$N$3373))),0)</f>
        <v>0</v>
      </c>
      <c r="X724" s="173">
        <f t="shared" si="306"/>
        <v>0</v>
      </c>
    </row>
    <row r="725" spans="1:24" ht="14.1" customHeight="1" x14ac:dyDescent="0.3">
      <c r="A725" s="90" t="s">
        <v>5478</v>
      </c>
      <c r="B725" s="91" t="s">
        <v>51</v>
      </c>
      <c r="C725" s="92">
        <v>24</v>
      </c>
      <c r="D725" s="92">
        <v>12</v>
      </c>
      <c r="E725" s="166"/>
      <c r="F725" s="92" t="s">
        <v>127</v>
      </c>
      <c r="G725" s="92" t="s">
        <v>2005</v>
      </c>
      <c r="H725" s="92" t="s">
        <v>5476</v>
      </c>
      <c r="I725" s="92">
        <v>37</v>
      </c>
      <c r="J725" s="93">
        <v>19.45</v>
      </c>
      <c r="K725" s="94"/>
      <c r="L725" s="92" t="s">
        <v>5479</v>
      </c>
      <c r="M725" s="92" t="s">
        <v>417</v>
      </c>
      <c r="N725" s="172" t="str">
        <f t="shared" si="301"/>
        <v/>
      </c>
      <c r="O725" s="172"/>
      <c r="P725" s="173">
        <f t="shared" si="302"/>
        <v>0</v>
      </c>
      <c r="Q725" s="173">
        <f t="shared" si="303"/>
        <v>0</v>
      </c>
      <c r="R725" s="173">
        <f t="shared" si="304"/>
        <v>0</v>
      </c>
      <c r="S725" s="173" t="str">
        <f t="shared" si="305"/>
        <v/>
      </c>
      <c r="T725" s="173">
        <f>IF(P725&lt;&gt;"",(P725*(1-($N$3368))*(1-($O725+$N$3373))),0)</f>
        <v>0</v>
      </c>
      <c r="U725" s="173">
        <f>IF(Q725&lt;&gt;"",(Q725*(1-($N$3369))*(1-($O725+$N$3373))),0)</f>
        <v>0</v>
      </c>
      <c r="V725" s="173">
        <f>IF(R725&lt;&gt;"",(R725*(1-($N$3370))*(1-($O725+$N$3373))),0)</f>
        <v>0</v>
      </c>
      <c r="W725" s="173">
        <f>IF(S725&lt;&gt;"",(S725*(1-($N$3371))*(1-($O725+$N$3373))),0)</f>
        <v>0</v>
      </c>
      <c r="X725" s="173">
        <f t="shared" si="306"/>
        <v>0</v>
      </c>
    </row>
    <row r="726" spans="1:24" ht="14.1" customHeight="1" x14ac:dyDescent="0.3">
      <c r="A726" s="187" t="s">
        <v>5480</v>
      </c>
      <c r="B726" s="246" t="s">
        <v>51</v>
      </c>
      <c r="C726" s="188">
        <v>24</v>
      </c>
      <c r="D726" s="188">
        <v>12</v>
      </c>
      <c r="E726" s="247"/>
      <c r="F726" s="188" t="s">
        <v>127</v>
      </c>
      <c r="G726" s="188" t="s">
        <v>2026</v>
      </c>
      <c r="H726" s="188" t="s">
        <v>5476</v>
      </c>
      <c r="I726" s="188">
        <v>37</v>
      </c>
      <c r="J726" s="248">
        <v>18.5</v>
      </c>
      <c r="K726" s="249"/>
      <c r="L726" s="188" t="s">
        <v>5481</v>
      </c>
      <c r="M726" s="188" t="s">
        <v>417</v>
      </c>
      <c r="N726" s="250" t="str">
        <f t="shared" si="301"/>
        <v/>
      </c>
      <c r="O726" s="172"/>
      <c r="P726" s="173">
        <f t="shared" si="302"/>
        <v>0</v>
      </c>
      <c r="Q726" s="173">
        <f t="shared" si="303"/>
        <v>0</v>
      </c>
      <c r="R726" s="173">
        <f t="shared" si="304"/>
        <v>0</v>
      </c>
      <c r="S726" s="173" t="str">
        <f t="shared" si="305"/>
        <v/>
      </c>
      <c r="T726" s="173">
        <f>IF(P726&lt;&gt;"",(P726*(1-($N$3368))*(1-($O726+$N$3373))),0)</f>
        <v>0</v>
      </c>
      <c r="U726" s="173">
        <f>IF(Q726&lt;&gt;"",(Q726*(1-($N$3369))*(1-($O726+$N$3373))),0)</f>
        <v>0</v>
      </c>
      <c r="V726" s="173">
        <f>IF(R726&lt;&gt;"",(R726*(1-($N$3370))*(1-($O726+$N$3373))),0)</f>
        <v>0</v>
      </c>
      <c r="W726" s="173">
        <f>IF(S726&lt;&gt;"",(S726*(1-($N$3371))*(1-($O726+$N$3373))),0)</f>
        <v>0</v>
      </c>
      <c r="X726" s="251">
        <f t="shared" si="306"/>
        <v>0</v>
      </c>
    </row>
    <row r="727" spans="1:24" ht="14.1" customHeight="1" x14ac:dyDescent="0.3">
      <c r="A727" s="90" t="s">
        <v>4770</v>
      </c>
      <c r="B727" s="91" t="s">
        <v>51</v>
      </c>
      <c r="C727" s="92">
        <v>24</v>
      </c>
      <c r="D727" s="92">
        <v>12</v>
      </c>
      <c r="E727" s="166"/>
      <c r="F727" s="92" t="s">
        <v>127</v>
      </c>
      <c r="G727" s="92" t="s">
        <v>2004</v>
      </c>
      <c r="H727" s="92" t="s">
        <v>4771</v>
      </c>
      <c r="I727" s="92">
        <v>37</v>
      </c>
      <c r="J727" s="93">
        <v>25.55</v>
      </c>
      <c r="K727" s="94"/>
      <c r="L727" s="92" t="s">
        <v>5460</v>
      </c>
      <c r="M727" s="92" t="s">
        <v>417</v>
      </c>
      <c r="N727" s="172" t="str">
        <f t="shared" si="295"/>
        <v/>
      </c>
      <c r="O727" s="172"/>
      <c r="P727" s="173">
        <f t="shared" ref="P727:P740" si="307">IF($B727="PA",$N727,0)</f>
        <v>0</v>
      </c>
      <c r="Q727" s="173">
        <f t="shared" ref="Q727:Q740" si="308">IF($B727="PC",$N727,0)</f>
        <v>0</v>
      </c>
      <c r="R727" s="173">
        <f t="shared" ref="R727:R740" si="309">IF($B727="LA",$N727,0)</f>
        <v>0</v>
      </c>
      <c r="S727" s="173" t="str">
        <f t="shared" ref="S727:S740" si="310">IF($B727="LC",$N727,0)</f>
        <v/>
      </c>
      <c r="T727" s="173">
        <f>IF(P727&lt;&gt;"",(P727*(1-($N$3368))*(1-($O727+$N$3373))),0)</f>
        <v>0</v>
      </c>
      <c r="U727" s="173">
        <f>IF(Q727&lt;&gt;"",(Q727*(1-($N$3369))*(1-($O727+$N$3373))),0)</f>
        <v>0</v>
      </c>
      <c r="V727" s="173">
        <f>IF(R727&lt;&gt;"",(R727*(1-($N$3370))*(1-($O727+$N$3373))),0)</f>
        <v>0</v>
      </c>
      <c r="W727" s="173">
        <f>IF(S727&lt;&gt;"",(S727*(1-($N$3371))*(1-($O727+$N$3373))),0)</f>
        <v>0</v>
      </c>
      <c r="X727" s="173">
        <f t="shared" si="296"/>
        <v>0</v>
      </c>
    </row>
    <row r="728" spans="1:24" ht="14.1" customHeight="1" x14ac:dyDescent="0.3">
      <c r="A728" s="90" t="s">
        <v>4772</v>
      </c>
      <c r="B728" s="91" t="s">
        <v>51</v>
      </c>
      <c r="C728" s="92">
        <v>24</v>
      </c>
      <c r="D728" s="92">
        <v>12</v>
      </c>
      <c r="E728" s="166"/>
      <c r="F728" s="92" t="s">
        <v>127</v>
      </c>
      <c r="G728" s="92" t="s">
        <v>2005</v>
      </c>
      <c r="H728" s="92" t="s">
        <v>4771</v>
      </c>
      <c r="I728" s="92">
        <v>37</v>
      </c>
      <c r="J728" s="93">
        <v>25.55</v>
      </c>
      <c r="K728" s="94"/>
      <c r="L728" s="92" t="s">
        <v>4773</v>
      </c>
      <c r="M728" s="92" t="s">
        <v>417</v>
      </c>
      <c r="N728" s="172" t="str">
        <f t="shared" si="295"/>
        <v/>
      </c>
      <c r="O728" s="172"/>
      <c r="P728" s="173">
        <f t="shared" si="307"/>
        <v>0</v>
      </c>
      <c r="Q728" s="173">
        <f t="shared" si="308"/>
        <v>0</v>
      </c>
      <c r="R728" s="173">
        <f t="shared" si="309"/>
        <v>0</v>
      </c>
      <c r="S728" s="173" t="str">
        <f t="shared" si="310"/>
        <v/>
      </c>
      <c r="T728" s="173">
        <f>IF(P728&lt;&gt;"",(P728*(1-($N$3368))*(1-($O728+$N$3373))),0)</f>
        <v>0</v>
      </c>
      <c r="U728" s="173">
        <f>IF(Q728&lt;&gt;"",(Q728*(1-($N$3369))*(1-($O728+$N$3373))),0)</f>
        <v>0</v>
      </c>
      <c r="V728" s="173">
        <f>IF(R728&lt;&gt;"",(R728*(1-($N$3370))*(1-($O728+$N$3373))),0)</f>
        <v>0</v>
      </c>
      <c r="W728" s="173">
        <f>IF(S728&lt;&gt;"",(S728*(1-($N$3371))*(1-($O728+$N$3373))),0)</f>
        <v>0</v>
      </c>
      <c r="X728" s="173">
        <f t="shared" si="296"/>
        <v>0</v>
      </c>
    </row>
    <row r="729" spans="1:24" ht="14.1" customHeight="1" x14ac:dyDescent="0.3">
      <c r="A729" s="90" t="s">
        <v>5482</v>
      </c>
      <c r="B729" s="91" t="s">
        <v>51</v>
      </c>
      <c r="C729" s="92">
        <v>12</v>
      </c>
      <c r="D729" s="92">
        <v>0</v>
      </c>
      <c r="E729" s="166"/>
      <c r="F729" s="92" t="s">
        <v>111</v>
      </c>
      <c r="G729" s="92" t="s">
        <v>2195</v>
      </c>
      <c r="H729" s="92" t="s">
        <v>5483</v>
      </c>
      <c r="I729" s="92">
        <v>37</v>
      </c>
      <c r="J729" s="93">
        <v>29.8</v>
      </c>
      <c r="K729" s="94"/>
      <c r="L729" s="92" t="s">
        <v>5484</v>
      </c>
      <c r="M729" s="92" t="s">
        <v>417</v>
      </c>
      <c r="N729" s="172" t="str">
        <f>IF(OR(J729="TBA",E729=0),"",E729*J729)</f>
        <v/>
      </c>
      <c r="O729" s="172"/>
      <c r="P729" s="173">
        <f t="shared" si="307"/>
        <v>0</v>
      </c>
      <c r="Q729" s="173">
        <f t="shared" si="308"/>
        <v>0</v>
      </c>
      <c r="R729" s="173">
        <f t="shared" si="309"/>
        <v>0</v>
      </c>
      <c r="S729" s="173" t="str">
        <f t="shared" si="310"/>
        <v/>
      </c>
      <c r="T729" s="173">
        <f>IF(P729&lt;&gt;"",(P729*(1-($N$3368))*(1-($O729+$N$3373))),0)</f>
        <v>0</v>
      </c>
      <c r="U729" s="173">
        <f>IF(Q729&lt;&gt;"",(Q729*(1-($N$3369))*(1-($O729+$N$3373))),0)</f>
        <v>0</v>
      </c>
      <c r="V729" s="173">
        <f>IF(R729&lt;&gt;"",(R729*(1-($N$3370))*(1-($O729+$N$3373))),0)</f>
        <v>0</v>
      </c>
      <c r="W729" s="173">
        <f>IF(S729&lt;&gt;"",(S729*(1-($N$3371))*(1-($O729+$N$3373))),0)</f>
        <v>0</v>
      </c>
      <c r="X729" s="173">
        <f>+SUM(T729:W729)</f>
        <v>0</v>
      </c>
    </row>
    <row r="730" spans="1:24" ht="14.1" customHeight="1" x14ac:dyDescent="0.3">
      <c r="A730" s="90" t="s">
        <v>5485</v>
      </c>
      <c r="B730" s="91" t="s">
        <v>51</v>
      </c>
      <c r="C730" s="92">
        <v>12</v>
      </c>
      <c r="D730" s="92">
        <v>0</v>
      </c>
      <c r="E730" s="166"/>
      <c r="F730" s="92" t="s">
        <v>111</v>
      </c>
      <c r="G730" s="92" t="s">
        <v>2197</v>
      </c>
      <c r="H730" s="92" t="s">
        <v>5483</v>
      </c>
      <c r="I730" s="92">
        <v>37</v>
      </c>
      <c r="J730" s="93">
        <v>29.8</v>
      </c>
      <c r="K730" s="94"/>
      <c r="L730" s="92" t="s">
        <v>5486</v>
      </c>
      <c r="M730" s="92" t="s">
        <v>417</v>
      </c>
      <c r="N730" s="172" t="str">
        <f>IF(OR(J730="TBA",E730=0),"",E730*J730)</f>
        <v/>
      </c>
      <c r="O730" s="172"/>
      <c r="P730" s="173">
        <f t="shared" si="307"/>
        <v>0</v>
      </c>
      <c r="Q730" s="173">
        <f t="shared" si="308"/>
        <v>0</v>
      </c>
      <c r="R730" s="173">
        <f t="shared" si="309"/>
        <v>0</v>
      </c>
      <c r="S730" s="173" t="str">
        <f t="shared" si="310"/>
        <v/>
      </c>
      <c r="T730" s="173">
        <f>IF(P730&lt;&gt;"",(P730*(1-($N$3368))*(1-($O730+$N$3373))),0)</f>
        <v>0</v>
      </c>
      <c r="U730" s="173">
        <f>IF(Q730&lt;&gt;"",(Q730*(1-($N$3369))*(1-($O730+$N$3373))),0)</f>
        <v>0</v>
      </c>
      <c r="V730" s="173">
        <f>IF(R730&lt;&gt;"",(R730*(1-($N$3370))*(1-($O730+$N$3373))),0)</f>
        <v>0</v>
      </c>
      <c r="W730" s="173">
        <f>IF(S730&lt;&gt;"",(S730*(1-($N$3371))*(1-($O730+$N$3373))),0)</f>
        <v>0</v>
      </c>
      <c r="X730" s="173">
        <f>+SUM(T730:W730)</f>
        <v>0</v>
      </c>
    </row>
    <row r="731" spans="1:24" ht="14.1" customHeight="1" x14ac:dyDescent="0.3">
      <c r="A731" s="90" t="s">
        <v>5487</v>
      </c>
      <c r="B731" s="91" t="s">
        <v>51</v>
      </c>
      <c r="C731" s="92">
        <v>12</v>
      </c>
      <c r="D731" s="92">
        <v>0</v>
      </c>
      <c r="E731" s="166"/>
      <c r="F731" s="92" t="s">
        <v>111</v>
      </c>
      <c r="G731" s="92" t="s">
        <v>5414</v>
      </c>
      <c r="H731" s="92" t="s">
        <v>5483</v>
      </c>
      <c r="I731" s="92">
        <v>37</v>
      </c>
      <c r="J731" s="93">
        <v>29.8</v>
      </c>
      <c r="K731" s="94"/>
      <c r="L731" s="92" t="s">
        <v>5488</v>
      </c>
      <c r="M731" s="92" t="s">
        <v>417</v>
      </c>
      <c r="N731" s="172" t="str">
        <f>IF(OR(J731="TBA",E731=0),"",E731*J731)</f>
        <v/>
      </c>
      <c r="O731" s="172"/>
      <c r="P731" s="173">
        <f t="shared" si="307"/>
        <v>0</v>
      </c>
      <c r="Q731" s="173">
        <f t="shared" si="308"/>
        <v>0</v>
      </c>
      <c r="R731" s="173">
        <f t="shared" si="309"/>
        <v>0</v>
      </c>
      <c r="S731" s="173" t="str">
        <f t="shared" si="310"/>
        <v/>
      </c>
      <c r="T731" s="173">
        <f>IF(P731&lt;&gt;"",(P731*(1-($N$3368))*(1-($O731+$N$3373))),0)</f>
        <v>0</v>
      </c>
      <c r="U731" s="173">
        <f>IF(Q731&lt;&gt;"",(Q731*(1-($N$3369))*(1-($O731+$N$3373))),0)</f>
        <v>0</v>
      </c>
      <c r="V731" s="173">
        <f>IF(R731&lt;&gt;"",(R731*(1-($N$3370))*(1-($O731+$N$3373))),0)</f>
        <v>0</v>
      </c>
      <c r="W731" s="173">
        <f>IF(S731&lt;&gt;"",(S731*(1-($N$3371))*(1-($O731+$N$3373))),0)</f>
        <v>0</v>
      </c>
      <c r="X731" s="173">
        <f>+SUM(T731:W731)</f>
        <v>0</v>
      </c>
    </row>
    <row r="732" spans="1:24" ht="14.1" customHeight="1" x14ac:dyDescent="0.3">
      <c r="A732" s="90" t="s">
        <v>4786</v>
      </c>
      <c r="B732" s="91" t="s">
        <v>51</v>
      </c>
      <c r="C732" s="92">
        <v>12</v>
      </c>
      <c r="D732" s="92">
        <v>0</v>
      </c>
      <c r="E732" s="166"/>
      <c r="F732" s="92" t="s">
        <v>111</v>
      </c>
      <c r="G732" s="92" t="s">
        <v>2195</v>
      </c>
      <c r="H732" s="92" t="s">
        <v>5463</v>
      </c>
      <c r="I732" s="92">
        <v>37</v>
      </c>
      <c r="J732" s="93">
        <v>36.15</v>
      </c>
      <c r="K732" s="94"/>
      <c r="L732" s="92" t="s">
        <v>4787</v>
      </c>
      <c r="M732" s="92" t="s">
        <v>417</v>
      </c>
      <c r="N732" s="172" t="str">
        <f t="shared" si="295"/>
        <v/>
      </c>
      <c r="O732" s="172"/>
      <c r="P732" s="173">
        <f t="shared" si="307"/>
        <v>0</v>
      </c>
      <c r="Q732" s="173">
        <f t="shared" si="308"/>
        <v>0</v>
      </c>
      <c r="R732" s="173">
        <f t="shared" si="309"/>
        <v>0</v>
      </c>
      <c r="S732" s="173" t="str">
        <f t="shared" si="310"/>
        <v/>
      </c>
      <c r="T732" s="173">
        <f>IF(P732&lt;&gt;"",(P732*(1-($N$3368))*(1-($O732+$N$3373))),0)</f>
        <v>0</v>
      </c>
      <c r="U732" s="173">
        <f>IF(Q732&lt;&gt;"",(Q732*(1-($N$3369))*(1-($O732+$N$3373))),0)</f>
        <v>0</v>
      </c>
      <c r="V732" s="173">
        <f>IF(R732&lt;&gt;"",(R732*(1-($N$3370))*(1-($O732+$N$3373))),0)</f>
        <v>0</v>
      </c>
      <c r="W732" s="173">
        <f>IF(S732&lt;&gt;"",(S732*(1-($N$3371))*(1-($O732+$N$3373))),0)</f>
        <v>0</v>
      </c>
      <c r="X732" s="173">
        <f t="shared" si="296"/>
        <v>0</v>
      </c>
    </row>
    <row r="733" spans="1:24" ht="14.1" customHeight="1" x14ac:dyDescent="0.3">
      <c r="A733" s="90" t="s">
        <v>4788</v>
      </c>
      <c r="B733" s="91" t="s">
        <v>51</v>
      </c>
      <c r="C733" s="92">
        <v>12</v>
      </c>
      <c r="D733" s="92">
        <v>0</v>
      </c>
      <c r="E733" s="166"/>
      <c r="F733" s="92" t="s">
        <v>111</v>
      </c>
      <c r="G733" s="92" t="s">
        <v>2197</v>
      </c>
      <c r="H733" s="92" t="s">
        <v>5463</v>
      </c>
      <c r="I733" s="92">
        <v>37</v>
      </c>
      <c r="J733" s="93">
        <v>36.15</v>
      </c>
      <c r="K733" s="94"/>
      <c r="L733" s="92" t="s">
        <v>4789</v>
      </c>
      <c r="M733" s="92" t="s">
        <v>417</v>
      </c>
      <c r="N733" s="172" t="str">
        <f t="shared" si="295"/>
        <v/>
      </c>
      <c r="O733" s="172"/>
      <c r="P733" s="173">
        <f t="shared" si="307"/>
        <v>0</v>
      </c>
      <c r="Q733" s="173">
        <f t="shared" si="308"/>
        <v>0</v>
      </c>
      <c r="R733" s="173">
        <f t="shared" si="309"/>
        <v>0</v>
      </c>
      <c r="S733" s="173" t="str">
        <f t="shared" si="310"/>
        <v/>
      </c>
      <c r="T733" s="173">
        <f>IF(P733&lt;&gt;"",(P733*(1-($N$3368))*(1-($O733+$N$3373))),0)</f>
        <v>0</v>
      </c>
      <c r="U733" s="173">
        <f>IF(Q733&lt;&gt;"",(Q733*(1-($N$3369))*(1-($O733+$N$3373))),0)</f>
        <v>0</v>
      </c>
      <c r="V733" s="173">
        <f>IF(R733&lt;&gt;"",(R733*(1-($N$3370))*(1-($O733+$N$3373))),0)</f>
        <v>0</v>
      </c>
      <c r="W733" s="173">
        <f>IF(S733&lt;&gt;"",(S733*(1-($N$3371))*(1-($O733+$N$3373))),0)</f>
        <v>0</v>
      </c>
      <c r="X733" s="173">
        <f t="shared" si="296"/>
        <v>0</v>
      </c>
    </row>
    <row r="734" spans="1:24" ht="14.1" customHeight="1" x14ac:dyDescent="0.3">
      <c r="A734" s="90" t="s">
        <v>4790</v>
      </c>
      <c r="B734" s="91" t="s">
        <v>51</v>
      </c>
      <c r="C734" s="92">
        <v>12</v>
      </c>
      <c r="D734" s="92">
        <v>0</v>
      </c>
      <c r="E734" s="166"/>
      <c r="F734" s="92" t="s">
        <v>111</v>
      </c>
      <c r="G734" s="92" t="s">
        <v>5414</v>
      </c>
      <c r="H734" s="92" t="s">
        <v>5463</v>
      </c>
      <c r="I734" s="92">
        <v>37</v>
      </c>
      <c r="J734" s="93">
        <v>36.15</v>
      </c>
      <c r="K734" s="94"/>
      <c r="L734" s="92" t="s">
        <v>4791</v>
      </c>
      <c r="M734" s="92" t="s">
        <v>417</v>
      </c>
      <c r="N734" s="172" t="str">
        <f t="shared" si="295"/>
        <v/>
      </c>
      <c r="O734" s="172"/>
      <c r="P734" s="173">
        <f t="shared" si="307"/>
        <v>0</v>
      </c>
      <c r="Q734" s="173">
        <f t="shared" si="308"/>
        <v>0</v>
      </c>
      <c r="R734" s="173">
        <f t="shared" si="309"/>
        <v>0</v>
      </c>
      <c r="S734" s="173" t="str">
        <f t="shared" si="310"/>
        <v/>
      </c>
      <c r="T734" s="173">
        <f>IF(P734&lt;&gt;"",(P734*(1-($N$3368))*(1-($O734+$N$3373))),0)</f>
        <v>0</v>
      </c>
      <c r="U734" s="173">
        <f>IF(Q734&lt;&gt;"",(Q734*(1-($N$3369))*(1-($O734+$N$3373))),0)</f>
        <v>0</v>
      </c>
      <c r="V734" s="173">
        <f>IF(R734&lt;&gt;"",(R734*(1-($N$3370))*(1-($O734+$N$3373))),0)</f>
        <v>0</v>
      </c>
      <c r="W734" s="173">
        <f>IF(S734&lt;&gt;"",(S734*(1-($N$3371))*(1-($O734+$N$3373))),0)</f>
        <v>0</v>
      </c>
      <c r="X734" s="173">
        <f t="shared" si="296"/>
        <v>0</v>
      </c>
    </row>
    <row r="735" spans="1:24" ht="14.1" customHeight="1" x14ac:dyDescent="0.3">
      <c r="A735" s="90" t="s">
        <v>4757</v>
      </c>
      <c r="B735" s="91" t="s">
        <v>51</v>
      </c>
      <c r="C735" s="92">
        <v>24</v>
      </c>
      <c r="D735" s="92">
        <v>12</v>
      </c>
      <c r="E735" s="166"/>
      <c r="F735" s="92" t="s">
        <v>5805</v>
      </c>
      <c r="G735" s="92" t="s">
        <v>1999</v>
      </c>
      <c r="H735" s="92" t="s">
        <v>4758</v>
      </c>
      <c r="I735" s="92">
        <v>37</v>
      </c>
      <c r="J735" s="93">
        <v>20.8</v>
      </c>
      <c r="K735" s="94"/>
      <c r="L735" s="92" t="s">
        <v>4759</v>
      </c>
      <c r="M735" s="92" t="s">
        <v>417</v>
      </c>
      <c r="N735" s="172" t="str">
        <f>IF(OR(J735="TBA",E735=0),"",E735*J735)</f>
        <v/>
      </c>
      <c r="O735" s="172"/>
      <c r="P735" s="173">
        <f t="shared" si="307"/>
        <v>0</v>
      </c>
      <c r="Q735" s="173">
        <f t="shared" si="308"/>
        <v>0</v>
      </c>
      <c r="R735" s="173">
        <f t="shared" si="309"/>
        <v>0</v>
      </c>
      <c r="S735" s="173" t="str">
        <f t="shared" si="310"/>
        <v/>
      </c>
      <c r="T735" s="173">
        <f>IF(P735&lt;&gt;"",(P735*(1-($N$3368))*(1-($O735+$N$3373))),0)</f>
        <v>0</v>
      </c>
      <c r="U735" s="173">
        <f>IF(Q735&lt;&gt;"",(Q735*(1-($N$3369))*(1-($O735+$N$3373))),0)</f>
        <v>0</v>
      </c>
      <c r="V735" s="173">
        <f>IF(R735&lt;&gt;"",(R735*(1-($N$3370))*(1-($O735+$N$3373))),0)</f>
        <v>0</v>
      </c>
      <c r="W735" s="173">
        <f>IF(S735&lt;&gt;"",(S735*(1-($N$3371))*(1-($O735+$N$3373))),0)</f>
        <v>0</v>
      </c>
      <c r="X735" s="173">
        <f>+SUM(T735:W735)</f>
        <v>0</v>
      </c>
    </row>
    <row r="736" spans="1:24" ht="14.1" customHeight="1" x14ac:dyDescent="0.3">
      <c r="A736" s="90" t="s">
        <v>4760</v>
      </c>
      <c r="B736" s="91" t="s">
        <v>51</v>
      </c>
      <c r="C736" s="92">
        <v>24</v>
      </c>
      <c r="D736" s="92">
        <v>12</v>
      </c>
      <c r="E736" s="166"/>
      <c r="F736" s="92" t="s">
        <v>5805</v>
      </c>
      <c r="G736" s="92" t="s">
        <v>2000</v>
      </c>
      <c r="H736" s="92" t="s">
        <v>4758</v>
      </c>
      <c r="I736" s="92">
        <v>37</v>
      </c>
      <c r="J736" s="93">
        <v>20.8</v>
      </c>
      <c r="K736" s="94"/>
      <c r="L736" s="92" t="s">
        <v>4761</v>
      </c>
      <c r="M736" s="92" t="s">
        <v>417</v>
      </c>
      <c r="N736" s="172" t="str">
        <f>IF(OR(J736="TBA",E736=0),"",E736*J736)</f>
        <v/>
      </c>
      <c r="O736" s="172"/>
      <c r="P736" s="173">
        <f t="shared" si="307"/>
        <v>0</v>
      </c>
      <c r="Q736" s="173">
        <f t="shared" si="308"/>
        <v>0</v>
      </c>
      <c r="R736" s="173">
        <f t="shared" si="309"/>
        <v>0</v>
      </c>
      <c r="S736" s="173" t="str">
        <f t="shared" si="310"/>
        <v/>
      </c>
      <c r="T736" s="173">
        <f>IF(P736&lt;&gt;"",(P736*(1-($N$3368))*(1-($O736+$N$3373))),0)</f>
        <v>0</v>
      </c>
      <c r="U736" s="173">
        <f>IF(Q736&lt;&gt;"",(Q736*(1-($N$3369))*(1-($O736+$N$3373))),0)</f>
        <v>0</v>
      </c>
      <c r="V736" s="173">
        <f>IF(R736&lt;&gt;"",(R736*(1-($N$3370))*(1-($O736+$N$3373))),0)</f>
        <v>0</v>
      </c>
      <c r="W736" s="173">
        <f>IF(S736&lt;&gt;"",(S736*(1-($N$3371))*(1-($O736+$N$3373))),0)</f>
        <v>0</v>
      </c>
      <c r="X736" s="173">
        <f>+SUM(T736:W736)</f>
        <v>0</v>
      </c>
    </row>
    <row r="737" spans="1:24" ht="14.1" customHeight="1" x14ac:dyDescent="0.3">
      <c r="A737" s="90" t="s">
        <v>4762</v>
      </c>
      <c r="B737" s="91" t="s">
        <v>51</v>
      </c>
      <c r="C737" s="92">
        <v>24</v>
      </c>
      <c r="D737" s="92">
        <v>12</v>
      </c>
      <c r="E737" s="166"/>
      <c r="F737" s="92" t="s">
        <v>5805</v>
      </c>
      <c r="G737" s="92" t="s">
        <v>2302</v>
      </c>
      <c r="H737" s="92" t="s">
        <v>4758</v>
      </c>
      <c r="I737" s="92">
        <v>37</v>
      </c>
      <c r="J737" s="93">
        <v>20.8</v>
      </c>
      <c r="K737" s="94"/>
      <c r="L737" s="92" t="s">
        <v>4763</v>
      </c>
      <c r="M737" s="92" t="s">
        <v>417</v>
      </c>
      <c r="N737" s="172" t="str">
        <f>IF(OR(J737="TBA",E737=0),"",E737*J737)</f>
        <v/>
      </c>
      <c r="O737" s="172"/>
      <c r="P737" s="173">
        <f t="shared" si="307"/>
        <v>0</v>
      </c>
      <c r="Q737" s="173">
        <f t="shared" si="308"/>
        <v>0</v>
      </c>
      <c r="R737" s="173">
        <f t="shared" si="309"/>
        <v>0</v>
      </c>
      <c r="S737" s="173" t="str">
        <f t="shared" si="310"/>
        <v/>
      </c>
      <c r="T737" s="173">
        <f>IF(P737&lt;&gt;"",(P737*(1-($N$3368))*(1-($O737+$N$3373))),0)</f>
        <v>0</v>
      </c>
      <c r="U737" s="173">
        <f>IF(Q737&lt;&gt;"",(Q737*(1-($N$3369))*(1-($O737+$N$3373))),0)</f>
        <v>0</v>
      </c>
      <c r="V737" s="173">
        <f>IF(R737&lt;&gt;"",(R737*(1-($N$3370))*(1-($O737+$N$3373))),0)</f>
        <v>0</v>
      </c>
      <c r="W737" s="173">
        <f>IF(S737&lt;&gt;"",(S737*(1-($N$3371))*(1-($O737+$N$3373))),0)</f>
        <v>0</v>
      </c>
      <c r="X737" s="173">
        <f>+SUM(T737:W737)</f>
        <v>0</v>
      </c>
    </row>
    <row r="738" spans="1:24" ht="14.1" customHeight="1" x14ac:dyDescent="0.3">
      <c r="A738" s="90">
        <v>167499</v>
      </c>
      <c r="B738" s="91" t="s">
        <v>51</v>
      </c>
      <c r="C738" s="92">
        <v>8</v>
      </c>
      <c r="D738" s="92">
        <v>0</v>
      </c>
      <c r="E738" s="166"/>
      <c r="F738" s="92" t="s">
        <v>127</v>
      </c>
      <c r="G738" s="92" t="s">
        <v>1711</v>
      </c>
      <c r="H738" s="92" t="s">
        <v>5489</v>
      </c>
      <c r="I738" s="92">
        <v>37</v>
      </c>
      <c r="J738" s="93">
        <v>23.1</v>
      </c>
      <c r="K738" s="94"/>
      <c r="L738" s="92" t="s">
        <v>5490</v>
      </c>
      <c r="M738" s="92" t="s">
        <v>417</v>
      </c>
      <c r="N738" s="172" t="str">
        <f>IF(OR(J738="TBA",E738=0),"",E738*J738)</f>
        <v/>
      </c>
      <c r="O738" s="172"/>
      <c r="P738" s="173">
        <f t="shared" si="307"/>
        <v>0</v>
      </c>
      <c r="Q738" s="173">
        <f t="shared" si="308"/>
        <v>0</v>
      </c>
      <c r="R738" s="173">
        <f t="shared" si="309"/>
        <v>0</v>
      </c>
      <c r="S738" s="173" t="str">
        <f t="shared" si="310"/>
        <v/>
      </c>
      <c r="T738" s="173">
        <f>IF(P738&lt;&gt;"",(P738*(1-($N$3368))*(1-($O738+$N$3373))),0)</f>
        <v>0</v>
      </c>
      <c r="U738" s="173">
        <f>IF(Q738&lt;&gt;"",(Q738*(1-($N$3369))*(1-($O738+$N$3373))),0)</f>
        <v>0</v>
      </c>
      <c r="V738" s="173">
        <f>IF(R738&lt;&gt;"",(R738*(1-($N$3370))*(1-($O738+$N$3373))),0)</f>
        <v>0</v>
      </c>
      <c r="W738" s="173">
        <f>IF(S738&lt;&gt;"",(S738*(1-($N$3371))*(1-($O738+$N$3373))),0)</f>
        <v>0</v>
      </c>
      <c r="X738" s="173">
        <f>+SUM(T738:W738)</f>
        <v>0</v>
      </c>
    </row>
    <row r="739" spans="1:24" ht="14.1" customHeight="1" x14ac:dyDescent="0.3">
      <c r="A739" s="90">
        <v>164319</v>
      </c>
      <c r="B739" s="91" t="s">
        <v>51</v>
      </c>
      <c r="C739" s="92">
        <v>4</v>
      </c>
      <c r="D739" s="92">
        <v>0</v>
      </c>
      <c r="E739" s="166"/>
      <c r="F739" s="92" t="s">
        <v>111</v>
      </c>
      <c r="G739" s="92" t="s">
        <v>1712</v>
      </c>
      <c r="H739" s="92" t="s">
        <v>4792</v>
      </c>
      <c r="I739" s="92">
        <v>37</v>
      </c>
      <c r="J739" s="93">
        <v>29.400000000000002</v>
      </c>
      <c r="K739" s="94"/>
      <c r="L739" s="92" t="s">
        <v>5464</v>
      </c>
      <c r="M739" s="92" t="s">
        <v>417</v>
      </c>
      <c r="N739" s="172" t="str">
        <f t="shared" si="295"/>
        <v/>
      </c>
      <c r="O739" s="172"/>
      <c r="P739" s="173">
        <f t="shared" si="307"/>
        <v>0</v>
      </c>
      <c r="Q739" s="173">
        <f t="shared" si="308"/>
        <v>0</v>
      </c>
      <c r="R739" s="173">
        <f t="shared" si="309"/>
        <v>0</v>
      </c>
      <c r="S739" s="173" t="str">
        <f t="shared" si="310"/>
        <v/>
      </c>
      <c r="T739" s="173">
        <f>IF(P739&lt;&gt;"",(P739*(1-($N$3368))*(1-($O739+$N$3373))),0)</f>
        <v>0</v>
      </c>
      <c r="U739" s="173">
        <f>IF(Q739&lt;&gt;"",(Q739*(1-($N$3369))*(1-($O739+$N$3373))),0)</f>
        <v>0</v>
      </c>
      <c r="V739" s="173">
        <f>IF(R739&lt;&gt;"",(R739*(1-($N$3370))*(1-($O739+$N$3373))),0)</f>
        <v>0</v>
      </c>
      <c r="W739" s="173">
        <f>IF(S739&lt;&gt;"",(S739*(1-($N$3371))*(1-($O739+$N$3373))),0)</f>
        <v>0</v>
      </c>
      <c r="X739" s="173">
        <f t="shared" si="296"/>
        <v>0</v>
      </c>
    </row>
    <row r="740" spans="1:24" ht="14.1" customHeight="1" x14ac:dyDescent="0.3">
      <c r="A740" s="90">
        <v>164279</v>
      </c>
      <c r="B740" s="91" t="s">
        <v>51</v>
      </c>
      <c r="C740" s="92">
        <v>10</v>
      </c>
      <c r="D740" s="92">
        <v>0</v>
      </c>
      <c r="E740" s="166"/>
      <c r="F740" s="92" t="s">
        <v>127</v>
      </c>
      <c r="G740" s="92" t="s">
        <v>1711</v>
      </c>
      <c r="H740" s="92" t="s">
        <v>4774</v>
      </c>
      <c r="I740" s="92">
        <v>37</v>
      </c>
      <c r="J740" s="93">
        <v>38.85</v>
      </c>
      <c r="K740" s="94"/>
      <c r="L740" s="92" t="s">
        <v>4775</v>
      </c>
      <c r="M740" s="92" t="s">
        <v>417</v>
      </c>
      <c r="N740" s="172" t="str">
        <f t="shared" si="295"/>
        <v/>
      </c>
      <c r="O740" s="172"/>
      <c r="P740" s="173">
        <f t="shared" si="307"/>
        <v>0</v>
      </c>
      <c r="Q740" s="173">
        <f t="shared" si="308"/>
        <v>0</v>
      </c>
      <c r="R740" s="173">
        <f t="shared" si="309"/>
        <v>0</v>
      </c>
      <c r="S740" s="173" t="str">
        <f t="shared" si="310"/>
        <v/>
      </c>
      <c r="T740" s="173">
        <f>IF(P740&lt;&gt;"",(P740*(1-($N$3368))*(1-($O740+$N$3373))),0)</f>
        <v>0</v>
      </c>
      <c r="U740" s="173">
        <f>IF(Q740&lt;&gt;"",(Q740*(1-($N$3369))*(1-($O740+$N$3373))),0)</f>
        <v>0</v>
      </c>
      <c r="V740" s="173">
        <f>IF(R740&lt;&gt;"",(R740*(1-($N$3370))*(1-($O740+$N$3373))),0)</f>
        <v>0</v>
      </c>
      <c r="W740" s="173">
        <f>IF(S740&lt;&gt;"",(S740*(1-($N$3371))*(1-($O740+$N$3373))),0)</f>
        <v>0</v>
      </c>
      <c r="X740" s="173">
        <f t="shared" si="296"/>
        <v>0</v>
      </c>
    </row>
    <row r="741" spans="1:24" ht="14.1" customHeight="1" x14ac:dyDescent="0.3">
      <c r="A741" s="90"/>
      <c r="B741" s="91"/>
      <c r="C741" s="92"/>
      <c r="D741" s="92"/>
      <c r="E741" s="168"/>
      <c r="F741" s="92"/>
      <c r="G741" s="92"/>
      <c r="H741" s="148" t="s">
        <v>1012</v>
      </c>
      <c r="I741" s="92"/>
      <c r="J741" s="93"/>
      <c r="K741" s="94"/>
      <c r="L741" s="94"/>
      <c r="M741" s="95"/>
      <c r="N741" s="172"/>
      <c r="O741" s="172"/>
      <c r="P741" s="173">
        <f t="shared" ref="P741" si="311">IF($B741="PA",$N741,0)</f>
        <v>0</v>
      </c>
      <c r="Q741" s="173">
        <f t="shared" ref="Q741" si="312">IF($B741="PC",$N741,0)</f>
        <v>0</v>
      </c>
      <c r="R741" s="173">
        <f t="shared" ref="R741" si="313">IF($B741="LA",$N741,0)</f>
        <v>0</v>
      </c>
      <c r="S741" s="173">
        <f t="shared" ref="S741" si="314">IF($B741="LC",$N741,0)</f>
        <v>0</v>
      </c>
      <c r="T741" s="173">
        <f>IF(P741&lt;&gt;"",(P741*(1-($N$3368))*(1-($O741+$N$3373))),0)</f>
        <v>0</v>
      </c>
      <c r="U741" s="173">
        <f>IF(Q741&lt;&gt;"",(Q741*(1-($N$3369))*(1-($O741+$N$3373))),0)</f>
        <v>0</v>
      </c>
      <c r="V741" s="173">
        <f>IF(R741&lt;&gt;"",(R741*(1-($N$3370))*(1-($O741+$N$3373))),0)</f>
        <v>0</v>
      </c>
      <c r="W741" s="173">
        <f>IF(S741&lt;&gt;"",(S741*(1-($N$3371))*(1-($O741+$N$3373))),0)</f>
        <v>0</v>
      </c>
      <c r="X741" s="173"/>
    </row>
    <row r="742" spans="1:24" ht="14.1" customHeight="1" x14ac:dyDescent="0.3">
      <c r="A742" s="90" t="s">
        <v>1573</v>
      </c>
      <c r="B742" s="91" t="s">
        <v>51</v>
      </c>
      <c r="C742" s="92">
        <v>24</v>
      </c>
      <c r="D742" s="92">
        <v>6</v>
      </c>
      <c r="E742" s="166"/>
      <c r="F742" s="92" t="s">
        <v>2011</v>
      </c>
      <c r="G742" s="92" t="s">
        <v>2012</v>
      </c>
      <c r="H742" s="92" t="s">
        <v>2316</v>
      </c>
      <c r="I742" s="92">
        <v>38</v>
      </c>
      <c r="J742" s="93">
        <v>20.8</v>
      </c>
      <c r="K742" s="94"/>
      <c r="L742" s="92" t="s">
        <v>3708</v>
      </c>
      <c r="M742" s="92" t="s">
        <v>417</v>
      </c>
      <c r="N742" s="172" t="str">
        <f t="shared" ref="N742:N751" si="315">IF(OR(J742="TBA",E742=0),"",E742*J742)</f>
        <v/>
      </c>
      <c r="O742" s="172"/>
      <c r="P742" s="173">
        <f t="shared" ref="P742:P751" si="316">IF($B742="PA",$N742,0)</f>
        <v>0</v>
      </c>
      <c r="Q742" s="173">
        <f t="shared" ref="Q742:Q751" si="317">IF($B742="PC",$N742,0)</f>
        <v>0</v>
      </c>
      <c r="R742" s="173">
        <f t="shared" ref="R742:R751" si="318">IF($B742="LA",$N742,0)</f>
        <v>0</v>
      </c>
      <c r="S742" s="173" t="str">
        <f t="shared" ref="S742:S751" si="319">IF($B742="LC",$N742,0)</f>
        <v/>
      </c>
      <c r="T742" s="173">
        <f>IF(P742&lt;&gt;"",(P742*(1-($N$3368))*(1-($O742+$N$3373))),0)</f>
        <v>0</v>
      </c>
      <c r="U742" s="173">
        <f>IF(Q742&lt;&gt;"",(Q742*(1-($N$3369))*(1-($O742+$N$3373))),0)</f>
        <v>0</v>
      </c>
      <c r="V742" s="173">
        <f>IF(R742&lt;&gt;"",(R742*(1-($N$3370))*(1-($O742+$N$3373))),0)</f>
        <v>0</v>
      </c>
      <c r="W742" s="173">
        <f>IF(S742&lt;&gt;"",(S742*(1-($N$3371))*(1-($O742+$N$3373))),0)</f>
        <v>0</v>
      </c>
      <c r="X742" s="173">
        <f t="shared" ref="X742:X751" si="320">+SUM(T742:W742)</f>
        <v>0</v>
      </c>
    </row>
    <row r="743" spans="1:24" ht="14.1" customHeight="1" x14ac:dyDescent="0.3">
      <c r="A743" s="90" t="s">
        <v>1574</v>
      </c>
      <c r="B743" s="91" t="s">
        <v>51</v>
      </c>
      <c r="C743" s="92">
        <v>24</v>
      </c>
      <c r="D743" s="92">
        <v>6</v>
      </c>
      <c r="E743" s="166"/>
      <c r="F743" s="92" t="s">
        <v>2011</v>
      </c>
      <c r="G743" s="92" t="s">
        <v>2014</v>
      </c>
      <c r="H743" s="92" t="s">
        <v>2316</v>
      </c>
      <c r="I743" s="92">
        <v>38</v>
      </c>
      <c r="J743" s="93">
        <v>20.8</v>
      </c>
      <c r="K743" s="94"/>
      <c r="L743" s="92" t="s">
        <v>3709</v>
      </c>
      <c r="M743" s="92" t="s">
        <v>417</v>
      </c>
      <c r="N743" s="172" t="str">
        <f t="shared" si="315"/>
        <v/>
      </c>
      <c r="O743" s="172"/>
      <c r="P743" s="173">
        <f t="shared" si="316"/>
        <v>0</v>
      </c>
      <c r="Q743" s="173">
        <f t="shared" si="317"/>
        <v>0</v>
      </c>
      <c r="R743" s="173">
        <f t="shared" si="318"/>
        <v>0</v>
      </c>
      <c r="S743" s="173" t="str">
        <f t="shared" si="319"/>
        <v/>
      </c>
      <c r="T743" s="173">
        <f>IF(P743&lt;&gt;"",(P743*(1-($N$3368))*(1-($O743+$N$3373))),0)</f>
        <v>0</v>
      </c>
      <c r="U743" s="173">
        <f>IF(Q743&lt;&gt;"",(Q743*(1-($N$3369))*(1-($O743+$N$3373))),0)</f>
        <v>0</v>
      </c>
      <c r="V743" s="173">
        <f>IF(R743&lt;&gt;"",(R743*(1-($N$3370))*(1-($O743+$N$3373))),0)</f>
        <v>0</v>
      </c>
      <c r="W743" s="173">
        <f>IF(S743&lt;&gt;"",(S743*(1-($N$3371))*(1-($O743+$N$3373))),0)</f>
        <v>0</v>
      </c>
      <c r="X743" s="173">
        <f t="shared" si="320"/>
        <v>0</v>
      </c>
    </row>
    <row r="744" spans="1:24" ht="14.1" customHeight="1" x14ac:dyDescent="0.3">
      <c r="A744" s="90" t="s">
        <v>4810</v>
      </c>
      <c r="B744" s="91" t="s">
        <v>51</v>
      </c>
      <c r="C744" s="92">
        <v>24</v>
      </c>
      <c r="D744" s="92">
        <v>12</v>
      </c>
      <c r="E744" s="166"/>
      <c r="F744" s="92" t="s">
        <v>2011</v>
      </c>
      <c r="G744" s="92" t="s">
        <v>2012</v>
      </c>
      <c r="H744" s="92" t="s">
        <v>4811</v>
      </c>
      <c r="I744" s="92">
        <v>38</v>
      </c>
      <c r="J744" s="93">
        <v>20.8</v>
      </c>
      <c r="K744" s="94"/>
      <c r="L744" s="92" t="s">
        <v>4812</v>
      </c>
      <c r="M744" s="92" t="s">
        <v>417</v>
      </c>
      <c r="N744" s="172" t="str">
        <f t="shared" si="315"/>
        <v/>
      </c>
      <c r="O744" s="172"/>
      <c r="P744" s="173">
        <f t="shared" si="316"/>
        <v>0</v>
      </c>
      <c r="Q744" s="173">
        <f t="shared" si="317"/>
        <v>0</v>
      </c>
      <c r="R744" s="173">
        <f t="shared" si="318"/>
        <v>0</v>
      </c>
      <c r="S744" s="173" t="str">
        <f t="shared" si="319"/>
        <v/>
      </c>
      <c r="T744" s="173">
        <f>IF(P744&lt;&gt;"",(P744*(1-($N$3368))*(1-($O744+$N$3373))),0)</f>
        <v>0</v>
      </c>
      <c r="U744" s="173">
        <f>IF(Q744&lt;&gt;"",(Q744*(1-($N$3369))*(1-($O744+$N$3373))),0)</f>
        <v>0</v>
      </c>
      <c r="V744" s="173">
        <f>IF(R744&lt;&gt;"",(R744*(1-($N$3370))*(1-($O744+$N$3373))),0)</f>
        <v>0</v>
      </c>
      <c r="W744" s="173">
        <f>IF(S744&lt;&gt;"",(S744*(1-($N$3371))*(1-($O744+$N$3373))),0)</f>
        <v>0</v>
      </c>
      <c r="X744" s="173">
        <f t="shared" si="320"/>
        <v>0</v>
      </c>
    </row>
    <row r="745" spans="1:24" ht="14.1" customHeight="1" x14ac:dyDescent="0.3">
      <c r="A745" s="90" t="s">
        <v>4813</v>
      </c>
      <c r="B745" s="91" t="s">
        <v>51</v>
      </c>
      <c r="C745" s="92">
        <v>24</v>
      </c>
      <c r="D745" s="92">
        <v>12</v>
      </c>
      <c r="E745" s="166"/>
      <c r="F745" s="92" t="s">
        <v>2011</v>
      </c>
      <c r="G745" s="92" t="s">
        <v>2014</v>
      </c>
      <c r="H745" s="92" t="s">
        <v>4811</v>
      </c>
      <c r="I745" s="92">
        <v>38</v>
      </c>
      <c r="J745" s="93">
        <v>20.8</v>
      </c>
      <c r="K745" s="94"/>
      <c r="L745" s="92" t="s">
        <v>4814</v>
      </c>
      <c r="M745" s="92" t="s">
        <v>417</v>
      </c>
      <c r="N745" s="172" t="str">
        <f t="shared" si="315"/>
        <v/>
      </c>
      <c r="O745" s="172"/>
      <c r="P745" s="173">
        <f t="shared" si="316"/>
        <v>0</v>
      </c>
      <c r="Q745" s="173">
        <f t="shared" si="317"/>
        <v>0</v>
      </c>
      <c r="R745" s="173">
        <f t="shared" si="318"/>
        <v>0</v>
      </c>
      <c r="S745" s="173" t="str">
        <f t="shared" si="319"/>
        <v/>
      </c>
      <c r="T745" s="173">
        <f>IF(P745&lt;&gt;"",(P745*(1-($N$3368))*(1-($O745+$N$3373))),0)</f>
        <v>0</v>
      </c>
      <c r="U745" s="173">
        <f>IF(Q745&lt;&gt;"",(Q745*(1-($N$3369))*(1-($O745+$N$3373))),0)</f>
        <v>0</v>
      </c>
      <c r="V745" s="173">
        <f>IF(R745&lt;&gt;"",(R745*(1-($N$3370))*(1-($O745+$N$3373))),0)</f>
        <v>0</v>
      </c>
      <c r="W745" s="173">
        <f>IF(S745&lt;&gt;"",(S745*(1-($N$3371))*(1-($O745+$N$3373))),0)</f>
        <v>0</v>
      </c>
      <c r="X745" s="173">
        <f t="shared" si="320"/>
        <v>0</v>
      </c>
    </row>
    <row r="746" spans="1:24" ht="14.1" customHeight="1" x14ac:dyDescent="0.3">
      <c r="A746" s="90" t="s">
        <v>885</v>
      </c>
      <c r="B746" s="91" t="s">
        <v>51</v>
      </c>
      <c r="C746" s="92">
        <v>18</v>
      </c>
      <c r="D746" s="92">
        <v>9</v>
      </c>
      <c r="E746" s="166"/>
      <c r="F746" s="92" t="s">
        <v>110</v>
      </c>
      <c r="G746" s="92" t="s">
        <v>2005</v>
      </c>
      <c r="H746" s="92" t="s">
        <v>2064</v>
      </c>
      <c r="I746" s="92">
        <v>38</v>
      </c>
      <c r="J746" s="93">
        <v>17.05</v>
      </c>
      <c r="K746" s="94"/>
      <c r="L746" s="92" t="s">
        <v>3056</v>
      </c>
      <c r="M746" s="92" t="s">
        <v>417</v>
      </c>
      <c r="N746" s="172" t="str">
        <f t="shared" si="315"/>
        <v/>
      </c>
      <c r="O746" s="172"/>
      <c r="P746" s="173">
        <f t="shared" si="316"/>
        <v>0</v>
      </c>
      <c r="Q746" s="173">
        <f t="shared" si="317"/>
        <v>0</v>
      </c>
      <c r="R746" s="173">
        <f t="shared" si="318"/>
        <v>0</v>
      </c>
      <c r="S746" s="173" t="str">
        <f t="shared" si="319"/>
        <v/>
      </c>
      <c r="T746" s="173">
        <f>IF(P746&lt;&gt;"",(P746*(1-($N$3368))*(1-($O746+$N$3373))),0)</f>
        <v>0</v>
      </c>
      <c r="U746" s="173">
        <f>IF(Q746&lt;&gt;"",(Q746*(1-($N$3369))*(1-($O746+$N$3373))),0)</f>
        <v>0</v>
      </c>
      <c r="V746" s="173">
        <f>IF(R746&lt;&gt;"",(R746*(1-($N$3370))*(1-($O746+$N$3373))),0)</f>
        <v>0</v>
      </c>
      <c r="W746" s="173">
        <f>IF(S746&lt;&gt;"",(S746*(1-($N$3371))*(1-($O746+$N$3373))),0)</f>
        <v>0</v>
      </c>
      <c r="X746" s="173">
        <f t="shared" si="320"/>
        <v>0</v>
      </c>
    </row>
    <row r="747" spans="1:24" ht="14.1" customHeight="1" x14ac:dyDescent="0.3">
      <c r="A747" s="90" t="s">
        <v>886</v>
      </c>
      <c r="B747" s="91" t="s">
        <v>51</v>
      </c>
      <c r="C747" s="92">
        <v>18</v>
      </c>
      <c r="D747" s="92">
        <v>9</v>
      </c>
      <c r="E747" s="166"/>
      <c r="F747" s="92" t="s">
        <v>110</v>
      </c>
      <c r="G747" s="92" t="s">
        <v>2004</v>
      </c>
      <c r="H747" s="92" t="s">
        <v>2064</v>
      </c>
      <c r="I747" s="92">
        <v>38</v>
      </c>
      <c r="J747" s="93">
        <v>17.05</v>
      </c>
      <c r="K747" s="94"/>
      <c r="L747" s="92" t="s">
        <v>3055</v>
      </c>
      <c r="M747" s="92" t="s">
        <v>417</v>
      </c>
      <c r="N747" s="172" t="str">
        <f t="shared" si="315"/>
        <v/>
      </c>
      <c r="O747" s="172"/>
      <c r="P747" s="173">
        <f t="shared" si="316"/>
        <v>0</v>
      </c>
      <c r="Q747" s="173">
        <f t="shared" si="317"/>
        <v>0</v>
      </c>
      <c r="R747" s="173">
        <f t="shared" si="318"/>
        <v>0</v>
      </c>
      <c r="S747" s="173" t="str">
        <f t="shared" si="319"/>
        <v/>
      </c>
      <c r="T747" s="173">
        <f>IF(P747&lt;&gt;"",(P747*(1-($N$3368))*(1-($O747+$N$3373))),0)</f>
        <v>0</v>
      </c>
      <c r="U747" s="173">
        <f>IF(Q747&lt;&gt;"",(Q747*(1-($N$3369))*(1-($O747+$N$3373))),0)</f>
        <v>0</v>
      </c>
      <c r="V747" s="173">
        <f>IF(R747&lt;&gt;"",(R747*(1-($N$3370))*(1-($O747+$N$3373))),0)</f>
        <v>0</v>
      </c>
      <c r="W747" s="173">
        <f>IF(S747&lt;&gt;"",(S747*(1-($N$3371))*(1-($O747+$N$3373))),0)</f>
        <v>0</v>
      </c>
      <c r="X747" s="173">
        <f t="shared" si="320"/>
        <v>0</v>
      </c>
    </row>
    <row r="748" spans="1:24" ht="14.1" customHeight="1" x14ac:dyDescent="0.3">
      <c r="A748" s="90" t="s">
        <v>887</v>
      </c>
      <c r="B748" s="91" t="s">
        <v>51</v>
      </c>
      <c r="C748" s="92">
        <v>18</v>
      </c>
      <c r="D748" s="92">
        <v>9</v>
      </c>
      <c r="E748" s="166"/>
      <c r="F748" s="92" t="s">
        <v>110</v>
      </c>
      <c r="G748" s="92" t="s">
        <v>2003</v>
      </c>
      <c r="H748" s="92" t="s">
        <v>2064</v>
      </c>
      <c r="I748" s="92">
        <v>38</v>
      </c>
      <c r="J748" s="93">
        <v>17.05</v>
      </c>
      <c r="K748" s="94"/>
      <c r="L748" s="92" t="s">
        <v>3054</v>
      </c>
      <c r="M748" s="92" t="s">
        <v>417</v>
      </c>
      <c r="N748" s="172" t="str">
        <f t="shared" si="315"/>
        <v/>
      </c>
      <c r="O748" s="172"/>
      <c r="P748" s="173">
        <f t="shared" si="316"/>
        <v>0</v>
      </c>
      <c r="Q748" s="173">
        <f t="shared" si="317"/>
        <v>0</v>
      </c>
      <c r="R748" s="173">
        <f t="shared" si="318"/>
        <v>0</v>
      </c>
      <c r="S748" s="173" t="str">
        <f t="shared" si="319"/>
        <v/>
      </c>
      <c r="T748" s="173">
        <f>IF(P748&lt;&gt;"",(P748*(1-($N$3368))*(1-($O748+$N$3373))),0)</f>
        <v>0</v>
      </c>
      <c r="U748" s="173">
        <f>IF(Q748&lt;&gt;"",(Q748*(1-($N$3369))*(1-($O748+$N$3373))),0)</f>
        <v>0</v>
      </c>
      <c r="V748" s="173">
        <f>IF(R748&lt;&gt;"",(R748*(1-($N$3370))*(1-($O748+$N$3373))),0)</f>
        <v>0</v>
      </c>
      <c r="W748" s="173">
        <f>IF(S748&lt;&gt;"",(S748*(1-($N$3371))*(1-($O748+$N$3373))),0)</f>
        <v>0</v>
      </c>
      <c r="X748" s="173">
        <f t="shared" si="320"/>
        <v>0</v>
      </c>
    </row>
    <row r="749" spans="1:24" ht="14.1" customHeight="1" x14ac:dyDescent="0.3">
      <c r="A749" s="90" t="s">
        <v>888</v>
      </c>
      <c r="B749" s="91" t="s">
        <v>51</v>
      </c>
      <c r="C749" s="92">
        <v>10</v>
      </c>
      <c r="D749" s="92">
        <v>0</v>
      </c>
      <c r="E749" s="166"/>
      <c r="F749" s="92" t="s">
        <v>110</v>
      </c>
      <c r="G749" s="92" t="s">
        <v>2005</v>
      </c>
      <c r="H749" s="92" t="s">
        <v>2065</v>
      </c>
      <c r="I749" s="92">
        <v>38</v>
      </c>
      <c r="J749" s="93">
        <v>24.3</v>
      </c>
      <c r="K749" s="94"/>
      <c r="L749" s="92" t="s">
        <v>3059</v>
      </c>
      <c r="M749" s="92" t="s">
        <v>417</v>
      </c>
      <c r="N749" s="172" t="str">
        <f t="shared" si="315"/>
        <v/>
      </c>
      <c r="O749" s="172"/>
      <c r="P749" s="173">
        <f t="shared" si="316"/>
        <v>0</v>
      </c>
      <c r="Q749" s="173">
        <f t="shared" si="317"/>
        <v>0</v>
      </c>
      <c r="R749" s="173">
        <f t="shared" si="318"/>
        <v>0</v>
      </c>
      <c r="S749" s="173" t="str">
        <f t="shared" si="319"/>
        <v/>
      </c>
      <c r="T749" s="173">
        <f>IF(P749&lt;&gt;"",(P749*(1-($N$3368))*(1-($O749+$N$3373))),0)</f>
        <v>0</v>
      </c>
      <c r="U749" s="173">
        <f>IF(Q749&lt;&gt;"",(Q749*(1-($N$3369))*(1-($O749+$N$3373))),0)</f>
        <v>0</v>
      </c>
      <c r="V749" s="173">
        <f>IF(R749&lt;&gt;"",(R749*(1-($N$3370))*(1-($O749+$N$3373))),0)</f>
        <v>0</v>
      </c>
      <c r="W749" s="173">
        <f>IF(S749&lt;&gt;"",(S749*(1-($N$3371))*(1-($O749+$N$3373))),0)</f>
        <v>0</v>
      </c>
      <c r="X749" s="173">
        <f t="shared" si="320"/>
        <v>0</v>
      </c>
    </row>
    <row r="750" spans="1:24" ht="14.1" customHeight="1" x14ac:dyDescent="0.3">
      <c r="A750" s="90" t="s">
        <v>889</v>
      </c>
      <c r="B750" s="91" t="s">
        <v>51</v>
      </c>
      <c r="C750" s="92">
        <v>10</v>
      </c>
      <c r="D750" s="92">
        <v>0</v>
      </c>
      <c r="E750" s="166"/>
      <c r="F750" s="92" t="s">
        <v>110</v>
      </c>
      <c r="G750" s="92" t="s">
        <v>2004</v>
      </c>
      <c r="H750" s="92" t="s">
        <v>2065</v>
      </c>
      <c r="I750" s="92">
        <v>38</v>
      </c>
      <c r="J750" s="93">
        <v>24.3</v>
      </c>
      <c r="K750" s="94"/>
      <c r="L750" s="92" t="s">
        <v>3058</v>
      </c>
      <c r="M750" s="92" t="s">
        <v>417</v>
      </c>
      <c r="N750" s="172" t="str">
        <f t="shared" si="315"/>
        <v/>
      </c>
      <c r="O750" s="172"/>
      <c r="P750" s="173">
        <f t="shared" si="316"/>
        <v>0</v>
      </c>
      <c r="Q750" s="173">
        <f t="shared" si="317"/>
        <v>0</v>
      </c>
      <c r="R750" s="173">
        <f t="shared" si="318"/>
        <v>0</v>
      </c>
      <c r="S750" s="173" t="str">
        <f t="shared" si="319"/>
        <v/>
      </c>
      <c r="T750" s="173">
        <f>IF(P750&lt;&gt;"",(P750*(1-($N$3368))*(1-($O750+$N$3373))),0)</f>
        <v>0</v>
      </c>
      <c r="U750" s="173">
        <f>IF(Q750&lt;&gt;"",(Q750*(1-($N$3369))*(1-($O750+$N$3373))),0)</f>
        <v>0</v>
      </c>
      <c r="V750" s="173">
        <f>IF(R750&lt;&gt;"",(R750*(1-($N$3370))*(1-($O750+$N$3373))),0)</f>
        <v>0</v>
      </c>
      <c r="W750" s="173">
        <f>IF(S750&lt;&gt;"",(S750*(1-($N$3371))*(1-($O750+$N$3373))),0)</f>
        <v>0</v>
      </c>
      <c r="X750" s="173">
        <f t="shared" si="320"/>
        <v>0</v>
      </c>
    </row>
    <row r="751" spans="1:24" ht="14.1" customHeight="1" x14ac:dyDescent="0.3">
      <c r="A751" s="90" t="s">
        <v>890</v>
      </c>
      <c r="B751" s="91" t="s">
        <v>51</v>
      </c>
      <c r="C751" s="92">
        <v>10</v>
      </c>
      <c r="D751" s="92">
        <v>0</v>
      </c>
      <c r="E751" s="166"/>
      <c r="F751" s="92" t="s">
        <v>110</v>
      </c>
      <c r="G751" s="92" t="s">
        <v>2003</v>
      </c>
      <c r="H751" s="92" t="s">
        <v>2065</v>
      </c>
      <c r="I751" s="92">
        <v>38</v>
      </c>
      <c r="J751" s="93">
        <v>24.3</v>
      </c>
      <c r="K751" s="94"/>
      <c r="L751" s="92" t="s">
        <v>3057</v>
      </c>
      <c r="M751" s="92" t="s">
        <v>417</v>
      </c>
      <c r="N751" s="172" t="str">
        <f t="shared" si="315"/>
        <v/>
      </c>
      <c r="O751" s="172"/>
      <c r="P751" s="173">
        <f t="shared" si="316"/>
        <v>0</v>
      </c>
      <c r="Q751" s="173">
        <f t="shared" si="317"/>
        <v>0</v>
      </c>
      <c r="R751" s="173">
        <f t="shared" si="318"/>
        <v>0</v>
      </c>
      <c r="S751" s="173" t="str">
        <f t="shared" si="319"/>
        <v/>
      </c>
      <c r="T751" s="173">
        <f>IF(P751&lt;&gt;"",(P751*(1-($N$3368))*(1-($O751+$N$3373))),0)</f>
        <v>0</v>
      </c>
      <c r="U751" s="173">
        <f>IF(Q751&lt;&gt;"",(Q751*(1-($N$3369))*(1-($O751+$N$3373))),0)</f>
        <v>0</v>
      </c>
      <c r="V751" s="173">
        <f>IF(R751&lt;&gt;"",(R751*(1-($N$3370))*(1-($O751+$N$3373))),0)</f>
        <v>0</v>
      </c>
      <c r="W751" s="173">
        <f>IF(S751&lt;&gt;"",(S751*(1-($N$3371))*(1-($O751+$N$3373))),0)</f>
        <v>0</v>
      </c>
      <c r="X751" s="173">
        <f t="shared" si="320"/>
        <v>0</v>
      </c>
    </row>
    <row r="752" spans="1:24" ht="14.1" customHeight="1" x14ac:dyDescent="0.3">
      <c r="A752" s="252" t="s">
        <v>5749</v>
      </c>
      <c r="B752" s="253" t="s">
        <v>51</v>
      </c>
      <c r="C752" s="254">
        <v>24</v>
      </c>
      <c r="D752" s="254">
        <v>12</v>
      </c>
      <c r="E752" s="255"/>
      <c r="F752" s="254" t="s">
        <v>112</v>
      </c>
      <c r="G752" s="254" t="s">
        <v>2003</v>
      </c>
      <c r="H752" s="254" t="s">
        <v>6084</v>
      </c>
      <c r="I752" s="254">
        <v>38</v>
      </c>
      <c r="J752" s="256">
        <v>16.5</v>
      </c>
      <c r="K752" s="257"/>
      <c r="L752" s="254" t="s">
        <v>6326</v>
      </c>
      <c r="M752" s="254" t="s">
        <v>417</v>
      </c>
      <c r="N752" s="172" t="str">
        <f t="shared" si="285"/>
        <v/>
      </c>
      <c r="O752" s="172"/>
      <c r="P752" s="173">
        <f t="shared" ref="P752:P769" si="321">IF($B752="PA",$N752,0)</f>
        <v>0</v>
      </c>
      <c r="Q752" s="173">
        <f t="shared" ref="Q752:Q769" si="322">IF($B752="PC",$N752,0)</f>
        <v>0</v>
      </c>
      <c r="R752" s="173">
        <f t="shared" ref="R752:R769" si="323">IF($B752="LA",$N752,0)</f>
        <v>0</v>
      </c>
      <c r="S752" s="173" t="str">
        <f t="shared" ref="S752:S769" si="324">IF($B752="LC",$N752,0)</f>
        <v/>
      </c>
      <c r="T752" s="173">
        <f>IF(P752&lt;&gt;"",(P752*(1-($N$3368))*(1-($O752+$N$3373))),0)</f>
        <v>0</v>
      </c>
      <c r="U752" s="173">
        <f>IF(Q752&lt;&gt;"",(Q752*(1-($N$3369))*(1-($O752+$N$3373))),0)</f>
        <v>0</v>
      </c>
      <c r="V752" s="173">
        <f>IF(R752&lt;&gt;"",(R752*(1-($N$3370))*(1-($O752+$N$3373))),0)</f>
        <v>0</v>
      </c>
      <c r="W752" s="173">
        <f>IF(S752&lt;&gt;"",(S752*(1-($N$3371))*(1-($O752+$N$3373))),0)</f>
        <v>0</v>
      </c>
      <c r="X752" s="173">
        <f t="shared" ref="X752:X769" si="325">+SUM(T752:W752)</f>
        <v>0</v>
      </c>
    </row>
    <row r="753" spans="1:24" ht="14.1" customHeight="1" x14ac:dyDescent="0.3">
      <c r="A753" s="252" t="s">
        <v>5750</v>
      </c>
      <c r="B753" s="253" t="s">
        <v>51</v>
      </c>
      <c r="C753" s="254">
        <v>24</v>
      </c>
      <c r="D753" s="254">
        <v>12</v>
      </c>
      <c r="E753" s="255"/>
      <c r="F753" s="254" t="s">
        <v>112</v>
      </c>
      <c r="G753" s="254" t="s">
        <v>2004</v>
      </c>
      <c r="H753" s="254" t="s">
        <v>6084</v>
      </c>
      <c r="I753" s="254">
        <v>38</v>
      </c>
      <c r="J753" s="256">
        <v>16.5</v>
      </c>
      <c r="K753" s="257"/>
      <c r="L753" s="254" t="s">
        <v>5751</v>
      </c>
      <c r="M753" s="254" t="s">
        <v>417</v>
      </c>
      <c r="N753" s="172" t="str">
        <f t="shared" ref="N753:N769" si="326">IF(OR(J753="TBA",E753=0),"",E753*J753)</f>
        <v/>
      </c>
      <c r="O753" s="172"/>
      <c r="P753" s="173">
        <f t="shared" si="321"/>
        <v>0</v>
      </c>
      <c r="Q753" s="173">
        <f t="shared" si="322"/>
        <v>0</v>
      </c>
      <c r="R753" s="173">
        <f t="shared" si="323"/>
        <v>0</v>
      </c>
      <c r="S753" s="173" t="str">
        <f t="shared" si="324"/>
        <v/>
      </c>
      <c r="T753" s="173">
        <f>IF(P753&lt;&gt;"",(P753*(1-($N$3368))*(1-($O753+$N$3373))),0)</f>
        <v>0</v>
      </c>
      <c r="U753" s="173">
        <f>IF(Q753&lt;&gt;"",(Q753*(1-($N$3369))*(1-($O753+$N$3373))),0)</f>
        <v>0</v>
      </c>
      <c r="V753" s="173">
        <f>IF(R753&lt;&gt;"",(R753*(1-($N$3370))*(1-($O753+$N$3373))),0)</f>
        <v>0</v>
      </c>
      <c r="W753" s="173">
        <f>IF(S753&lt;&gt;"",(S753*(1-($N$3371))*(1-($O753+$N$3373))),0)</f>
        <v>0</v>
      </c>
      <c r="X753" s="173">
        <f t="shared" si="325"/>
        <v>0</v>
      </c>
    </row>
    <row r="754" spans="1:24" ht="14.1" customHeight="1" x14ac:dyDescent="0.3">
      <c r="A754" s="252" t="s">
        <v>5752</v>
      </c>
      <c r="B754" s="253" t="s">
        <v>51</v>
      </c>
      <c r="C754" s="254">
        <v>24</v>
      </c>
      <c r="D754" s="254">
        <v>12</v>
      </c>
      <c r="E754" s="255"/>
      <c r="F754" s="254" t="s">
        <v>112</v>
      </c>
      <c r="G754" s="254" t="s">
        <v>2016</v>
      </c>
      <c r="H754" s="254" t="s">
        <v>6084</v>
      </c>
      <c r="I754" s="254">
        <v>38</v>
      </c>
      <c r="J754" s="256">
        <v>16.5</v>
      </c>
      <c r="K754" s="257"/>
      <c r="L754" s="254" t="s">
        <v>6327</v>
      </c>
      <c r="M754" s="254" t="s">
        <v>417</v>
      </c>
      <c r="N754" s="172" t="str">
        <f t="shared" si="326"/>
        <v/>
      </c>
      <c r="O754" s="172"/>
      <c r="P754" s="173">
        <f t="shared" si="321"/>
        <v>0</v>
      </c>
      <c r="Q754" s="173">
        <f t="shared" si="322"/>
        <v>0</v>
      </c>
      <c r="R754" s="173">
        <f t="shared" si="323"/>
        <v>0</v>
      </c>
      <c r="S754" s="173" t="str">
        <f t="shared" si="324"/>
        <v/>
      </c>
      <c r="T754" s="173">
        <f>IF(P754&lt;&gt;"",(P754*(1-($N$3368))*(1-($O754+$N$3373))),0)</f>
        <v>0</v>
      </c>
      <c r="U754" s="173">
        <f>IF(Q754&lt;&gt;"",(Q754*(1-($N$3369))*(1-($O754+$N$3373))),0)</f>
        <v>0</v>
      </c>
      <c r="V754" s="173">
        <f>IF(R754&lt;&gt;"",(R754*(1-($N$3370))*(1-($O754+$N$3373))),0)</f>
        <v>0</v>
      </c>
      <c r="W754" s="173">
        <f>IF(S754&lt;&gt;"",(S754*(1-($N$3371))*(1-($O754+$N$3373))),0)</f>
        <v>0</v>
      </c>
      <c r="X754" s="173">
        <f t="shared" si="325"/>
        <v>0</v>
      </c>
    </row>
    <row r="755" spans="1:24" ht="14.1" customHeight="1" x14ac:dyDescent="0.3">
      <c r="A755" s="90" t="s">
        <v>891</v>
      </c>
      <c r="B755" s="91" t="s">
        <v>51</v>
      </c>
      <c r="C755" s="92">
        <v>10</v>
      </c>
      <c r="D755" s="92">
        <v>0</v>
      </c>
      <c r="E755" s="166"/>
      <c r="F755" s="92" t="s">
        <v>110</v>
      </c>
      <c r="G755" s="92" t="s">
        <v>2005</v>
      </c>
      <c r="H755" s="92" t="s">
        <v>2066</v>
      </c>
      <c r="I755" s="92">
        <v>38</v>
      </c>
      <c r="J755" s="93">
        <v>43.7</v>
      </c>
      <c r="K755" s="94"/>
      <c r="L755" s="92" t="s">
        <v>3062</v>
      </c>
      <c r="M755" s="92" t="s">
        <v>417</v>
      </c>
      <c r="N755" s="172" t="str">
        <f t="shared" si="326"/>
        <v/>
      </c>
      <c r="O755" s="172"/>
      <c r="P755" s="173">
        <f t="shared" si="321"/>
        <v>0</v>
      </c>
      <c r="Q755" s="173">
        <f t="shared" si="322"/>
        <v>0</v>
      </c>
      <c r="R755" s="173">
        <f t="shared" si="323"/>
        <v>0</v>
      </c>
      <c r="S755" s="173" t="str">
        <f t="shared" si="324"/>
        <v/>
      </c>
      <c r="T755" s="173">
        <f>IF(P755&lt;&gt;"",(P755*(1-($N$3368))*(1-($O755+$N$3373))),0)</f>
        <v>0</v>
      </c>
      <c r="U755" s="173">
        <f>IF(Q755&lt;&gt;"",(Q755*(1-($N$3369))*(1-($O755+$N$3373))),0)</f>
        <v>0</v>
      </c>
      <c r="V755" s="173">
        <f>IF(R755&lt;&gt;"",(R755*(1-($N$3370))*(1-($O755+$N$3373))),0)</f>
        <v>0</v>
      </c>
      <c r="W755" s="173">
        <f>IF(S755&lt;&gt;"",(S755*(1-($N$3371))*(1-($O755+$N$3373))),0)</f>
        <v>0</v>
      </c>
      <c r="X755" s="173">
        <f t="shared" si="325"/>
        <v>0</v>
      </c>
    </row>
    <row r="756" spans="1:24" ht="14.1" customHeight="1" x14ac:dyDescent="0.3">
      <c r="A756" s="90" t="s">
        <v>892</v>
      </c>
      <c r="B756" s="91" t="s">
        <v>51</v>
      </c>
      <c r="C756" s="92">
        <v>10</v>
      </c>
      <c r="D756" s="92">
        <v>0</v>
      </c>
      <c r="E756" s="166"/>
      <c r="F756" s="92" t="s">
        <v>110</v>
      </c>
      <c r="G756" s="92" t="s">
        <v>2004</v>
      </c>
      <c r="H756" s="92" t="s">
        <v>2066</v>
      </c>
      <c r="I756" s="92">
        <v>38</v>
      </c>
      <c r="J756" s="93">
        <v>43.7</v>
      </c>
      <c r="K756" s="94"/>
      <c r="L756" s="92" t="s">
        <v>3061</v>
      </c>
      <c r="M756" s="92" t="s">
        <v>417</v>
      </c>
      <c r="N756" s="172" t="str">
        <f t="shared" si="326"/>
        <v/>
      </c>
      <c r="O756" s="172"/>
      <c r="P756" s="173">
        <f t="shared" si="321"/>
        <v>0</v>
      </c>
      <c r="Q756" s="173">
        <f t="shared" si="322"/>
        <v>0</v>
      </c>
      <c r="R756" s="173">
        <f t="shared" si="323"/>
        <v>0</v>
      </c>
      <c r="S756" s="173" t="str">
        <f t="shared" si="324"/>
        <v/>
      </c>
      <c r="T756" s="173">
        <f>IF(P756&lt;&gt;"",(P756*(1-($N$3368))*(1-($O756+$N$3373))),0)</f>
        <v>0</v>
      </c>
      <c r="U756" s="173">
        <f>IF(Q756&lt;&gt;"",(Q756*(1-($N$3369))*(1-($O756+$N$3373))),0)</f>
        <v>0</v>
      </c>
      <c r="V756" s="173">
        <f>IF(R756&lt;&gt;"",(R756*(1-($N$3370))*(1-($O756+$N$3373))),0)</f>
        <v>0</v>
      </c>
      <c r="W756" s="173">
        <f>IF(S756&lt;&gt;"",(S756*(1-($N$3371))*(1-($O756+$N$3373))),0)</f>
        <v>0</v>
      </c>
      <c r="X756" s="173">
        <f t="shared" si="325"/>
        <v>0</v>
      </c>
    </row>
    <row r="757" spans="1:24" ht="14.1" customHeight="1" x14ac:dyDescent="0.3">
      <c r="A757" s="90" t="s">
        <v>893</v>
      </c>
      <c r="B757" s="91" t="s">
        <v>51</v>
      </c>
      <c r="C757" s="92">
        <v>10</v>
      </c>
      <c r="D757" s="92">
        <v>0</v>
      </c>
      <c r="E757" s="166"/>
      <c r="F757" s="92" t="s">
        <v>110</v>
      </c>
      <c r="G757" s="92" t="s">
        <v>2003</v>
      </c>
      <c r="H757" s="92" t="s">
        <v>2066</v>
      </c>
      <c r="I757" s="92">
        <v>38</v>
      </c>
      <c r="J757" s="93">
        <v>43.7</v>
      </c>
      <c r="K757" s="94"/>
      <c r="L757" s="92" t="s">
        <v>3060</v>
      </c>
      <c r="M757" s="92" t="s">
        <v>417</v>
      </c>
      <c r="N757" s="172" t="str">
        <f t="shared" si="326"/>
        <v/>
      </c>
      <c r="O757" s="172"/>
      <c r="P757" s="173">
        <f t="shared" si="321"/>
        <v>0</v>
      </c>
      <c r="Q757" s="173">
        <f t="shared" si="322"/>
        <v>0</v>
      </c>
      <c r="R757" s="173">
        <f t="shared" si="323"/>
        <v>0</v>
      </c>
      <c r="S757" s="173" t="str">
        <f t="shared" si="324"/>
        <v/>
      </c>
      <c r="T757" s="173">
        <f>IF(P757&lt;&gt;"",(P757*(1-($N$3368))*(1-($O757+$N$3373))),0)</f>
        <v>0</v>
      </c>
      <c r="U757" s="173">
        <f>IF(Q757&lt;&gt;"",(Q757*(1-($N$3369))*(1-($O757+$N$3373))),0)</f>
        <v>0</v>
      </c>
      <c r="V757" s="173">
        <f>IF(R757&lt;&gt;"",(R757*(1-($N$3370))*(1-($O757+$N$3373))),0)</f>
        <v>0</v>
      </c>
      <c r="W757" s="173">
        <f>IF(S757&lt;&gt;"",(S757*(1-($N$3371))*(1-($O757+$N$3373))),0)</f>
        <v>0</v>
      </c>
      <c r="X757" s="173">
        <f t="shared" si="325"/>
        <v>0</v>
      </c>
    </row>
    <row r="758" spans="1:24" ht="14.1" customHeight="1" x14ac:dyDescent="0.3">
      <c r="A758" s="90" t="s">
        <v>897</v>
      </c>
      <c r="B758" s="91" t="s">
        <v>51</v>
      </c>
      <c r="C758" s="92">
        <v>8</v>
      </c>
      <c r="D758" s="92">
        <v>0</v>
      </c>
      <c r="E758" s="166"/>
      <c r="F758" s="92" t="s">
        <v>111</v>
      </c>
      <c r="G758" s="92" t="s">
        <v>2049</v>
      </c>
      <c r="H758" s="92" t="s">
        <v>2067</v>
      </c>
      <c r="I758" s="92">
        <v>38</v>
      </c>
      <c r="J758" s="93">
        <v>42.5</v>
      </c>
      <c r="K758" s="94"/>
      <c r="L758" s="92" t="s">
        <v>3065</v>
      </c>
      <c r="M758" s="92" t="s">
        <v>417</v>
      </c>
      <c r="N758" s="172" t="str">
        <f t="shared" si="326"/>
        <v/>
      </c>
      <c r="O758" s="172"/>
      <c r="P758" s="173">
        <f t="shared" si="321"/>
        <v>0</v>
      </c>
      <c r="Q758" s="173">
        <f t="shared" si="322"/>
        <v>0</v>
      </c>
      <c r="R758" s="173">
        <f t="shared" si="323"/>
        <v>0</v>
      </c>
      <c r="S758" s="173" t="str">
        <f t="shared" si="324"/>
        <v/>
      </c>
      <c r="T758" s="173">
        <f>IF(P758&lt;&gt;"",(P758*(1-($N$3368))*(1-($O758+$N$3373))),0)</f>
        <v>0</v>
      </c>
      <c r="U758" s="173">
        <f>IF(Q758&lt;&gt;"",(Q758*(1-($N$3369))*(1-($O758+$N$3373))),0)</f>
        <v>0</v>
      </c>
      <c r="V758" s="173">
        <f>IF(R758&lt;&gt;"",(R758*(1-($N$3370))*(1-($O758+$N$3373))),0)</f>
        <v>0</v>
      </c>
      <c r="W758" s="173">
        <f>IF(S758&lt;&gt;"",(S758*(1-($N$3371))*(1-($O758+$N$3373))),0)</f>
        <v>0</v>
      </c>
      <c r="X758" s="173">
        <f t="shared" si="325"/>
        <v>0</v>
      </c>
    </row>
    <row r="759" spans="1:24" ht="14.1" customHeight="1" x14ac:dyDescent="0.3">
      <c r="A759" s="90" t="s">
        <v>898</v>
      </c>
      <c r="B759" s="91" t="s">
        <v>51</v>
      </c>
      <c r="C759" s="92">
        <v>8</v>
      </c>
      <c r="D759" s="92">
        <v>0</v>
      </c>
      <c r="E759" s="166"/>
      <c r="F759" s="92" t="s">
        <v>111</v>
      </c>
      <c r="G759" s="92" t="s">
        <v>2041</v>
      </c>
      <c r="H759" s="92" t="s">
        <v>2067</v>
      </c>
      <c r="I759" s="92">
        <v>38</v>
      </c>
      <c r="J759" s="93">
        <v>42.5</v>
      </c>
      <c r="K759" s="94"/>
      <c r="L759" s="92" t="s">
        <v>3064</v>
      </c>
      <c r="M759" s="92" t="s">
        <v>417</v>
      </c>
      <c r="N759" s="172" t="str">
        <f t="shared" si="326"/>
        <v/>
      </c>
      <c r="O759" s="172"/>
      <c r="P759" s="173">
        <f t="shared" si="321"/>
        <v>0</v>
      </c>
      <c r="Q759" s="173">
        <f t="shared" si="322"/>
        <v>0</v>
      </c>
      <c r="R759" s="173">
        <f t="shared" si="323"/>
        <v>0</v>
      </c>
      <c r="S759" s="173" t="str">
        <f t="shared" si="324"/>
        <v/>
      </c>
      <c r="T759" s="173">
        <f>IF(P759&lt;&gt;"",(P759*(1-($N$3368))*(1-($O759+$N$3373))),0)</f>
        <v>0</v>
      </c>
      <c r="U759" s="173">
        <f>IF(Q759&lt;&gt;"",(Q759*(1-($N$3369))*(1-($O759+$N$3373))),0)</f>
        <v>0</v>
      </c>
      <c r="V759" s="173">
        <f>IF(R759&lt;&gt;"",(R759*(1-($N$3370))*(1-($O759+$N$3373))),0)</f>
        <v>0</v>
      </c>
      <c r="W759" s="173">
        <f>IF(S759&lt;&gt;"",(S759*(1-($N$3371))*(1-($O759+$N$3373))),0)</f>
        <v>0</v>
      </c>
      <c r="X759" s="173">
        <f t="shared" si="325"/>
        <v>0</v>
      </c>
    </row>
    <row r="760" spans="1:24" ht="14.1" customHeight="1" x14ac:dyDescent="0.3">
      <c r="A760" s="90" t="s">
        <v>899</v>
      </c>
      <c r="B760" s="91" t="s">
        <v>51</v>
      </c>
      <c r="C760" s="92">
        <v>8</v>
      </c>
      <c r="D760" s="92">
        <v>0</v>
      </c>
      <c r="E760" s="166"/>
      <c r="F760" s="92" t="s">
        <v>111</v>
      </c>
      <c r="G760" s="92" t="s">
        <v>2047</v>
      </c>
      <c r="H760" s="92" t="s">
        <v>2067</v>
      </c>
      <c r="I760" s="92">
        <v>38</v>
      </c>
      <c r="J760" s="93">
        <v>42.5</v>
      </c>
      <c r="K760" s="94"/>
      <c r="L760" s="92" t="s">
        <v>3063</v>
      </c>
      <c r="M760" s="92" t="s">
        <v>417</v>
      </c>
      <c r="N760" s="172" t="str">
        <f t="shared" si="326"/>
        <v/>
      </c>
      <c r="O760" s="172"/>
      <c r="P760" s="173">
        <f t="shared" si="321"/>
        <v>0</v>
      </c>
      <c r="Q760" s="173">
        <f t="shared" si="322"/>
        <v>0</v>
      </c>
      <c r="R760" s="173">
        <f t="shared" si="323"/>
        <v>0</v>
      </c>
      <c r="S760" s="173" t="str">
        <f t="shared" si="324"/>
        <v/>
      </c>
      <c r="T760" s="173">
        <f>IF(P760&lt;&gt;"",(P760*(1-($N$3368))*(1-($O760+$N$3373))),0)</f>
        <v>0</v>
      </c>
      <c r="U760" s="173">
        <f>IF(Q760&lt;&gt;"",(Q760*(1-($N$3369))*(1-($O760+$N$3373))),0)</f>
        <v>0</v>
      </c>
      <c r="V760" s="173">
        <f>IF(R760&lt;&gt;"",(R760*(1-($N$3370))*(1-($O760+$N$3373))),0)</f>
        <v>0</v>
      </c>
      <c r="W760" s="173">
        <f>IF(S760&lt;&gt;"",(S760*(1-($N$3371))*(1-($O760+$N$3373))),0)</f>
        <v>0</v>
      </c>
      <c r="X760" s="173">
        <f t="shared" si="325"/>
        <v>0</v>
      </c>
    </row>
    <row r="761" spans="1:24" ht="14.1" customHeight="1" x14ac:dyDescent="0.3">
      <c r="A761" s="90" t="s">
        <v>900</v>
      </c>
      <c r="B761" s="91" t="s">
        <v>51</v>
      </c>
      <c r="C761" s="92">
        <v>18</v>
      </c>
      <c r="D761" s="92">
        <v>9</v>
      </c>
      <c r="E761" s="166"/>
      <c r="F761" s="92" t="s">
        <v>112</v>
      </c>
      <c r="G761" s="92" t="s">
        <v>2016</v>
      </c>
      <c r="H761" s="92" t="s">
        <v>2068</v>
      </c>
      <c r="I761" s="92">
        <v>38</v>
      </c>
      <c r="J761" s="93">
        <v>17.05</v>
      </c>
      <c r="K761" s="94"/>
      <c r="L761" s="92" t="s">
        <v>3068</v>
      </c>
      <c r="M761" s="92" t="s">
        <v>417</v>
      </c>
      <c r="N761" s="172" t="str">
        <f t="shared" si="326"/>
        <v/>
      </c>
      <c r="O761" s="172"/>
      <c r="P761" s="173">
        <f t="shared" si="321"/>
        <v>0</v>
      </c>
      <c r="Q761" s="173">
        <f t="shared" si="322"/>
        <v>0</v>
      </c>
      <c r="R761" s="173">
        <f t="shared" si="323"/>
        <v>0</v>
      </c>
      <c r="S761" s="173" t="str">
        <f t="shared" si="324"/>
        <v/>
      </c>
      <c r="T761" s="173">
        <f>IF(P761&lt;&gt;"",(P761*(1-($N$3368))*(1-($O761+$N$3373))),0)</f>
        <v>0</v>
      </c>
      <c r="U761" s="173">
        <f>IF(Q761&lt;&gt;"",(Q761*(1-($N$3369))*(1-($O761+$N$3373))),0)</f>
        <v>0</v>
      </c>
      <c r="V761" s="173">
        <f>IF(R761&lt;&gt;"",(R761*(1-($N$3370))*(1-($O761+$N$3373))),0)</f>
        <v>0</v>
      </c>
      <c r="W761" s="173">
        <f>IF(S761&lt;&gt;"",(S761*(1-($N$3371))*(1-($O761+$N$3373))),0)</f>
        <v>0</v>
      </c>
      <c r="X761" s="173">
        <f t="shared" si="325"/>
        <v>0</v>
      </c>
    </row>
    <row r="762" spans="1:24" ht="14.1" customHeight="1" x14ac:dyDescent="0.3">
      <c r="A762" s="90" t="s">
        <v>901</v>
      </c>
      <c r="B762" s="91" t="s">
        <v>51</v>
      </c>
      <c r="C762" s="92">
        <v>18</v>
      </c>
      <c r="D762" s="92">
        <v>9</v>
      </c>
      <c r="E762" s="166"/>
      <c r="F762" s="92" t="s">
        <v>112</v>
      </c>
      <c r="G762" s="92" t="s">
        <v>2004</v>
      </c>
      <c r="H762" s="92" t="s">
        <v>2068</v>
      </c>
      <c r="I762" s="92">
        <v>38</v>
      </c>
      <c r="J762" s="93">
        <v>17.05</v>
      </c>
      <c r="K762" s="94"/>
      <c r="L762" s="92" t="s">
        <v>3067</v>
      </c>
      <c r="M762" s="92" t="s">
        <v>417</v>
      </c>
      <c r="N762" s="172" t="str">
        <f t="shared" si="326"/>
        <v/>
      </c>
      <c r="O762" s="172"/>
      <c r="P762" s="173">
        <f t="shared" si="321"/>
        <v>0</v>
      </c>
      <c r="Q762" s="173">
        <f t="shared" si="322"/>
        <v>0</v>
      </c>
      <c r="R762" s="173">
        <f t="shared" si="323"/>
        <v>0</v>
      </c>
      <c r="S762" s="173" t="str">
        <f t="shared" si="324"/>
        <v/>
      </c>
      <c r="T762" s="173">
        <f>IF(P762&lt;&gt;"",(P762*(1-($N$3368))*(1-($O762+$N$3373))),0)</f>
        <v>0</v>
      </c>
      <c r="U762" s="173">
        <f>IF(Q762&lt;&gt;"",(Q762*(1-($N$3369))*(1-($O762+$N$3373))),0)</f>
        <v>0</v>
      </c>
      <c r="V762" s="173">
        <f>IF(R762&lt;&gt;"",(R762*(1-($N$3370))*(1-($O762+$N$3373))),0)</f>
        <v>0</v>
      </c>
      <c r="W762" s="173">
        <f>IF(S762&lt;&gt;"",(S762*(1-($N$3371))*(1-($O762+$N$3373))),0)</f>
        <v>0</v>
      </c>
      <c r="X762" s="173">
        <f t="shared" si="325"/>
        <v>0</v>
      </c>
    </row>
    <row r="763" spans="1:24" ht="14.1" customHeight="1" x14ac:dyDescent="0.3">
      <c r="A763" s="90" t="s">
        <v>902</v>
      </c>
      <c r="B763" s="91" t="s">
        <v>51</v>
      </c>
      <c r="C763" s="92">
        <v>18</v>
      </c>
      <c r="D763" s="92">
        <v>9</v>
      </c>
      <c r="E763" s="166"/>
      <c r="F763" s="92" t="s">
        <v>112</v>
      </c>
      <c r="G763" s="92" t="s">
        <v>2003</v>
      </c>
      <c r="H763" s="92" t="s">
        <v>2068</v>
      </c>
      <c r="I763" s="92">
        <v>38</v>
      </c>
      <c r="J763" s="93">
        <v>17.05</v>
      </c>
      <c r="K763" s="94"/>
      <c r="L763" s="92" t="s">
        <v>3066</v>
      </c>
      <c r="M763" s="92" t="s">
        <v>417</v>
      </c>
      <c r="N763" s="172" t="str">
        <f t="shared" si="326"/>
        <v/>
      </c>
      <c r="O763" s="172"/>
      <c r="P763" s="173">
        <f t="shared" si="321"/>
        <v>0</v>
      </c>
      <c r="Q763" s="173">
        <f t="shared" si="322"/>
        <v>0</v>
      </c>
      <c r="R763" s="173">
        <f t="shared" si="323"/>
        <v>0</v>
      </c>
      <c r="S763" s="173" t="str">
        <f t="shared" si="324"/>
        <v/>
      </c>
      <c r="T763" s="173">
        <f>IF(P763&lt;&gt;"",(P763*(1-($N$3368))*(1-($O763+$N$3373))),0)</f>
        <v>0</v>
      </c>
      <c r="U763" s="173">
        <f>IF(Q763&lt;&gt;"",(Q763*(1-($N$3369))*(1-($O763+$N$3373))),0)</f>
        <v>0</v>
      </c>
      <c r="V763" s="173">
        <f>IF(R763&lt;&gt;"",(R763*(1-($N$3370))*(1-($O763+$N$3373))),0)</f>
        <v>0</v>
      </c>
      <c r="W763" s="173">
        <f>IF(S763&lt;&gt;"",(S763*(1-($N$3371))*(1-($O763+$N$3373))),0)</f>
        <v>0</v>
      </c>
      <c r="X763" s="173">
        <f t="shared" si="325"/>
        <v>0</v>
      </c>
    </row>
    <row r="764" spans="1:24" ht="14.1" customHeight="1" x14ac:dyDescent="0.3">
      <c r="A764" s="90" t="s">
        <v>903</v>
      </c>
      <c r="B764" s="91" t="s">
        <v>51</v>
      </c>
      <c r="C764" s="92">
        <v>10</v>
      </c>
      <c r="D764" s="92">
        <v>0</v>
      </c>
      <c r="E764" s="166"/>
      <c r="F764" s="92" t="s">
        <v>112</v>
      </c>
      <c r="G764" s="92" t="s">
        <v>2016</v>
      </c>
      <c r="H764" s="92" t="s">
        <v>2069</v>
      </c>
      <c r="I764" s="92">
        <v>38</v>
      </c>
      <c r="J764" s="93">
        <v>24.3</v>
      </c>
      <c r="K764" s="94"/>
      <c r="L764" s="92" t="s">
        <v>3071</v>
      </c>
      <c r="M764" s="92" t="s">
        <v>417</v>
      </c>
      <c r="N764" s="172" t="str">
        <f t="shared" si="326"/>
        <v/>
      </c>
      <c r="O764" s="172"/>
      <c r="P764" s="173">
        <f t="shared" si="321"/>
        <v>0</v>
      </c>
      <c r="Q764" s="173">
        <f t="shared" si="322"/>
        <v>0</v>
      </c>
      <c r="R764" s="173">
        <f t="shared" si="323"/>
        <v>0</v>
      </c>
      <c r="S764" s="173" t="str">
        <f t="shared" si="324"/>
        <v/>
      </c>
      <c r="T764" s="173">
        <f>IF(P764&lt;&gt;"",(P764*(1-($N$3368))*(1-($O764+$N$3373))),0)</f>
        <v>0</v>
      </c>
      <c r="U764" s="173">
        <f>IF(Q764&lt;&gt;"",(Q764*(1-($N$3369))*(1-($O764+$N$3373))),0)</f>
        <v>0</v>
      </c>
      <c r="V764" s="173">
        <f>IF(R764&lt;&gt;"",(R764*(1-($N$3370))*(1-($O764+$N$3373))),0)</f>
        <v>0</v>
      </c>
      <c r="W764" s="173">
        <f>IF(S764&lt;&gt;"",(S764*(1-($N$3371))*(1-($O764+$N$3373))),0)</f>
        <v>0</v>
      </c>
      <c r="X764" s="173">
        <f t="shared" si="325"/>
        <v>0</v>
      </c>
    </row>
    <row r="765" spans="1:24" ht="14.1" customHeight="1" x14ac:dyDescent="0.3">
      <c r="A765" s="90" t="s">
        <v>904</v>
      </c>
      <c r="B765" s="91" t="s">
        <v>51</v>
      </c>
      <c r="C765" s="92">
        <v>10</v>
      </c>
      <c r="D765" s="92">
        <v>0</v>
      </c>
      <c r="E765" s="166"/>
      <c r="F765" s="92" t="s">
        <v>112</v>
      </c>
      <c r="G765" s="92" t="s">
        <v>2004</v>
      </c>
      <c r="H765" s="92" t="s">
        <v>2069</v>
      </c>
      <c r="I765" s="92">
        <v>38</v>
      </c>
      <c r="J765" s="93">
        <v>24.3</v>
      </c>
      <c r="K765" s="94"/>
      <c r="L765" s="92" t="s">
        <v>3070</v>
      </c>
      <c r="M765" s="92" t="s">
        <v>417</v>
      </c>
      <c r="N765" s="172" t="str">
        <f t="shared" si="326"/>
        <v/>
      </c>
      <c r="O765" s="172"/>
      <c r="P765" s="173">
        <f t="shared" si="321"/>
        <v>0</v>
      </c>
      <c r="Q765" s="173">
        <f t="shared" si="322"/>
        <v>0</v>
      </c>
      <c r="R765" s="173">
        <f t="shared" si="323"/>
        <v>0</v>
      </c>
      <c r="S765" s="173" t="str">
        <f t="shared" si="324"/>
        <v/>
      </c>
      <c r="T765" s="173">
        <f>IF(P765&lt;&gt;"",(P765*(1-($N$3368))*(1-($O765+$N$3373))),0)</f>
        <v>0</v>
      </c>
      <c r="U765" s="173">
        <f>IF(Q765&lt;&gt;"",(Q765*(1-($N$3369))*(1-($O765+$N$3373))),0)</f>
        <v>0</v>
      </c>
      <c r="V765" s="173">
        <f>IF(R765&lt;&gt;"",(R765*(1-($N$3370))*(1-($O765+$N$3373))),0)</f>
        <v>0</v>
      </c>
      <c r="W765" s="173">
        <f>IF(S765&lt;&gt;"",(S765*(1-($N$3371))*(1-($O765+$N$3373))),0)</f>
        <v>0</v>
      </c>
      <c r="X765" s="173">
        <f t="shared" si="325"/>
        <v>0</v>
      </c>
    </row>
    <row r="766" spans="1:24" ht="14.1" customHeight="1" x14ac:dyDescent="0.3">
      <c r="A766" s="90" t="s">
        <v>905</v>
      </c>
      <c r="B766" s="91" t="s">
        <v>51</v>
      </c>
      <c r="C766" s="92">
        <v>10</v>
      </c>
      <c r="D766" s="92">
        <v>0</v>
      </c>
      <c r="E766" s="166"/>
      <c r="F766" s="92" t="s">
        <v>112</v>
      </c>
      <c r="G766" s="92" t="s">
        <v>2003</v>
      </c>
      <c r="H766" s="92" t="s">
        <v>2069</v>
      </c>
      <c r="I766" s="92">
        <v>38</v>
      </c>
      <c r="J766" s="93">
        <v>24.3</v>
      </c>
      <c r="K766" s="94"/>
      <c r="L766" s="92" t="s">
        <v>3069</v>
      </c>
      <c r="M766" s="92" t="s">
        <v>417</v>
      </c>
      <c r="N766" s="172" t="str">
        <f t="shared" si="326"/>
        <v/>
      </c>
      <c r="O766" s="172"/>
      <c r="P766" s="173">
        <f t="shared" si="321"/>
        <v>0</v>
      </c>
      <c r="Q766" s="173">
        <f t="shared" si="322"/>
        <v>0</v>
      </c>
      <c r="R766" s="173">
        <f t="shared" si="323"/>
        <v>0</v>
      </c>
      <c r="S766" s="173" t="str">
        <f t="shared" si="324"/>
        <v/>
      </c>
      <c r="T766" s="173">
        <f>IF(P766&lt;&gt;"",(P766*(1-($N$3368))*(1-($O766+$N$3373))),0)</f>
        <v>0</v>
      </c>
      <c r="U766" s="173">
        <f>IF(Q766&lt;&gt;"",(Q766*(1-($N$3369))*(1-($O766+$N$3373))),0)</f>
        <v>0</v>
      </c>
      <c r="V766" s="173">
        <f>IF(R766&lt;&gt;"",(R766*(1-($N$3370))*(1-($O766+$N$3373))),0)</f>
        <v>0</v>
      </c>
      <c r="W766" s="173">
        <f>IF(S766&lt;&gt;"",(S766*(1-($N$3371))*(1-($O766+$N$3373))),0)</f>
        <v>0</v>
      </c>
      <c r="X766" s="173">
        <f t="shared" si="325"/>
        <v>0</v>
      </c>
    </row>
    <row r="767" spans="1:24" ht="14.1" customHeight="1" x14ac:dyDescent="0.3">
      <c r="A767" s="90" t="s">
        <v>1198</v>
      </c>
      <c r="B767" s="91" t="s">
        <v>51</v>
      </c>
      <c r="C767" s="92">
        <v>24</v>
      </c>
      <c r="D767" s="92">
        <v>6</v>
      </c>
      <c r="E767" s="166"/>
      <c r="F767" s="92" t="s">
        <v>112</v>
      </c>
      <c r="G767" s="92" t="s">
        <v>2016</v>
      </c>
      <c r="H767" s="92" t="s">
        <v>2140</v>
      </c>
      <c r="I767" s="92">
        <v>38</v>
      </c>
      <c r="J767" s="93">
        <v>26.150000000000002</v>
      </c>
      <c r="K767" s="94"/>
      <c r="L767" s="92" t="s">
        <v>3275</v>
      </c>
      <c r="M767" s="92" t="s">
        <v>417</v>
      </c>
      <c r="N767" s="172" t="str">
        <f t="shared" si="326"/>
        <v/>
      </c>
      <c r="O767" s="172"/>
      <c r="P767" s="173">
        <f t="shared" si="321"/>
        <v>0</v>
      </c>
      <c r="Q767" s="173">
        <f t="shared" si="322"/>
        <v>0</v>
      </c>
      <c r="R767" s="173">
        <f t="shared" si="323"/>
        <v>0</v>
      </c>
      <c r="S767" s="173" t="str">
        <f t="shared" si="324"/>
        <v/>
      </c>
      <c r="T767" s="173">
        <f>IF(P767&lt;&gt;"",(P767*(1-($N$3368))*(1-($O767+$N$3373))),0)</f>
        <v>0</v>
      </c>
      <c r="U767" s="173">
        <f>IF(Q767&lt;&gt;"",(Q767*(1-($N$3369))*(1-($O767+$N$3373))),0)</f>
        <v>0</v>
      </c>
      <c r="V767" s="173">
        <f>IF(R767&lt;&gt;"",(R767*(1-($N$3370))*(1-($O767+$N$3373))),0)</f>
        <v>0</v>
      </c>
      <c r="W767" s="173">
        <f>IF(S767&lt;&gt;"",(S767*(1-($N$3371))*(1-($O767+$N$3373))),0)</f>
        <v>0</v>
      </c>
      <c r="X767" s="173">
        <f t="shared" si="325"/>
        <v>0</v>
      </c>
    </row>
    <row r="768" spans="1:24" ht="14.1" customHeight="1" x14ac:dyDescent="0.3">
      <c r="A768" s="90" t="s">
        <v>1197</v>
      </c>
      <c r="B768" s="91" t="s">
        <v>51</v>
      </c>
      <c r="C768" s="92">
        <v>24</v>
      </c>
      <c r="D768" s="92">
        <v>6</v>
      </c>
      <c r="E768" s="166"/>
      <c r="F768" s="92" t="s">
        <v>112</v>
      </c>
      <c r="G768" s="92" t="s">
        <v>2004</v>
      </c>
      <c r="H768" s="92" t="s">
        <v>2140</v>
      </c>
      <c r="I768" s="92">
        <v>38</v>
      </c>
      <c r="J768" s="93">
        <v>26.150000000000002</v>
      </c>
      <c r="K768" s="94"/>
      <c r="L768" s="92" t="s">
        <v>3274</v>
      </c>
      <c r="M768" s="92" t="s">
        <v>417</v>
      </c>
      <c r="N768" s="172" t="str">
        <f t="shared" si="326"/>
        <v/>
      </c>
      <c r="O768" s="172"/>
      <c r="P768" s="173">
        <f t="shared" si="321"/>
        <v>0</v>
      </c>
      <c r="Q768" s="173">
        <f t="shared" si="322"/>
        <v>0</v>
      </c>
      <c r="R768" s="173">
        <f t="shared" si="323"/>
        <v>0</v>
      </c>
      <c r="S768" s="173" t="str">
        <f t="shared" si="324"/>
        <v/>
      </c>
      <c r="T768" s="173">
        <f>IF(P768&lt;&gt;"",(P768*(1-($N$3368))*(1-($O768+$N$3373))),0)</f>
        <v>0</v>
      </c>
      <c r="U768" s="173">
        <f>IF(Q768&lt;&gt;"",(Q768*(1-($N$3369))*(1-($O768+$N$3373))),0)</f>
        <v>0</v>
      </c>
      <c r="V768" s="173">
        <f>IF(R768&lt;&gt;"",(R768*(1-($N$3370))*(1-($O768+$N$3373))),0)</f>
        <v>0</v>
      </c>
      <c r="W768" s="173">
        <f>IF(S768&lt;&gt;"",(S768*(1-($N$3371))*(1-($O768+$N$3373))),0)</f>
        <v>0</v>
      </c>
      <c r="X768" s="173">
        <f t="shared" si="325"/>
        <v>0</v>
      </c>
    </row>
    <row r="769" spans="1:24" ht="14.1" customHeight="1" x14ac:dyDescent="0.3">
      <c r="A769" s="90" t="s">
        <v>1196</v>
      </c>
      <c r="B769" s="91" t="s">
        <v>51</v>
      </c>
      <c r="C769" s="92">
        <v>24</v>
      </c>
      <c r="D769" s="92">
        <v>6</v>
      </c>
      <c r="E769" s="166"/>
      <c r="F769" s="92" t="s">
        <v>112</v>
      </c>
      <c r="G769" s="92" t="s">
        <v>2003</v>
      </c>
      <c r="H769" s="92" t="s">
        <v>2140</v>
      </c>
      <c r="I769" s="92">
        <v>38</v>
      </c>
      <c r="J769" s="93">
        <v>26.150000000000002</v>
      </c>
      <c r="K769" s="94"/>
      <c r="L769" s="92" t="s">
        <v>3273</v>
      </c>
      <c r="M769" s="92" t="s">
        <v>417</v>
      </c>
      <c r="N769" s="172" t="str">
        <f t="shared" si="326"/>
        <v/>
      </c>
      <c r="O769" s="172"/>
      <c r="P769" s="173">
        <f t="shared" si="321"/>
        <v>0</v>
      </c>
      <c r="Q769" s="173">
        <f t="shared" si="322"/>
        <v>0</v>
      </c>
      <c r="R769" s="173">
        <f t="shared" si="323"/>
        <v>0</v>
      </c>
      <c r="S769" s="173" t="str">
        <f t="shared" si="324"/>
        <v/>
      </c>
      <c r="T769" s="173">
        <f>IF(P769&lt;&gt;"",(P769*(1-($N$3368))*(1-($O769+$N$3373))),0)</f>
        <v>0</v>
      </c>
      <c r="U769" s="173">
        <f>IF(Q769&lt;&gt;"",(Q769*(1-($N$3369))*(1-($O769+$N$3373))),0)</f>
        <v>0</v>
      </c>
      <c r="V769" s="173">
        <f>IF(R769&lt;&gt;"",(R769*(1-($N$3370))*(1-($O769+$N$3373))),0)</f>
        <v>0</v>
      </c>
      <c r="W769" s="173">
        <f>IF(S769&lt;&gt;"",(S769*(1-($N$3371))*(1-($O769+$N$3373))),0)</f>
        <v>0</v>
      </c>
      <c r="X769" s="173">
        <f t="shared" si="325"/>
        <v>0</v>
      </c>
    </row>
    <row r="770" spans="1:24" ht="14.1" customHeight="1" x14ac:dyDescent="0.3">
      <c r="A770" s="90" t="s">
        <v>908</v>
      </c>
      <c r="B770" s="91" t="s">
        <v>51</v>
      </c>
      <c r="C770" s="92">
        <v>8</v>
      </c>
      <c r="D770" s="92">
        <v>0</v>
      </c>
      <c r="E770" s="166"/>
      <c r="F770" s="92" t="s">
        <v>111</v>
      </c>
      <c r="G770" s="92" t="s">
        <v>2041</v>
      </c>
      <c r="H770" s="92" t="s">
        <v>2071</v>
      </c>
      <c r="I770" s="92">
        <v>38</v>
      </c>
      <c r="J770" s="93">
        <v>42.5</v>
      </c>
      <c r="K770" s="94"/>
      <c r="L770" s="92" t="s">
        <v>3075</v>
      </c>
      <c r="M770" s="92" t="s">
        <v>417</v>
      </c>
      <c r="N770" s="172" t="str">
        <f>IF(OR(J770="TBA",E770=0),"",E770*J770)</f>
        <v/>
      </c>
      <c r="O770" s="172"/>
      <c r="P770" s="173">
        <f t="shared" ref="P770:P801" si="327">IF($B770="PA",$N770,0)</f>
        <v>0</v>
      </c>
      <c r="Q770" s="173">
        <f t="shared" ref="Q770:Q801" si="328">IF($B770="PC",$N770,0)</f>
        <v>0</v>
      </c>
      <c r="R770" s="173">
        <f t="shared" ref="R770:R801" si="329">IF($B770="LA",$N770,0)</f>
        <v>0</v>
      </c>
      <c r="S770" s="173" t="str">
        <f t="shared" ref="S770:S801" si="330">IF($B770="LC",$N770,0)</f>
        <v/>
      </c>
      <c r="T770" s="173">
        <f>IF(P770&lt;&gt;"",(P770*(1-($N$3368))*(1-($O770+$N$3373))),0)</f>
        <v>0</v>
      </c>
      <c r="U770" s="173">
        <f>IF(Q770&lt;&gt;"",(Q770*(1-($N$3369))*(1-($O770+$N$3373))),0)</f>
        <v>0</v>
      </c>
      <c r="V770" s="173">
        <f>IF(R770&lt;&gt;"",(R770*(1-($N$3370))*(1-($O770+$N$3373))),0)</f>
        <v>0</v>
      </c>
      <c r="W770" s="173">
        <f>IF(S770&lt;&gt;"",(S770*(1-($N$3371))*(1-($O770+$N$3373))),0)</f>
        <v>0</v>
      </c>
      <c r="X770" s="173">
        <f>+SUM(T770:W770)</f>
        <v>0</v>
      </c>
    </row>
    <row r="771" spans="1:24" ht="14.1" customHeight="1" x14ac:dyDescent="0.3">
      <c r="A771" s="90" t="s">
        <v>909</v>
      </c>
      <c r="B771" s="91" t="s">
        <v>51</v>
      </c>
      <c r="C771" s="92">
        <v>8</v>
      </c>
      <c r="D771" s="92">
        <v>0</v>
      </c>
      <c r="E771" s="166"/>
      <c r="F771" s="92" t="s">
        <v>111</v>
      </c>
      <c r="G771" s="92" t="s">
        <v>2047</v>
      </c>
      <c r="H771" s="92" t="s">
        <v>2071</v>
      </c>
      <c r="I771" s="92">
        <v>38</v>
      </c>
      <c r="J771" s="93">
        <v>42.5</v>
      </c>
      <c r="K771" s="94"/>
      <c r="L771" s="92" t="s">
        <v>3074</v>
      </c>
      <c r="M771" s="92" t="s">
        <v>417</v>
      </c>
      <c r="N771" s="172" t="str">
        <f>IF(OR(J771="TBA",E771=0),"",E771*J771)</f>
        <v/>
      </c>
      <c r="O771" s="172"/>
      <c r="P771" s="173">
        <f t="shared" si="327"/>
        <v>0</v>
      </c>
      <c r="Q771" s="173">
        <f t="shared" si="328"/>
        <v>0</v>
      </c>
      <c r="R771" s="173">
        <f t="shared" si="329"/>
        <v>0</v>
      </c>
      <c r="S771" s="173" t="str">
        <f t="shared" si="330"/>
        <v/>
      </c>
      <c r="T771" s="173">
        <f>IF(P771&lt;&gt;"",(P771*(1-($N$3368))*(1-($O771+$N$3373))),0)</f>
        <v>0</v>
      </c>
      <c r="U771" s="173">
        <f>IF(Q771&lt;&gt;"",(Q771*(1-($N$3369))*(1-($O771+$N$3373))),0)</f>
        <v>0</v>
      </c>
      <c r="V771" s="173">
        <f>IF(R771&lt;&gt;"",(R771*(1-($N$3370))*(1-($O771+$N$3373))),0)</f>
        <v>0</v>
      </c>
      <c r="W771" s="173">
        <f>IF(S771&lt;&gt;"",(S771*(1-($N$3371))*(1-($O771+$N$3373))),0)</f>
        <v>0</v>
      </c>
      <c r="X771" s="173">
        <f>+SUM(T771:W771)</f>
        <v>0</v>
      </c>
    </row>
    <row r="772" spans="1:24" ht="14.1" customHeight="1" x14ac:dyDescent="0.3">
      <c r="A772" s="90" t="s">
        <v>910</v>
      </c>
      <c r="B772" s="91" t="s">
        <v>51</v>
      </c>
      <c r="C772" s="92">
        <v>6</v>
      </c>
      <c r="D772" s="92">
        <v>0</v>
      </c>
      <c r="E772" s="166"/>
      <c r="F772" s="92" t="s">
        <v>111</v>
      </c>
      <c r="G772" s="92" t="s">
        <v>2041</v>
      </c>
      <c r="H772" s="92" t="s">
        <v>2074</v>
      </c>
      <c r="I772" s="92">
        <v>38</v>
      </c>
      <c r="J772" s="93">
        <v>43.7</v>
      </c>
      <c r="K772" s="94"/>
      <c r="L772" s="92" t="s">
        <v>3083</v>
      </c>
      <c r="M772" s="92" t="s">
        <v>417</v>
      </c>
      <c r="N772" s="172" t="str">
        <f>IF(OR(J772="TBA",E772=0),"",E772*J772)</f>
        <v/>
      </c>
      <c r="O772" s="172"/>
      <c r="P772" s="173">
        <f t="shared" si="327"/>
        <v>0</v>
      </c>
      <c r="Q772" s="173">
        <f t="shared" si="328"/>
        <v>0</v>
      </c>
      <c r="R772" s="173">
        <f t="shared" si="329"/>
        <v>0</v>
      </c>
      <c r="S772" s="173" t="str">
        <f t="shared" si="330"/>
        <v/>
      </c>
      <c r="T772" s="173">
        <f>IF(P772&lt;&gt;"",(P772*(1-($N$3368))*(1-($O772+$N$3373))),0)</f>
        <v>0</v>
      </c>
      <c r="U772" s="173">
        <f>IF(Q772&lt;&gt;"",(Q772*(1-($N$3369))*(1-($O772+$N$3373))),0)</f>
        <v>0</v>
      </c>
      <c r="V772" s="173">
        <f>IF(R772&lt;&gt;"",(R772*(1-($N$3370))*(1-($O772+$N$3373))),0)</f>
        <v>0</v>
      </c>
      <c r="W772" s="173">
        <f>IF(S772&lt;&gt;"",(S772*(1-($N$3371))*(1-($O772+$N$3373))),0)</f>
        <v>0</v>
      </c>
      <c r="X772" s="173">
        <f>+SUM(T772:W772)</f>
        <v>0</v>
      </c>
    </row>
    <row r="773" spans="1:24" ht="14.1" customHeight="1" x14ac:dyDescent="0.3">
      <c r="A773" s="90" t="s">
        <v>911</v>
      </c>
      <c r="B773" s="91" t="s">
        <v>51</v>
      </c>
      <c r="C773" s="92">
        <v>6</v>
      </c>
      <c r="D773" s="92">
        <v>0</v>
      </c>
      <c r="E773" s="166"/>
      <c r="F773" s="92" t="s">
        <v>111</v>
      </c>
      <c r="G773" s="92" t="s">
        <v>2047</v>
      </c>
      <c r="H773" s="92" t="s">
        <v>2074</v>
      </c>
      <c r="I773" s="92">
        <v>38</v>
      </c>
      <c r="J773" s="93">
        <v>43.7</v>
      </c>
      <c r="K773" s="94"/>
      <c r="L773" s="92" t="s">
        <v>3082</v>
      </c>
      <c r="M773" s="92" t="s">
        <v>417</v>
      </c>
      <c r="N773" s="172" t="str">
        <f>IF(OR(J773="TBA",E773=0),"",E773*J773)</f>
        <v/>
      </c>
      <c r="O773" s="172"/>
      <c r="P773" s="173">
        <f t="shared" si="327"/>
        <v>0</v>
      </c>
      <c r="Q773" s="173">
        <f t="shared" si="328"/>
        <v>0</v>
      </c>
      <c r="R773" s="173">
        <f t="shared" si="329"/>
        <v>0</v>
      </c>
      <c r="S773" s="173" t="str">
        <f t="shared" si="330"/>
        <v/>
      </c>
      <c r="T773" s="173">
        <f>IF(P773&lt;&gt;"",(P773*(1-($N$3368))*(1-($O773+$N$3373))),0)</f>
        <v>0</v>
      </c>
      <c r="U773" s="173">
        <f>IF(Q773&lt;&gt;"",(Q773*(1-($N$3369))*(1-($O773+$N$3373))),0)</f>
        <v>0</v>
      </c>
      <c r="V773" s="173">
        <f>IF(R773&lt;&gt;"",(R773*(1-($N$3370))*(1-($O773+$N$3373))),0)</f>
        <v>0</v>
      </c>
      <c r="W773" s="173">
        <f>IF(S773&lt;&gt;"",(S773*(1-($N$3371))*(1-($O773+$N$3373))),0)</f>
        <v>0</v>
      </c>
      <c r="X773" s="173">
        <f>+SUM(T773:W773)</f>
        <v>0</v>
      </c>
    </row>
    <row r="774" spans="1:24" ht="14.1" customHeight="1" x14ac:dyDescent="0.3">
      <c r="A774" s="90" t="s">
        <v>5495</v>
      </c>
      <c r="B774" s="91" t="s">
        <v>51</v>
      </c>
      <c r="C774" s="92">
        <v>6</v>
      </c>
      <c r="D774" s="92">
        <v>0</v>
      </c>
      <c r="E774" s="166"/>
      <c r="F774" s="92" t="s">
        <v>111</v>
      </c>
      <c r="G774" s="92" t="s">
        <v>5414</v>
      </c>
      <c r="H774" s="92" t="s">
        <v>2303</v>
      </c>
      <c r="I774" s="92">
        <v>38</v>
      </c>
      <c r="J774" s="93">
        <v>40.950000000000003</v>
      </c>
      <c r="K774" s="94"/>
      <c r="L774" s="92" t="s">
        <v>5496</v>
      </c>
      <c r="M774" s="92" t="s">
        <v>417</v>
      </c>
      <c r="N774" s="172" t="str">
        <f t="shared" ref="N774" si="331">IF(OR(J774="TBA",E774=0),"",E774*J774)</f>
        <v/>
      </c>
      <c r="O774" s="172"/>
      <c r="P774" s="173">
        <f t="shared" si="327"/>
        <v>0</v>
      </c>
      <c r="Q774" s="173">
        <f t="shared" si="328"/>
        <v>0</v>
      </c>
      <c r="R774" s="173">
        <f t="shared" si="329"/>
        <v>0</v>
      </c>
      <c r="S774" s="173" t="str">
        <f t="shared" si="330"/>
        <v/>
      </c>
      <c r="T774" s="173">
        <f>IF(P774&lt;&gt;"",(P774*(1-($N$3368))*(1-($O774+$N$3373))),0)</f>
        <v>0</v>
      </c>
      <c r="U774" s="173">
        <f>IF(Q774&lt;&gt;"",(Q774*(1-($N$3369))*(1-($O774+$N$3373))),0)</f>
        <v>0</v>
      </c>
      <c r="V774" s="173">
        <f>IF(R774&lt;&gt;"",(R774*(1-($N$3370))*(1-($O774+$N$3373))),0)</f>
        <v>0</v>
      </c>
      <c r="W774" s="173">
        <f>IF(S774&lt;&gt;"",(S774*(1-($N$3371))*(1-($O774+$N$3373))),0)</f>
        <v>0</v>
      </c>
      <c r="X774" s="173">
        <f t="shared" ref="X774" si="332">+SUM(T774:W774)</f>
        <v>0</v>
      </c>
    </row>
    <row r="775" spans="1:24" ht="14.1" customHeight="1" x14ac:dyDescent="0.3">
      <c r="A775" s="90" t="s">
        <v>1575</v>
      </c>
      <c r="B775" s="91" t="s">
        <v>51</v>
      </c>
      <c r="C775" s="92">
        <v>6</v>
      </c>
      <c r="D775" s="92">
        <v>0</v>
      </c>
      <c r="E775" s="166"/>
      <c r="F775" s="92" t="s">
        <v>111</v>
      </c>
      <c r="G775" s="92" t="s">
        <v>2195</v>
      </c>
      <c r="H775" s="92" t="s">
        <v>2303</v>
      </c>
      <c r="I775" s="92">
        <v>38</v>
      </c>
      <c r="J775" s="93">
        <v>40.950000000000003</v>
      </c>
      <c r="K775" s="94"/>
      <c r="L775" s="92" t="s">
        <v>3676</v>
      </c>
      <c r="M775" s="92" t="s">
        <v>417</v>
      </c>
      <c r="N775" s="172" t="str">
        <f t="shared" ref="N775:N806" si="333">IF(OR(J775="TBA",E775=0),"",E775*J775)</f>
        <v/>
      </c>
      <c r="O775" s="172"/>
      <c r="P775" s="173">
        <f t="shared" si="327"/>
        <v>0</v>
      </c>
      <c r="Q775" s="173">
        <f t="shared" si="328"/>
        <v>0</v>
      </c>
      <c r="R775" s="173">
        <f t="shared" si="329"/>
        <v>0</v>
      </c>
      <c r="S775" s="173" t="str">
        <f t="shared" si="330"/>
        <v/>
      </c>
      <c r="T775" s="173">
        <f>IF(P775&lt;&gt;"",(P775*(1-($N$3368))*(1-($O775+$N$3373))),0)</f>
        <v>0</v>
      </c>
      <c r="U775" s="173">
        <f>IF(Q775&lt;&gt;"",(Q775*(1-($N$3369))*(1-($O775+$N$3373))),0)</f>
        <v>0</v>
      </c>
      <c r="V775" s="173">
        <f>IF(R775&lt;&gt;"",(R775*(1-($N$3370))*(1-($O775+$N$3373))),0)</f>
        <v>0</v>
      </c>
      <c r="W775" s="173">
        <f>IF(S775&lt;&gt;"",(S775*(1-($N$3371))*(1-($O775+$N$3373))),0)</f>
        <v>0</v>
      </c>
      <c r="X775" s="173">
        <f t="shared" ref="X775:X806" si="334">+SUM(T775:W775)</f>
        <v>0</v>
      </c>
    </row>
    <row r="776" spans="1:24" ht="14.1" customHeight="1" x14ac:dyDescent="0.3">
      <c r="A776" s="90" t="s">
        <v>1576</v>
      </c>
      <c r="B776" s="91" t="s">
        <v>51</v>
      </c>
      <c r="C776" s="92">
        <v>6</v>
      </c>
      <c r="D776" s="92">
        <v>0</v>
      </c>
      <c r="E776" s="166"/>
      <c r="F776" s="92" t="s">
        <v>111</v>
      </c>
      <c r="G776" s="92" t="s">
        <v>2197</v>
      </c>
      <c r="H776" s="92" t="s">
        <v>2303</v>
      </c>
      <c r="I776" s="92">
        <v>38</v>
      </c>
      <c r="J776" s="93">
        <v>40.950000000000003</v>
      </c>
      <c r="K776" s="94"/>
      <c r="L776" s="92" t="s">
        <v>3677</v>
      </c>
      <c r="M776" s="92" t="s">
        <v>417</v>
      </c>
      <c r="N776" s="172" t="str">
        <f t="shared" si="333"/>
        <v/>
      </c>
      <c r="O776" s="172"/>
      <c r="P776" s="173">
        <f t="shared" si="327"/>
        <v>0</v>
      </c>
      <c r="Q776" s="173">
        <f t="shared" si="328"/>
        <v>0</v>
      </c>
      <c r="R776" s="173">
        <f t="shared" si="329"/>
        <v>0</v>
      </c>
      <c r="S776" s="173" t="str">
        <f t="shared" si="330"/>
        <v/>
      </c>
      <c r="T776" s="173">
        <f>IF(P776&lt;&gt;"",(P776*(1-($N$3368))*(1-($O776+$N$3373))),0)</f>
        <v>0</v>
      </c>
      <c r="U776" s="173">
        <f>IF(Q776&lt;&gt;"",(Q776*(1-($N$3369))*(1-($O776+$N$3373))),0)</f>
        <v>0</v>
      </c>
      <c r="V776" s="173">
        <f>IF(R776&lt;&gt;"",(R776*(1-($N$3370))*(1-($O776+$N$3373))),0)</f>
        <v>0</v>
      </c>
      <c r="W776" s="173">
        <f>IF(S776&lt;&gt;"",(S776*(1-($N$3371))*(1-($O776+$N$3373))),0)</f>
        <v>0</v>
      </c>
      <c r="X776" s="173">
        <f t="shared" si="334"/>
        <v>0</v>
      </c>
    </row>
    <row r="777" spans="1:24" ht="14.1" customHeight="1" x14ac:dyDescent="0.3">
      <c r="A777" s="90" t="s">
        <v>906</v>
      </c>
      <c r="B777" s="91" t="s">
        <v>51</v>
      </c>
      <c r="C777" s="92">
        <v>12</v>
      </c>
      <c r="D777" s="92">
        <v>0</v>
      </c>
      <c r="E777" s="166"/>
      <c r="F777" s="92" t="s">
        <v>111</v>
      </c>
      <c r="G777" s="92" t="s">
        <v>2041</v>
      </c>
      <c r="H777" s="92" t="s">
        <v>2070</v>
      </c>
      <c r="I777" s="92">
        <v>38</v>
      </c>
      <c r="J777" s="93">
        <v>42.5</v>
      </c>
      <c r="K777" s="94"/>
      <c r="L777" s="92" t="s">
        <v>3073</v>
      </c>
      <c r="M777" s="92" t="s">
        <v>417</v>
      </c>
      <c r="N777" s="172" t="str">
        <f t="shared" si="333"/>
        <v/>
      </c>
      <c r="O777" s="172"/>
      <c r="P777" s="173">
        <f t="shared" si="327"/>
        <v>0</v>
      </c>
      <c r="Q777" s="173">
        <f t="shared" si="328"/>
        <v>0</v>
      </c>
      <c r="R777" s="173">
        <f t="shared" si="329"/>
        <v>0</v>
      </c>
      <c r="S777" s="173" t="str">
        <f t="shared" si="330"/>
        <v/>
      </c>
      <c r="T777" s="173">
        <f>IF(P777&lt;&gt;"",(P777*(1-($N$3368))*(1-($O777+$N$3373))),0)</f>
        <v>0</v>
      </c>
      <c r="U777" s="173">
        <f>IF(Q777&lt;&gt;"",(Q777*(1-($N$3369))*(1-($O777+$N$3373))),0)</f>
        <v>0</v>
      </c>
      <c r="V777" s="173">
        <f>IF(R777&lt;&gt;"",(R777*(1-($N$3370))*(1-($O777+$N$3373))),0)</f>
        <v>0</v>
      </c>
      <c r="W777" s="173">
        <f>IF(S777&lt;&gt;"",(S777*(1-($N$3371))*(1-($O777+$N$3373))),0)</f>
        <v>0</v>
      </c>
      <c r="X777" s="173">
        <f t="shared" si="334"/>
        <v>0</v>
      </c>
    </row>
    <row r="778" spans="1:24" ht="14.1" customHeight="1" x14ac:dyDescent="0.3">
      <c r="A778" s="90" t="s">
        <v>907</v>
      </c>
      <c r="B778" s="91" t="s">
        <v>51</v>
      </c>
      <c r="C778" s="92">
        <v>12</v>
      </c>
      <c r="D778" s="92">
        <v>0</v>
      </c>
      <c r="E778" s="166"/>
      <c r="F778" s="92" t="s">
        <v>111</v>
      </c>
      <c r="G778" s="92" t="s">
        <v>2047</v>
      </c>
      <c r="H778" s="92" t="s">
        <v>2070</v>
      </c>
      <c r="I778" s="92">
        <v>38</v>
      </c>
      <c r="J778" s="93">
        <v>42.5</v>
      </c>
      <c r="K778" s="94"/>
      <c r="L778" s="92" t="s">
        <v>3072</v>
      </c>
      <c r="M778" s="92" t="s">
        <v>417</v>
      </c>
      <c r="N778" s="172" t="str">
        <f t="shared" si="333"/>
        <v/>
      </c>
      <c r="O778" s="172"/>
      <c r="P778" s="173">
        <f t="shared" si="327"/>
        <v>0</v>
      </c>
      <c r="Q778" s="173">
        <f t="shared" si="328"/>
        <v>0</v>
      </c>
      <c r="R778" s="173">
        <f t="shared" si="329"/>
        <v>0</v>
      </c>
      <c r="S778" s="173" t="str">
        <f t="shared" si="330"/>
        <v/>
      </c>
      <c r="T778" s="173">
        <f>IF(P778&lt;&gt;"",(P778*(1-($N$3368))*(1-($O778+$N$3373))),0)</f>
        <v>0</v>
      </c>
      <c r="U778" s="173">
        <f>IF(Q778&lt;&gt;"",(Q778*(1-($N$3369))*(1-($O778+$N$3373))),0)</f>
        <v>0</v>
      </c>
      <c r="V778" s="173">
        <f>IF(R778&lt;&gt;"",(R778*(1-($N$3370))*(1-($O778+$N$3373))),0)</f>
        <v>0</v>
      </c>
      <c r="W778" s="173">
        <f>IF(S778&lt;&gt;"",(S778*(1-($N$3371))*(1-($O778+$N$3373))),0)</f>
        <v>0</v>
      </c>
      <c r="X778" s="173">
        <f t="shared" si="334"/>
        <v>0</v>
      </c>
    </row>
    <row r="779" spans="1:24" ht="14.1" customHeight="1" x14ac:dyDescent="0.3">
      <c r="A779" s="90" t="s">
        <v>1202</v>
      </c>
      <c r="B779" s="91" t="s">
        <v>51</v>
      </c>
      <c r="C779" s="92">
        <v>8</v>
      </c>
      <c r="D779" s="92">
        <v>0</v>
      </c>
      <c r="E779" s="166"/>
      <c r="F779" s="92" t="s">
        <v>111</v>
      </c>
      <c r="G779" s="92" t="s">
        <v>2005</v>
      </c>
      <c r="H779" s="92" t="s">
        <v>2141</v>
      </c>
      <c r="I779" s="92">
        <v>38</v>
      </c>
      <c r="J779" s="93">
        <v>42.5</v>
      </c>
      <c r="K779" s="94"/>
      <c r="L779" s="92" t="s">
        <v>3279</v>
      </c>
      <c r="M779" s="92" t="s">
        <v>417</v>
      </c>
      <c r="N779" s="172" t="str">
        <f t="shared" si="333"/>
        <v/>
      </c>
      <c r="O779" s="172"/>
      <c r="P779" s="173">
        <f t="shared" si="327"/>
        <v>0</v>
      </c>
      <c r="Q779" s="173">
        <f t="shared" si="328"/>
        <v>0</v>
      </c>
      <c r="R779" s="173">
        <f t="shared" si="329"/>
        <v>0</v>
      </c>
      <c r="S779" s="173" t="str">
        <f t="shared" si="330"/>
        <v/>
      </c>
      <c r="T779" s="173">
        <f>IF(P779&lt;&gt;"",(P779*(1-($N$3368))*(1-($O779+$N$3373))),0)</f>
        <v>0</v>
      </c>
      <c r="U779" s="173">
        <f>IF(Q779&lt;&gt;"",(Q779*(1-($N$3369))*(1-($O779+$N$3373))),0)</f>
        <v>0</v>
      </c>
      <c r="V779" s="173">
        <f>IF(R779&lt;&gt;"",(R779*(1-($N$3370))*(1-($O779+$N$3373))),0)</f>
        <v>0</v>
      </c>
      <c r="W779" s="173">
        <f>IF(S779&lt;&gt;"",(S779*(1-($N$3371))*(1-($O779+$N$3373))),0)</f>
        <v>0</v>
      </c>
      <c r="X779" s="173">
        <f t="shared" si="334"/>
        <v>0</v>
      </c>
    </row>
    <row r="780" spans="1:24" ht="14.1" customHeight="1" x14ac:dyDescent="0.3">
      <c r="A780" s="90" t="s">
        <v>1199</v>
      </c>
      <c r="B780" s="91" t="s">
        <v>51</v>
      </c>
      <c r="C780" s="92">
        <v>8</v>
      </c>
      <c r="D780" s="92">
        <v>0</v>
      </c>
      <c r="E780" s="166"/>
      <c r="F780" s="92" t="s">
        <v>111</v>
      </c>
      <c r="G780" s="92" t="s">
        <v>2020</v>
      </c>
      <c r="H780" s="92" t="s">
        <v>2141</v>
      </c>
      <c r="I780" s="92">
        <v>38</v>
      </c>
      <c r="J780" s="93">
        <v>42.5</v>
      </c>
      <c r="K780" s="94"/>
      <c r="L780" s="92" t="s">
        <v>3276</v>
      </c>
      <c r="M780" s="92" t="s">
        <v>417</v>
      </c>
      <c r="N780" s="172" t="str">
        <f t="shared" si="333"/>
        <v/>
      </c>
      <c r="O780" s="172"/>
      <c r="P780" s="173">
        <f t="shared" si="327"/>
        <v>0</v>
      </c>
      <c r="Q780" s="173">
        <f t="shared" si="328"/>
        <v>0</v>
      </c>
      <c r="R780" s="173">
        <f t="shared" si="329"/>
        <v>0</v>
      </c>
      <c r="S780" s="173" t="str">
        <f t="shared" si="330"/>
        <v/>
      </c>
      <c r="T780" s="173">
        <f>IF(P780&lt;&gt;"",(P780*(1-($N$3368))*(1-($O780+$N$3373))),0)</f>
        <v>0</v>
      </c>
      <c r="U780" s="173">
        <f>IF(Q780&lt;&gt;"",(Q780*(1-($N$3369))*(1-($O780+$N$3373))),0)</f>
        <v>0</v>
      </c>
      <c r="V780" s="173">
        <f>IF(R780&lt;&gt;"",(R780*(1-($N$3370))*(1-($O780+$N$3373))),0)</f>
        <v>0</v>
      </c>
      <c r="W780" s="173">
        <f>IF(S780&lt;&gt;"",(S780*(1-($N$3371))*(1-($O780+$N$3373))),0)</f>
        <v>0</v>
      </c>
      <c r="X780" s="173">
        <f t="shared" si="334"/>
        <v>0</v>
      </c>
    </row>
    <row r="781" spans="1:24" ht="14.1" customHeight="1" x14ac:dyDescent="0.3">
      <c r="A781" s="90" t="s">
        <v>1200</v>
      </c>
      <c r="B781" s="91" t="s">
        <v>51</v>
      </c>
      <c r="C781" s="92">
        <v>8</v>
      </c>
      <c r="D781" s="92">
        <v>0</v>
      </c>
      <c r="E781" s="166"/>
      <c r="F781" s="92" t="s">
        <v>111</v>
      </c>
      <c r="G781" s="92" t="s">
        <v>2022</v>
      </c>
      <c r="H781" s="92" t="s">
        <v>2141</v>
      </c>
      <c r="I781" s="92">
        <v>38</v>
      </c>
      <c r="J781" s="93">
        <v>42.5</v>
      </c>
      <c r="K781" s="94"/>
      <c r="L781" s="92" t="s">
        <v>3277</v>
      </c>
      <c r="M781" s="92" t="s">
        <v>417</v>
      </c>
      <c r="N781" s="172" t="str">
        <f t="shared" si="333"/>
        <v/>
      </c>
      <c r="O781" s="172"/>
      <c r="P781" s="173">
        <f t="shared" si="327"/>
        <v>0</v>
      </c>
      <c r="Q781" s="173">
        <f t="shared" si="328"/>
        <v>0</v>
      </c>
      <c r="R781" s="173">
        <f t="shared" si="329"/>
        <v>0</v>
      </c>
      <c r="S781" s="173" t="str">
        <f t="shared" si="330"/>
        <v/>
      </c>
      <c r="T781" s="173">
        <f>IF(P781&lt;&gt;"",(P781*(1-($N$3368))*(1-($O781+$N$3373))),0)</f>
        <v>0</v>
      </c>
      <c r="U781" s="173">
        <f>IF(Q781&lt;&gt;"",(Q781*(1-($N$3369))*(1-($O781+$N$3373))),0)</f>
        <v>0</v>
      </c>
      <c r="V781" s="173">
        <f>IF(R781&lt;&gt;"",(R781*(1-($N$3370))*(1-($O781+$N$3373))),0)</f>
        <v>0</v>
      </c>
      <c r="W781" s="173">
        <f>IF(S781&lt;&gt;"",(S781*(1-($N$3371))*(1-($O781+$N$3373))),0)</f>
        <v>0</v>
      </c>
      <c r="X781" s="173">
        <f t="shared" si="334"/>
        <v>0</v>
      </c>
    </row>
    <row r="782" spans="1:24" ht="14.1" customHeight="1" x14ac:dyDescent="0.3">
      <c r="A782" s="90" t="s">
        <v>1201</v>
      </c>
      <c r="B782" s="91" t="s">
        <v>51</v>
      </c>
      <c r="C782" s="92">
        <v>8</v>
      </c>
      <c r="D782" s="92">
        <v>0</v>
      </c>
      <c r="E782" s="166"/>
      <c r="F782" s="92" t="s">
        <v>111</v>
      </c>
      <c r="G782" s="92" t="s">
        <v>2023</v>
      </c>
      <c r="H782" s="92" t="s">
        <v>2141</v>
      </c>
      <c r="I782" s="92">
        <v>38</v>
      </c>
      <c r="J782" s="93">
        <v>44.65</v>
      </c>
      <c r="K782" s="94"/>
      <c r="L782" s="92" t="s">
        <v>3278</v>
      </c>
      <c r="M782" s="92" t="s">
        <v>417</v>
      </c>
      <c r="N782" s="172" t="str">
        <f t="shared" si="333"/>
        <v/>
      </c>
      <c r="O782" s="172"/>
      <c r="P782" s="173">
        <f t="shared" si="327"/>
        <v>0</v>
      </c>
      <c r="Q782" s="173">
        <f t="shared" si="328"/>
        <v>0</v>
      </c>
      <c r="R782" s="173">
        <f t="shared" si="329"/>
        <v>0</v>
      </c>
      <c r="S782" s="173" t="str">
        <f t="shared" si="330"/>
        <v/>
      </c>
      <c r="T782" s="173">
        <f>IF(P782&lt;&gt;"",(P782*(1-($N$3368))*(1-($O782+$N$3373))),0)</f>
        <v>0</v>
      </c>
      <c r="U782" s="173">
        <f>IF(Q782&lt;&gt;"",(Q782*(1-($N$3369))*(1-($O782+$N$3373))),0)</f>
        <v>0</v>
      </c>
      <c r="V782" s="173">
        <f>IF(R782&lt;&gt;"",(R782*(1-($N$3370))*(1-($O782+$N$3373))),0)</f>
        <v>0</v>
      </c>
      <c r="W782" s="173">
        <f>IF(S782&lt;&gt;"",(S782*(1-($N$3371))*(1-($O782+$N$3373))),0)</f>
        <v>0</v>
      </c>
      <c r="X782" s="173">
        <f t="shared" si="334"/>
        <v>0</v>
      </c>
    </row>
    <row r="783" spans="1:24" ht="14.1" customHeight="1" x14ac:dyDescent="0.3">
      <c r="A783" s="90" t="s">
        <v>1002</v>
      </c>
      <c r="B783" s="91" t="s">
        <v>51</v>
      </c>
      <c r="C783" s="92">
        <v>14</v>
      </c>
      <c r="D783" s="92">
        <v>7</v>
      </c>
      <c r="E783" s="166"/>
      <c r="F783" s="92" t="s">
        <v>127</v>
      </c>
      <c r="G783" s="92" t="s">
        <v>2005</v>
      </c>
      <c r="H783" s="92" t="s">
        <v>2097</v>
      </c>
      <c r="I783" s="92">
        <v>39</v>
      </c>
      <c r="J783" s="93">
        <v>24.3</v>
      </c>
      <c r="K783" s="94"/>
      <c r="L783" s="92" t="s">
        <v>3157</v>
      </c>
      <c r="M783" s="92" t="s">
        <v>417</v>
      </c>
      <c r="N783" s="172" t="str">
        <f t="shared" si="333"/>
        <v/>
      </c>
      <c r="O783" s="172"/>
      <c r="P783" s="173">
        <f t="shared" si="327"/>
        <v>0</v>
      </c>
      <c r="Q783" s="173">
        <f t="shared" si="328"/>
        <v>0</v>
      </c>
      <c r="R783" s="173">
        <f t="shared" si="329"/>
        <v>0</v>
      </c>
      <c r="S783" s="173" t="str">
        <f t="shared" si="330"/>
        <v/>
      </c>
      <c r="T783" s="173">
        <f>IF(P783&lt;&gt;"",(P783*(1-($N$3368))*(1-($O783+$N$3373))),0)</f>
        <v>0</v>
      </c>
      <c r="U783" s="173">
        <f>IF(Q783&lt;&gt;"",(Q783*(1-($N$3369))*(1-($O783+$N$3373))),0)</f>
        <v>0</v>
      </c>
      <c r="V783" s="173">
        <f>IF(R783&lt;&gt;"",(R783*(1-($N$3370))*(1-($O783+$N$3373))),0)</f>
        <v>0</v>
      </c>
      <c r="W783" s="173">
        <f>IF(S783&lt;&gt;"",(S783*(1-($N$3371))*(1-($O783+$N$3373))),0)</f>
        <v>0</v>
      </c>
      <c r="X783" s="173">
        <f t="shared" si="334"/>
        <v>0</v>
      </c>
    </row>
    <row r="784" spans="1:24" ht="14.1" customHeight="1" x14ac:dyDescent="0.3">
      <c r="A784" s="90" t="s">
        <v>1003</v>
      </c>
      <c r="B784" s="91" t="s">
        <v>51</v>
      </c>
      <c r="C784" s="92">
        <v>14</v>
      </c>
      <c r="D784" s="92">
        <v>7</v>
      </c>
      <c r="E784" s="166"/>
      <c r="F784" s="92" t="s">
        <v>127</v>
      </c>
      <c r="G784" s="92" t="s">
        <v>2004</v>
      </c>
      <c r="H784" s="92" t="s">
        <v>2097</v>
      </c>
      <c r="I784" s="92">
        <v>39</v>
      </c>
      <c r="J784" s="93">
        <v>24.3</v>
      </c>
      <c r="K784" s="94"/>
      <c r="L784" s="92" t="s">
        <v>3156</v>
      </c>
      <c r="M784" s="92" t="s">
        <v>417</v>
      </c>
      <c r="N784" s="172" t="str">
        <f t="shared" si="333"/>
        <v/>
      </c>
      <c r="O784" s="172"/>
      <c r="P784" s="173">
        <f t="shared" si="327"/>
        <v>0</v>
      </c>
      <c r="Q784" s="173">
        <f t="shared" si="328"/>
        <v>0</v>
      </c>
      <c r="R784" s="173">
        <f t="shared" si="329"/>
        <v>0</v>
      </c>
      <c r="S784" s="173" t="str">
        <f t="shared" si="330"/>
        <v/>
      </c>
      <c r="T784" s="173">
        <f>IF(P784&lt;&gt;"",(P784*(1-($N$3368))*(1-($O784+$N$3373))),0)</f>
        <v>0</v>
      </c>
      <c r="U784" s="173">
        <f>IF(Q784&lt;&gt;"",(Q784*(1-($N$3369))*(1-($O784+$N$3373))),0)</f>
        <v>0</v>
      </c>
      <c r="V784" s="173">
        <f>IF(R784&lt;&gt;"",(R784*(1-($N$3370))*(1-($O784+$N$3373))),0)</f>
        <v>0</v>
      </c>
      <c r="W784" s="173">
        <f>IF(S784&lt;&gt;"",(S784*(1-($N$3371))*(1-($O784+$N$3373))),0)</f>
        <v>0</v>
      </c>
      <c r="X784" s="173">
        <f t="shared" si="334"/>
        <v>0</v>
      </c>
    </row>
    <row r="785" spans="1:24" ht="14.1" customHeight="1" x14ac:dyDescent="0.3">
      <c r="A785" s="90" t="s">
        <v>1004</v>
      </c>
      <c r="B785" s="91" t="s">
        <v>51</v>
      </c>
      <c r="C785" s="92">
        <v>14</v>
      </c>
      <c r="D785" s="92">
        <v>7</v>
      </c>
      <c r="E785" s="166"/>
      <c r="F785" s="92" t="s">
        <v>127</v>
      </c>
      <c r="G785" s="92" t="s">
        <v>2003</v>
      </c>
      <c r="H785" s="92" t="s">
        <v>2097</v>
      </c>
      <c r="I785" s="92">
        <v>39</v>
      </c>
      <c r="J785" s="93">
        <v>24.3</v>
      </c>
      <c r="K785" s="94"/>
      <c r="L785" s="92" t="s">
        <v>3155</v>
      </c>
      <c r="M785" s="92" t="s">
        <v>417</v>
      </c>
      <c r="N785" s="172" t="str">
        <f t="shared" si="333"/>
        <v/>
      </c>
      <c r="O785" s="172"/>
      <c r="P785" s="173">
        <f t="shared" si="327"/>
        <v>0</v>
      </c>
      <c r="Q785" s="173">
        <f t="shared" si="328"/>
        <v>0</v>
      </c>
      <c r="R785" s="173">
        <f t="shared" si="329"/>
        <v>0</v>
      </c>
      <c r="S785" s="173" t="str">
        <f t="shared" si="330"/>
        <v/>
      </c>
      <c r="T785" s="173">
        <f>IF(P785&lt;&gt;"",(P785*(1-($N$3368))*(1-($O785+$N$3373))),0)</f>
        <v>0</v>
      </c>
      <c r="U785" s="173">
        <f>IF(Q785&lt;&gt;"",(Q785*(1-($N$3369))*(1-($O785+$N$3373))),0)</f>
        <v>0</v>
      </c>
      <c r="V785" s="173">
        <f>IF(R785&lt;&gt;"",(R785*(1-($N$3370))*(1-($O785+$N$3373))),0)</f>
        <v>0</v>
      </c>
      <c r="W785" s="173">
        <f>IF(S785&lt;&gt;"",(S785*(1-($N$3371))*(1-($O785+$N$3373))),0)</f>
        <v>0</v>
      </c>
      <c r="X785" s="173">
        <f t="shared" si="334"/>
        <v>0</v>
      </c>
    </row>
    <row r="786" spans="1:24" ht="14.1" customHeight="1" x14ac:dyDescent="0.3">
      <c r="A786" s="90" t="s">
        <v>920</v>
      </c>
      <c r="B786" s="91" t="s">
        <v>51</v>
      </c>
      <c r="C786" s="92">
        <v>20</v>
      </c>
      <c r="D786" s="92">
        <v>10</v>
      </c>
      <c r="E786" s="166"/>
      <c r="F786" s="92" t="s">
        <v>127</v>
      </c>
      <c r="G786" s="92" t="s">
        <v>2005</v>
      </c>
      <c r="H786" s="92" t="s">
        <v>2080</v>
      </c>
      <c r="I786" s="92">
        <v>39</v>
      </c>
      <c r="J786" s="93">
        <v>17.05</v>
      </c>
      <c r="K786" s="94"/>
      <c r="L786" s="92" t="s">
        <v>3101</v>
      </c>
      <c r="M786" s="92" t="s">
        <v>417</v>
      </c>
      <c r="N786" s="172" t="str">
        <f t="shared" si="333"/>
        <v/>
      </c>
      <c r="O786" s="172"/>
      <c r="P786" s="173">
        <f t="shared" si="327"/>
        <v>0</v>
      </c>
      <c r="Q786" s="173">
        <f t="shared" si="328"/>
        <v>0</v>
      </c>
      <c r="R786" s="173">
        <f t="shared" si="329"/>
        <v>0</v>
      </c>
      <c r="S786" s="173" t="str">
        <f t="shared" si="330"/>
        <v/>
      </c>
      <c r="T786" s="173">
        <f>IF(P786&lt;&gt;"",(P786*(1-($N$3368))*(1-($O786+$N$3373))),0)</f>
        <v>0</v>
      </c>
      <c r="U786" s="173">
        <f>IF(Q786&lt;&gt;"",(Q786*(1-($N$3369))*(1-($O786+$N$3373))),0)</f>
        <v>0</v>
      </c>
      <c r="V786" s="173">
        <f>IF(R786&lt;&gt;"",(R786*(1-($N$3370))*(1-($O786+$N$3373))),0)</f>
        <v>0</v>
      </c>
      <c r="W786" s="173">
        <f>IF(S786&lt;&gt;"",(S786*(1-($N$3371))*(1-($O786+$N$3373))),0)</f>
        <v>0</v>
      </c>
      <c r="X786" s="173">
        <f t="shared" si="334"/>
        <v>0</v>
      </c>
    </row>
    <row r="787" spans="1:24" ht="14.1" customHeight="1" x14ac:dyDescent="0.3">
      <c r="A787" s="90" t="s">
        <v>921</v>
      </c>
      <c r="B787" s="91" t="s">
        <v>51</v>
      </c>
      <c r="C787" s="92">
        <v>20</v>
      </c>
      <c r="D787" s="92">
        <v>10</v>
      </c>
      <c r="E787" s="166"/>
      <c r="F787" s="92" t="s">
        <v>127</v>
      </c>
      <c r="G787" s="92" t="s">
        <v>2004</v>
      </c>
      <c r="H787" s="92" t="s">
        <v>2080</v>
      </c>
      <c r="I787" s="92">
        <v>39</v>
      </c>
      <c r="J787" s="93">
        <v>17.05</v>
      </c>
      <c r="K787" s="94"/>
      <c r="L787" s="92" t="s">
        <v>3100</v>
      </c>
      <c r="M787" s="92" t="s">
        <v>417</v>
      </c>
      <c r="N787" s="172" t="str">
        <f t="shared" si="333"/>
        <v/>
      </c>
      <c r="O787" s="172"/>
      <c r="P787" s="173">
        <f t="shared" si="327"/>
        <v>0</v>
      </c>
      <c r="Q787" s="173">
        <f t="shared" si="328"/>
        <v>0</v>
      </c>
      <c r="R787" s="173">
        <f t="shared" si="329"/>
        <v>0</v>
      </c>
      <c r="S787" s="173" t="str">
        <f t="shared" si="330"/>
        <v/>
      </c>
      <c r="T787" s="173">
        <f>IF(P787&lt;&gt;"",(P787*(1-($N$3368))*(1-($O787+$N$3373))),0)</f>
        <v>0</v>
      </c>
      <c r="U787" s="173">
        <f>IF(Q787&lt;&gt;"",(Q787*(1-($N$3369))*(1-($O787+$N$3373))),0)</f>
        <v>0</v>
      </c>
      <c r="V787" s="173">
        <f>IF(R787&lt;&gt;"",(R787*(1-($N$3370))*(1-($O787+$N$3373))),0)</f>
        <v>0</v>
      </c>
      <c r="W787" s="173">
        <f>IF(S787&lt;&gt;"",(S787*(1-($N$3371))*(1-($O787+$N$3373))),0)</f>
        <v>0</v>
      </c>
      <c r="X787" s="173">
        <f t="shared" si="334"/>
        <v>0</v>
      </c>
    </row>
    <row r="788" spans="1:24" ht="14.1" customHeight="1" x14ac:dyDescent="0.3">
      <c r="A788" s="90" t="s">
        <v>922</v>
      </c>
      <c r="B788" s="91" t="s">
        <v>51</v>
      </c>
      <c r="C788" s="92">
        <v>20</v>
      </c>
      <c r="D788" s="92">
        <v>10</v>
      </c>
      <c r="E788" s="166"/>
      <c r="F788" s="92" t="s">
        <v>127</v>
      </c>
      <c r="G788" s="92" t="s">
        <v>2003</v>
      </c>
      <c r="H788" s="92" t="s">
        <v>2080</v>
      </c>
      <c r="I788" s="92">
        <v>39</v>
      </c>
      <c r="J788" s="93">
        <v>17.05</v>
      </c>
      <c r="K788" s="94"/>
      <c r="L788" s="92" t="s">
        <v>3099</v>
      </c>
      <c r="M788" s="92" t="s">
        <v>417</v>
      </c>
      <c r="N788" s="172" t="str">
        <f t="shared" si="333"/>
        <v/>
      </c>
      <c r="O788" s="172"/>
      <c r="P788" s="173">
        <f t="shared" si="327"/>
        <v>0</v>
      </c>
      <c r="Q788" s="173">
        <f t="shared" si="328"/>
        <v>0</v>
      </c>
      <c r="R788" s="173">
        <f t="shared" si="329"/>
        <v>0</v>
      </c>
      <c r="S788" s="173" t="str">
        <f t="shared" si="330"/>
        <v/>
      </c>
      <c r="T788" s="173">
        <f>IF(P788&lt;&gt;"",(P788*(1-($N$3368))*(1-($O788+$N$3373))),0)</f>
        <v>0</v>
      </c>
      <c r="U788" s="173">
        <f>IF(Q788&lt;&gt;"",(Q788*(1-($N$3369))*(1-($O788+$N$3373))),0)</f>
        <v>0</v>
      </c>
      <c r="V788" s="173">
        <f>IF(R788&lt;&gt;"",(R788*(1-($N$3370))*(1-($O788+$N$3373))),0)</f>
        <v>0</v>
      </c>
      <c r="W788" s="173">
        <f>IF(S788&lt;&gt;"",(S788*(1-($N$3371))*(1-($O788+$N$3373))),0)</f>
        <v>0</v>
      </c>
      <c r="X788" s="173">
        <f t="shared" si="334"/>
        <v>0</v>
      </c>
    </row>
    <row r="789" spans="1:24" ht="14.1" customHeight="1" x14ac:dyDescent="0.3">
      <c r="A789" s="90" t="s">
        <v>923</v>
      </c>
      <c r="B789" s="91" t="s">
        <v>51</v>
      </c>
      <c r="C789" s="92">
        <v>20</v>
      </c>
      <c r="D789" s="92">
        <v>10</v>
      </c>
      <c r="E789" s="166"/>
      <c r="F789" s="92" t="s">
        <v>127</v>
      </c>
      <c r="G789" s="92" t="s">
        <v>2005</v>
      </c>
      <c r="H789" s="92" t="s">
        <v>2084</v>
      </c>
      <c r="I789" s="92">
        <v>39</v>
      </c>
      <c r="J789" s="93">
        <v>24.3</v>
      </c>
      <c r="K789" s="94"/>
      <c r="L789" s="92" t="s">
        <v>3113</v>
      </c>
      <c r="M789" s="92" t="s">
        <v>417</v>
      </c>
      <c r="N789" s="172" t="str">
        <f t="shared" si="333"/>
        <v/>
      </c>
      <c r="O789" s="172"/>
      <c r="P789" s="173">
        <f t="shared" si="327"/>
        <v>0</v>
      </c>
      <c r="Q789" s="173">
        <f t="shared" si="328"/>
        <v>0</v>
      </c>
      <c r="R789" s="173">
        <f t="shared" si="329"/>
        <v>0</v>
      </c>
      <c r="S789" s="173" t="str">
        <f t="shared" si="330"/>
        <v/>
      </c>
      <c r="T789" s="173">
        <f>IF(P789&lt;&gt;"",(P789*(1-($N$3368))*(1-($O789+$N$3373))),0)</f>
        <v>0</v>
      </c>
      <c r="U789" s="173">
        <f>IF(Q789&lt;&gt;"",(Q789*(1-($N$3369))*(1-($O789+$N$3373))),0)</f>
        <v>0</v>
      </c>
      <c r="V789" s="173">
        <f>IF(R789&lt;&gt;"",(R789*(1-($N$3370))*(1-($O789+$N$3373))),0)</f>
        <v>0</v>
      </c>
      <c r="W789" s="173">
        <f>IF(S789&lt;&gt;"",(S789*(1-($N$3371))*(1-($O789+$N$3373))),0)</f>
        <v>0</v>
      </c>
      <c r="X789" s="173">
        <f t="shared" si="334"/>
        <v>0</v>
      </c>
    </row>
    <row r="790" spans="1:24" ht="14.1" customHeight="1" x14ac:dyDescent="0.3">
      <c r="A790" s="90" t="s">
        <v>924</v>
      </c>
      <c r="B790" s="91" t="s">
        <v>51</v>
      </c>
      <c r="C790" s="92">
        <v>20</v>
      </c>
      <c r="D790" s="92">
        <v>10</v>
      </c>
      <c r="E790" s="166"/>
      <c r="F790" s="92" t="s">
        <v>127</v>
      </c>
      <c r="G790" s="92" t="s">
        <v>2004</v>
      </c>
      <c r="H790" s="92" t="s">
        <v>2084</v>
      </c>
      <c r="I790" s="92">
        <v>39</v>
      </c>
      <c r="J790" s="93">
        <v>24.3</v>
      </c>
      <c r="K790" s="94"/>
      <c r="L790" s="92" t="s">
        <v>3112</v>
      </c>
      <c r="M790" s="92" t="s">
        <v>417</v>
      </c>
      <c r="N790" s="172" t="str">
        <f t="shared" si="333"/>
        <v/>
      </c>
      <c r="O790" s="172"/>
      <c r="P790" s="173">
        <f t="shared" si="327"/>
        <v>0</v>
      </c>
      <c r="Q790" s="173">
        <f t="shared" si="328"/>
        <v>0</v>
      </c>
      <c r="R790" s="173">
        <f t="shared" si="329"/>
        <v>0</v>
      </c>
      <c r="S790" s="173" t="str">
        <f t="shared" si="330"/>
        <v/>
      </c>
      <c r="T790" s="173">
        <f>IF(P790&lt;&gt;"",(P790*(1-($N$3368))*(1-($O790+$N$3373))),0)</f>
        <v>0</v>
      </c>
      <c r="U790" s="173">
        <f>IF(Q790&lt;&gt;"",(Q790*(1-($N$3369))*(1-($O790+$N$3373))),0)</f>
        <v>0</v>
      </c>
      <c r="V790" s="173">
        <f>IF(R790&lt;&gt;"",(R790*(1-($N$3370))*(1-($O790+$N$3373))),0)</f>
        <v>0</v>
      </c>
      <c r="W790" s="173">
        <f>IF(S790&lt;&gt;"",(S790*(1-($N$3371))*(1-($O790+$N$3373))),0)</f>
        <v>0</v>
      </c>
      <c r="X790" s="173">
        <f t="shared" si="334"/>
        <v>0</v>
      </c>
    </row>
    <row r="791" spans="1:24" ht="14.1" customHeight="1" x14ac:dyDescent="0.3">
      <c r="A791" s="90" t="s">
        <v>925</v>
      </c>
      <c r="B791" s="91" t="s">
        <v>51</v>
      </c>
      <c r="C791" s="92">
        <v>20</v>
      </c>
      <c r="D791" s="92">
        <v>10</v>
      </c>
      <c r="E791" s="166"/>
      <c r="F791" s="92" t="s">
        <v>127</v>
      </c>
      <c r="G791" s="92" t="s">
        <v>2003</v>
      </c>
      <c r="H791" s="92" t="s">
        <v>2084</v>
      </c>
      <c r="I791" s="92">
        <v>39</v>
      </c>
      <c r="J791" s="93">
        <v>24.3</v>
      </c>
      <c r="K791" s="94"/>
      <c r="L791" s="92" t="s">
        <v>3111</v>
      </c>
      <c r="M791" s="92" t="s">
        <v>417</v>
      </c>
      <c r="N791" s="172" t="str">
        <f t="shared" si="333"/>
        <v/>
      </c>
      <c r="O791" s="172"/>
      <c r="P791" s="173">
        <f t="shared" si="327"/>
        <v>0</v>
      </c>
      <c r="Q791" s="173">
        <f t="shared" si="328"/>
        <v>0</v>
      </c>
      <c r="R791" s="173">
        <f t="shared" si="329"/>
        <v>0</v>
      </c>
      <c r="S791" s="173" t="str">
        <f t="shared" si="330"/>
        <v/>
      </c>
      <c r="T791" s="173">
        <f>IF(P791&lt;&gt;"",(P791*(1-($N$3368))*(1-($O791+$N$3373))),0)</f>
        <v>0</v>
      </c>
      <c r="U791" s="173">
        <f>IF(Q791&lt;&gt;"",(Q791*(1-($N$3369))*(1-($O791+$N$3373))),0)</f>
        <v>0</v>
      </c>
      <c r="V791" s="173">
        <f>IF(R791&lt;&gt;"",(R791*(1-($N$3370))*(1-($O791+$N$3373))),0)</f>
        <v>0</v>
      </c>
      <c r="W791" s="173">
        <f>IF(S791&lt;&gt;"",(S791*(1-($N$3371))*(1-($O791+$N$3373))),0)</f>
        <v>0</v>
      </c>
      <c r="X791" s="173">
        <f t="shared" si="334"/>
        <v>0</v>
      </c>
    </row>
    <row r="792" spans="1:24" ht="14.1" customHeight="1" x14ac:dyDescent="0.3">
      <c r="A792" s="90" t="s">
        <v>926</v>
      </c>
      <c r="B792" s="91" t="s">
        <v>51</v>
      </c>
      <c r="C792" s="92">
        <v>20</v>
      </c>
      <c r="D792" s="92">
        <v>10</v>
      </c>
      <c r="E792" s="166"/>
      <c r="F792" s="92" t="s">
        <v>127</v>
      </c>
      <c r="G792" s="92" t="s">
        <v>2005</v>
      </c>
      <c r="H792" s="92" t="s">
        <v>2088</v>
      </c>
      <c r="I792" s="92">
        <v>39</v>
      </c>
      <c r="J792" s="93">
        <v>34</v>
      </c>
      <c r="K792" s="94"/>
      <c r="L792" s="92" t="s">
        <v>3125</v>
      </c>
      <c r="M792" s="92" t="s">
        <v>417</v>
      </c>
      <c r="N792" s="172" t="str">
        <f t="shared" si="333"/>
        <v/>
      </c>
      <c r="O792" s="172"/>
      <c r="P792" s="173">
        <f t="shared" si="327"/>
        <v>0</v>
      </c>
      <c r="Q792" s="173">
        <f t="shared" si="328"/>
        <v>0</v>
      </c>
      <c r="R792" s="173">
        <f t="shared" si="329"/>
        <v>0</v>
      </c>
      <c r="S792" s="173" t="str">
        <f t="shared" si="330"/>
        <v/>
      </c>
      <c r="T792" s="173">
        <f>IF(P792&lt;&gt;"",(P792*(1-($N$3368))*(1-($O792+$N$3373))),0)</f>
        <v>0</v>
      </c>
      <c r="U792" s="173">
        <f>IF(Q792&lt;&gt;"",(Q792*(1-($N$3369))*(1-($O792+$N$3373))),0)</f>
        <v>0</v>
      </c>
      <c r="V792" s="173">
        <f>IF(R792&lt;&gt;"",(R792*(1-($N$3370))*(1-($O792+$N$3373))),0)</f>
        <v>0</v>
      </c>
      <c r="W792" s="173">
        <f>IF(S792&lt;&gt;"",(S792*(1-($N$3371))*(1-($O792+$N$3373))),0)</f>
        <v>0</v>
      </c>
      <c r="X792" s="173">
        <f t="shared" si="334"/>
        <v>0</v>
      </c>
    </row>
    <row r="793" spans="1:24" ht="14.1" customHeight="1" x14ac:dyDescent="0.3">
      <c r="A793" s="90" t="s">
        <v>927</v>
      </c>
      <c r="B793" s="91" t="s">
        <v>51</v>
      </c>
      <c r="C793" s="92">
        <v>20</v>
      </c>
      <c r="D793" s="92">
        <v>10</v>
      </c>
      <c r="E793" s="166"/>
      <c r="F793" s="92" t="s">
        <v>127</v>
      </c>
      <c r="G793" s="92" t="s">
        <v>2004</v>
      </c>
      <c r="H793" s="92" t="s">
        <v>2088</v>
      </c>
      <c r="I793" s="92">
        <v>39</v>
      </c>
      <c r="J793" s="93">
        <v>34</v>
      </c>
      <c r="K793" s="94"/>
      <c r="L793" s="92" t="s">
        <v>3124</v>
      </c>
      <c r="M793" s="92" t="s">
        <v>417</v>
      </c>
      <c r="N793" s="172" t="str">
        <f t="shared" si="333"/>
        <v/>
      </c>
      <c r="O793" s="172"/>
      <c r="P793" s="173">
        <f t="shared" si="327"/>
        <v>0</v>
      </c>
      <c r="Q793" s="173">
        <f t="shared" si="328"/>
        <v>0</v>
      </c>
      <c r="R793" s="173">
        <f t="shared" si="329"/>
        <v>0</v>
      </c>
      <c r="S793" s="173" t="str">
        <f t="shared" si="330"/>
        <v/>
      </c>
      <c r="T793" s="173">
        <f>IF(P793&lt;&gt;"",(P793*(1-($N$3368))*(1-($O793+$N$3373))),0)</f>
        <v>0</v>
      </c>
      <c r="U793" s="173">
        <f>IF(Q793&lt;&gt;"",(Q793*(1-($N$3369))*(1-($O793+$N$3373))),0)</f>
        <v>0</v>
      </c>
      <c r="V793" s="173">
        <f>IF(R793&lt;&gt;"",(R793*(1-($N$3370))*(1-($O793+$N$3373))),0)</f>
        <v>0</v>
      </c>
      <c r="W793" s="173">
        <f>IF(S793&lt;&gt;"",(S793*(1-($N$3371))*(1-($O793+$N$3373))),0)</f>
        <v>0</v>
      </c>
      <c r="X793" s="173">
        <f t="shared" si="334"/>
        <v>0</v>
      </c>
    </row>
    <row r="794" spans="1:24" ht="14.1" customHeight="1" x14ac:dyDescent="0.3">
      <c r="A794" s="90" t="s">
        <v>928</v>
      </c>
      <c r="B794" s="91" t="s">
        <v>51</v>
      </c>
      <c r="C794" s="92">
        <v>20</v>
      </c>
      <c r="D794" s="92">
        <v>10</v>
      </c>
      <c r="E794" s="166"/>
      <c r="F794" s="92" t="s">
        <v>127</v>
      </c>
      <c r="G794" s="92" t="s">
        <v>2003</v>
      </c>
      <c r="H794" s="92" t="s">
        <v>2088</v>
      </c>
      <c r="I794" s="92">
        <v>39</v>
      </c>
      <c r="J794" s="93">
        <v>34</v>
      </c>
      <c r="K794" s="94"/>
      <c r="L794" s="92" t="s">
        <v>3123</v>
      </c>
      <c r="M794" s="92" t="s">
        <v>417</v>
      </c>
      <c r="N794" s="172" t="str">
        <f t="shared" si="333"/>
        <v/>
      </c>
      <c r="O794" s="172"/>
      <c r="P794" s="173">
        <f t="shared" si="327"/>
        <v>0</v>
      </c>
      <c r="Q794" s="173">
        <f t="shared" si="328"/>
        <v>0</v>
      </c>
      <c r="R794" s="173">
        <f t="shared" si="329"/>
        <v>0</v>
      </c>
      <c r="S794" s="173" t="str">
        <f t="shared" si="330"/>
        <v/>
      </c>
      <c r="T794" s="173">
        <f>IF(P794&lt;&gt;"",(P794*(1-($N$3368))*(1-($O794+$N$3373))),0)</f>
        <v>0</v>
      </c>
      <c r="U794" s="173">
        <f>IF(Q794&lt;&gt;"",(Q794*(1-($N$3369))*(1-($O794+$N$3373))),0)</f>
        <v>0</v>
      </c>
      <c r="V794" s="173">
        <f>IF(R794&lt;&gt;"",(R794*(1-($N$3370))*(1-($O794+$N$3373))),0)</f>
        <v>0</v>
      </c>
      <c r="W794" s="173">
        <f>IF(S794&lt;&gt;"",(S794*(1-($N$3371))*(1-($O794+$N$3373))),0)</f>
        <v>0</v>
      </c>
      <c r="X794" s="173">
        <f t="shared" si="334"/>
        <v>0</v>
      </c>
    </row>
    <row r="795" spans="1:24" ht="14.1" customHeight="1" x14ac:dyDescent="0.3">
      <c r="A795" s="90" t="s">
        <v>929</v>
      </c>
      <c r="B795" s="91" t="s">
        <v>51</v>
      </c>
      <c r="C795" s="92">
        <v>18</v>
      </c>
      <c r="D795" s="92">
        <v>9</v>
      </c>
      <c r="E795" s="166"/>
      <c r="F795" s="92" t="s">
        <v>111</v>
      </c>
      <c r="G795" s="92" t="s">
        <v>2028</v>
      </c>
      <c r="H795" s="92" t="s">
        <v>2092</v>
      </c>
      <c r="I795" s="92">
        <v>39</v>
      </c>
      <c r="J795" s="93">
        <v>34</v>
      </c>
      <c r="K795" s="94"/>
      <c r="L795" s="92" t="s">
        <v>3137</v>
      </c>
      <c r="M795" s="92" t="s">
        <v>417</v>
      </c>
      <c r="N795" s="172" t="str">
        <f t="shared" si="333"/>
        <v/>
      </c>
      <c r="O795" s="172"/>
      <c r="P795" s="173">
        <f t="shared" si="327"/>
        <v>0</v>
      </c>
      <c r="Q795" s="173">
        <f t="shared" si="328"/>
        <v>0</v>
      </c>
      <c r="R795" s="173">
        <f t="shared" si="329"/>
        <v>0</v>
      </c>
      <c r="S795" s="173" t="str">
        <f t="shared" si="330"/>
        <v/>
      </c>
      <c r="T795" s="173">
        <f>IF(P795&lt;&gt;"",(P795*(1-($N$3368))*(1-($O795+$N$3373))),0)</f>
        <v>0</v>
      </c>
      <c r="U795" s="173">
        <f>IF(Q795&lt;&gt;"",(Q795*(1-($N$3369))*(1-($O795+$N$3373))),0)</f>
        <v>0</v>
      </c>
      <c r="V795" s="173">
        <f>IF(R795&lt;&gt;"",(R795*(1-($N$3370))*(1-($O795+$N$3373))),0)</f>
        <v>0</v>
      </c>
      <c r="W795" s="173">
        <f>IF(S795&lt;&gt;"",(S795*(1-($N$3371))*(1-($O795+$N$3373))),0)</f>
        <v>0</v>
      </c>
      <c r="X795" s="173">
        <f t="shared" si="334"/>
        <v>0</v>
      </c>
    </row>
    <row r="796" spans="1:24" ht="14.1" customHeight="1" x14ac:dyDescent="0.3">
      <c r="A796" s="90" t="s">
        <v>930</v>
      </c>
      <c r="B796" s="91" t="s">
        <v>51</v>
      </c>
      <c r="C796" s="92">
        <v>18</v>
      </c>
      <c r="D796" s="92">
        <v>9</v>
      </c>
      <c r="E796" s="166"/>
      <c r="F796" s="92" t="s">
        <v>111</v>
      </c>
      <c r="G796" s="92" t="s">
        <v>2049</v>
      </c>
      <c r="H796" s="92" t="s">
        <v>2092</v>
      </c>
      <c r="I796" s="92">
        <v>39</v>
      </c>
      <c r="J796" s="93">
        <v>34</v>
      </c>
      <c r="K796" s="94"/>
      <c r="L796" s="92" t="s">
        <v>3138</v>
      </c>
      <c r="M796" s="92" t="s">
        <v>417</v>
      </c>
      <c r="N796" s="172" t="str">
        <f t="shared" si="333"/>
        <v/>
      </c>
      <c r="O796" s="172"/>
      <c r="P796" s="173">
        <f t="shared" si="327"/>
        <v>0</v>
      </c>
      <c r="Q796" s="173">
        <f t="shared" si="328"/>
        <v>0</v>
      </c>
      <c r="R796" s="173">
        <f t="shared" si="329"/>
        <v>0</v>
      </c>
      <c r="S796" s="173" t="str">
        <f t="shared" si="330"/>
        <v/>
      </c>
      <c r="T796" s="173">
        <f>IF(P796&lt;&gt;"",(P796*(1-($N$3368))*(1-($O796+$N$3373))),0)</f>
        <v>0</v>
      </c>
      <c r="U796" s="173">
        <f>IF(Q796&lt;&gt;"",(Q796*(1-($N$3369))*(1-($O796+$N$3373))),0)</f>
        <v>0</v>
      </c>
      <c r="V796" s="173">
        <f>IF(R796&lt;&gt;"",(R796*(1-($N$3370))*(1-($O796+$N$3373))),0)</f>
        <v>0</v>
      </c>
      <c r="W796" s="173">
        <f>IF(S796&lt;&gt;"",(S796*(1-($N$3371))*(1-($O796+$N$3373))),0)</f>
        <v>0</v>
      </c>
      <c r="X796" s="173">
        <f t="shared" si="334"/>
        <v>0</v>
      </c>
    </row>
    <row r="797" spans="1:24" ht="14.1" customHeight="1" x14ac:dyDescent="0.3">
      <c r="A797" s="90" t="s">
        <v>931</v>
      </c>
      <c r="B797" s="91" t="s">
        <v>51</v>
      </c>
      <c r="C797" s="92">
        <v>18</v>
      </c>
      <c r="D797" s="92">
        <v>9</v>
      </c>
      <c r="E797" s="166"/>
      <c r="F797" s="92" t="s">
        <v>111</v>
      </c>
      <c r="G797" s="92" t="s">
        <v>2041</v>
      </c>
      <c r="H797" s="92" t="s">
        <v>2092</v>
      </c>
      <c r="I797" s="92">
        <v>39</v>
      </c>
      <c r="J797" s="93">
        <v>34</v>
      </c>
      <c r="K797" s="94"/>
      <c r="L797" s="92" t="s">
        <v>3136</v>
      </c>
      <c r="M797" s="92" t="s">
        <v>417</v>
      </c>
      <c r="N797" s="172" t="str">
        <f t="shared" si="333"/>
        <v/>
      </c>
      <c r="O797" s="172"/>
      <c r="P797" s="173">
        <f t="shared" si="327"/>
        <v>0</v>
      </c>
      <c r="Q797" s="173">
        <f t="shared" si="328"/>
        <v>0</v>
      </c>
      <c r="R797" s="173">
        <f t="shared" si="329"/>
        <v>0</v>
      </c>
      <c r="S797" s="173" t="str">
        <f t="shared" si="330"/>
        <v/>
      </c>
      <c r="T797" s="173">
        <f>IF(P797&lt;&gt;"",(P797*(1-($N$3368))*(1-($O797+$N$3373))),0)</f>
        <v>0</v>
      </c>
      <c r="U797" s="173">
        <f>IF(Q797&lt;&gt;"",(Q797*(1-($N$3369))*(1-($O797+$N$3373))),0)</f>
        <v>0</v>
      </c>
      <c r="V797" s="173">
        <f>IF(R797&lt;&gt;"",(R797*(1-($N$3370))*(1-($O797+$N$3373))),0)</f>
        <v>0</v>
      </c>
      <c r="W797" s="173">
        <f>IF(S797&lt;&gt;"",(S797*(1-($N$3371))*(1-($O797+$N$3373))),0)</f>
        <v>0</v>
      </c>
      <c r="X797" s="173">
        <f t="shared" si="334"/>
        <v>0</v>
      </c>
    </row>
    <row r="798" spans="1:24" ht="14.1" customHeight="1" x14ac:dyDescent="0.3">
      <c r="A798" s="90" t="s">
        <v>932</v>
      </c>
      <c r="B798" s="91" t="s">
        <v>51</v>
      </c>
      <c r="C798" s="92">
        <v>18</v>
      </c>
      <c r="D798" s="92">
        <v>9</v>
      </c>
      <c r="E798" s="166"/>
      <c r="F798" s="92" t="s">
        <v>111</v>
      </c>
      <c r="G798" s="92" t="s">
        <v>2047</v>
      </c>
      <c r="H798" s="92" t="s">
        <v>2092</v>
      </c>
      <c r="I798" s="92">
        <v>39</v>
      </c>
      <c r="J798" s="93">
        <v>34</v>
      </c>
      <c r="K798" s="94"/>
      <c r="L798" s="92" t="s">
        <v>3135</v>
      </c>
      <c r="M798" s="92" t="s">
        <v>417</v>
      </c>
      <c r="N798" s="172" t="str">
        <f t="shared" si="333"/>
        <v/>
      </c>
      <c r="O798" s="172"/>
      <c r="P798" s="173">
        <f t="shared" si="327"/>
        <v>0</v>
      </c>
      <c r="Q798" s="173">
        <f t="shared" si="328"/>
        <v>0</v>
      </c>
      <c r="R798" s="173">
        <f t="shared" si="329"/>
        <v>0</v>
      </c>
      <c r="S798" s="173" t="str">
        <f t="shared" si="330"/>
        <v/>
      </c>
      <c r="T798" s="173">
        <f>IF(P798&lt;&gt;"",(P798*(1-($N$3368))*(1-($O798+$N$3373))),0)</f>
        <v>0</v>
      </c>
      <c r="U798" s="173">
        <f>IF(Q798&lt;&gt;"",(Q798*(1-($N$3369))*(1-($O798+$N$3373))),0)</f>
        <v>0</v>
      </c>
      <c r="V798" s="173">
        <f>IF(R798&lt;&gt;"",(R798*(1-($N$3370))*(1-($O798+$N$3373))),0)</f>
        <v>0</v>
      </c>
      <c r="W798" s="173">
        <f>IF(S798&lt;&gt;"",(S798*(1-($N$3371))*(1-($O798+$N$3373))),0)</f>
        <v>0</v>
      </c>
      <c r="X798" s="173">
        <f t="shared" si="334"/>
        <v>0</v>
      </c>
    </row>
    <row r="799" spans="1:24" ht="14.1" customHeight="1" x14ac:dyDescent="0.3">
      <c r="A799" s="90" t="s">
        <v>933</v>
      </c>
      <c r="B799" s="91" t="s">
        <v>51</v>
      </c>
      <c r="C799" s="92">
        <v>18</v>
      </c>
      <c r="D799" s="92">
        <v>9</v>
      </c>
      <c r="E799" s="166"/>
      <c r="F799" s="92" t="s">
        <v>111</v>
      </c>
      <c r="G799" s="92" t="s">
        <v>2028</v>
      </c>
      <c r="H799" s="92" t="s">
        <v>2096</v>
      </c>
      <c r="I799" s="92">
        <v>39</v>
      </c>
      <c r="J799" s="93">
        <v>43.7</v>
      </c>
      <c r="K799" s="94"/>
      <c r="L799" s="92" t="s">
        <v>3153</v>
      </c>
      <c r="M799" s="92" t="s">
        <v>417</v>
      </c>
      <c r="N799" s="172" t="str">
        <f t="shared" si="333"/>
        <v/>
      </c>
      <c r="O799" s="172"/>
      <c r="P799" s="173">
        <f t="shared" si="327"/>
        <v>0</v>
      </c>
      <c r="Q799" s="173">
        <f t="shared" si="328"/>
        <v>0</v>
      </c>
      <c r="R799" s="173">
        <f t="shared" si="329"/>
        <v>0</v>
      </c>
      <c r="S799" s="173" t="str">
        <f t="shared" si="330"/>
        <v/>
      </c>
      <c r="T799" s="173">
        <f>IF(P799&lt;&gt;"",(P799*(1-($N$3368))*(1-($O799+$N$3373))),0)</f>
        <v>0</v>
      </c>
      <c r="U799" s="173">
        <f>IF(Q799&lt;&gt;"",(Q799*(1-($N$3369))*(1-($O799+$N$3373))),0)</f>
        <v>0</v>
      </c>
      <c r="V799" s="173">
        <f>IF(R799&lt;&gt;"",(R799*(1-($N$3370))*(1-($O799+$N$3373))),0)</f>
        <v>0</v>
      </c>
      <c r="W799" s="173">
        <f>IF(S799&lt;&gt;"",(S799*(1-($N$3371))*(1-($O799+$N$3373))),0)</f>
        <v>0</v>
      </c>
      <c r="X799" s="173">
        <f t="shared" si="334"/>
        <v>0</v>
      </c>
    </row>
    <row r="800" spans="1:24" ht="14.1" customHeight="1" x14ac:dyDescent="0.3">
      <c r="A800" s="90" t="s">
        <v>934</v>
      </c>
      <c r="B800" s="91" t="s">
        <v>51</v>
      </c>
      <c r="C800" s="92">
        <v>18</v>
      </c>
      <c r="D800" s="92">
        <v>9</v>
      </c>
      <c r="E800" s="166"/>
      <c r="F800" s="92" t="s">
        <v>111</v>
      </c>
      <c r="G800" s="92" t="s">
        <v>2049</v>
      </c>
      <c r="H800" s="92" t="s">
        <v>2096</v>
      </c>
      <c r="I800" s="92">
        <v>39</v>
      </c>
      <c r="J800" s="93">
        <v>43.7</v>
      </c>
      <c r="K800" s="94"/>
      <c r="L800" s="92" t="s">
        <v>3154</v>
      </c>
      <c r="M800" s="92" t="s">
        <v>417</v>
      </c>
      <c r="N800" s="172" t="str">
        <f t="shared" si="333"/>
        <v/>
      </c>
      <c r="O800" s="172"/>
      <c r="P800" s="173">
        <f t="shared" si="327"/>
        <v>0</v>
      </c>
      <c r="Q800" s="173">
        <f t="shared" si="328"/>
        <v>0</v>
      </c>
      <c r="R800" s="173">
        <f t="shared" si="329"/>
        <v>0</v>
      </c>
      <c r="S800" s="173" t="str">
        <f t="shared" si="330"/>
        <v/>
      </c>
      <c r="T800" s="173">
        <f>IF(P800&lt;&gt;"",(P800*(1-($N$3368))*(1-($O800+$N$3373))),0)</f>
        <v>0</v>
      </c>
      <c r="U800" s="173">
        <f>IF(Q800&lt;&gt;"",(Q800*(1-($N$3369))*(1-($O800+$N$3373))),0)</f>
        <v>0</v>
      </c>
      <c r="V800" s="173">
        <f>IF(R800&lt;&gt;"",(R800*(1-($N$3370))*(1-($O800+$N$3373))),0)</f>
        <v>0</v>
      </c>
      <c r="W800" s="173">
        <f>IF(S800&lt;&gt;"",(S800*(1-($N$3371))*(1-($O800+$N$3373))),0)</f>
        <v>0</v>
      </c>
      <c r="X800" s="173">
        <f t="shared" si="334"/>
        <v>0</v>
      </c>
    </row>
    <row r="801" spans="1:24" ht="14.1" customHeight="1" x14ac:dyDescent="0.3">
      <c r="A801" s="90" t="s">
        <v>935</v>
      </c>
      <c r="B801" s="91" t="s">
        <v>51</v>
      </c>
      <c r="C801" s="92">
        <v>18</v>
      </c>
      <c r="D801" s="92">
        <v>9</v>
      </c>
      <c r="E801" s="166"/>
      <c r="F801" s="92" t="s">
        <v>111</v>
      </c>
      <c r="G801" s="92" t="s">
        <v>2041</v>
      </c>
      <c r="H801" s="92" t="s">
        <v>2096</v>
      </c>
      <c r="I801" s="92">
        <v>39</v>
      </c>
      <c r="J801" s="93">
        <v>43.7</v>
      </c>
      <c r="K801" s="94"/>
      <c r="L801" s="92" t="s">
        <v>3152</v>
      </c>
      <c r="M801" s="92" t="s">
        <v>417</v>
      </c>
      <c r="N801" s="172" t="str">
        <f t="shared" si="333"/>
        <v/>
      </c>
      <c r="O801" s="172"/>
      <c r="P801" s="173">
        <f t="shared" si="327"/>
        <v>0</v>
      </c>
      <c r="Q801" s="173">
        <f t="shared" si="328"/>
        <v>0</v>
      </c>
      <c r="R801" s="173">
        <f t="shared" si="329"/>
        <v>0</v>
      </c>
      <c r="S801" s="173" t="str">
        <f t="shared" si="330"/>
        <v/>
      </c>
      <c r="T801" s="173">
        <f>IF(P801&lt;&gt;"",(P801*(1-($N$3368))*(1-($O801+$N$3373))),0)</f>
        <v>0</v>
      </c>
      <c r="U801" s="173">
        <f>IF(Q801&lt;&gt;"",(Q801*(1-($N$3369))*(1-($O801+$N$3373))),0)</f>
        <v>0</v>
      </c>
      <c r="V801" s="173">
        <f>IF(R801&lt;&gt;"",(R801*(1-($N$3370))*(1-($O801+$N$3373))),0)</f>
        <v>0</v>
      </c>
      <c r="W801" s="173">
        <f>IF(S801&lt;&gt;"",(S801*(1-($N$3371))*(1-($O801+$N$3373))),0)</f>
        <v>0</v>
      </c>
      <c r="X801" s="173">
        <f t="shared" si="334"/>
        <v>0</v>
      </c>
    </row>
    <row r="802" spans="1:24" ht="14.1" customHeight="1" x14ac:dyDescent="0.3">
      <c r="A802" s="90" t="s">
        <v>936</v>
      </c>
      <c r="B802" s="91" t="s">
        <v>51</v>
      </c>
      <c r="C802" s="92">
        <v>18</v>
      </c>
      <c r="D802" s="92">
        <v>9</v>
      </c>
      <c r="E802" s="166"/>
      <c r="F802" s="92" t="s">
        <v>111</v>
      </c>
      <c r="G802" s="92" t="s">
        <v>2047</v>
      </c>
      <c r="H802" s="92" t="s">
        <v>2096</v>
      </c>
      <c r="I802" s="92">
        <v>39</v>
      </c>
      <c r="J802" s="93">
        <v>43.7</v>
      </c>
      <c r="K802" s="94"/>
      <c r="L802" s="92" t="s">
        <v>3151</v>
      </c>
      <c r="M802" s="92" t="s">
        <v>417</v>
      </c>
      <c r="N802" s="172" t="str">
        <f t="shared" si="333"/>
        <v/>
      </c>
      <c r="O802" s="172"/>
      <c r="P802" s="173">
        <f t="shared" ref="P802:P833" si="335">IF($B802="PA",$N802,0)</f>
        <v>0</v>
      </c>
      <c r="Q802" s="173">
        <f t="shared" ref="Q802:Q833" si="336">IF($B802="PC",$N802,0)</f>
        <v>0</v>
      </c>
      <c r="R802" s="173">
        <f t="shared" ref="R802:R833" si="337">IF($B802="LA",$N802,0)</f>
        <v>0</v>
      </c>
      <c r="S802" s="173" t="str">
        <f t="shared" ref="S802:S833" si="338">IF($B802="LC",$N802,0)</f>
        <v/>
      </c>
      <c r="T802" s="173">
        <f>IF(P802&lt;&gt;"",(P802*(1-($N$3368))*(1-($O802+$N$3373))),0)</f>
        <v>0</v>
      </c>
      <c r="U802" s="173">
        <f>IF(Q802&lt;&gt;"",(Q802*(1-($N$3369))*(1-($O802+$N$3373))),0)</f>
        <v>0</v>
      </c>
      <c r="V802" s="173">
        <f>IF(R802&lt;&gt;"",(R802*(1-($N$3370))*(1-($O802+$N$3373))),0)</f>
        <v>0</v>
      </c>
      <c r="W802" s="173">
        <f>IF(S802&lt;&gt;"",(S802*(1-($N$3371))*(1-($O802+$N$3373))),0)</f>
        <v>0</v>
      </c>
      <c r="X802" s="173">
        <f t="shared" si="334"/>
        <v>0</v>
      </c>
    </row>
    <row r="803" spans="1:24" ht="14.1" customHeight="1" x14ac:dyDescent="0.3">
      <c r="A803" s="90" t="s">
        <v>894</v>
      </c>
      <c r="B803" s="91" t="s">
        <v>51</v>
      </c>
      <c r="C803" s="92">
        <v>21</v>
      </c>
      <c r="D803" s="92">
        <v>7</v>
      </c>
      <c r="E803" s="166"/>
      <c r="F803" s="92" t="s">
        <v>5805</v>
      </c>
      <c r="G803" s="92" t="s">
        <v>2000</v>
      </c>
      <c r="H803" s="92" t="s">
        <v>2072</v>
      </c>
      <c r="I803" s="92">
        <v>39</v>
      </c>
      <c r="J803" s="93">
        <v>20.100000000000001</v>
      </c>
      <c r="K803" s="94"/>
      <c r="L803" s="92" t="s">
        <v>3078</v>
      </c>
      <c r="M803" s="92" t="s">
        <v>417</v>
      </c>
      <c r="N803" s="172" t="str">
        <f t="shared" si="333"/>
        <v/>
      </c>
      <c r="O803" s="172"/>
      <c r="P803" s="173">
        <f t="shared" si="335"/>
        <v>0</v>
      </c>
      <c r="Q803" s="173">
        <f t="shared" si="336"/>
        <v>0</v>
      </c>
      <c r="R803" s="173">
        <f t="shared" si="337"/>
        <v>0</v>
      </c>
      <c r="S803" s="173" t="str">
        <f t="shared" si="338"/>
        <v/>
      </c>
      <c r="T803" s="173">
        <f>IF(P803&lt;&gt;"",(P803*(1-($N$3368))*(1-($O803+$N$3373))),0)</f>
        <v>0</v>
      </c>
      <c r="U803" s="173">
        <f>IF(Q803&lt;&gt;"",(Q803*(1-($N$3369))*(1-($O803+$N$3373))),0)</f>
        <v>0</v>
      </c>
      <c r="V803" s="173">
        <f>IF(R803&lt;&gt;"",(R803*(1-($N$3370))*(1-($O803+$N$3373))),0)</f>
        <v>0</v>
      </c>
      <c r="W803" s="173">
        <f>IF(S803&lt;&gt;"",(S803*(1-($N$3371))*(1-($O803+$N$3373))),0)</f>
        <v>0</v>
      </c>
      <c r="X803" s="173">
        <f t="shared" si="334"/>
        <v>0</v>
      </c>
    </row>
    <row r="804" spans="1:24" ht="14.1" customHeight="1" x14ac:dyDescent="0.3">
      <c r="A804" s="90" t="s">
        <v>895</v>
      </c>
      <c r="B804" s="91" t="s">
        <v>51</v>
      </c>
      <c r="C804" s="92">
        <v>21</v>
      </c>
      <c r="D804" s="92">
        <v>7</v>
      </c>
      <c r="E804" s="166"/>
      <c r="F804" s="92" t="s">
        <v>5805</v>
      </c>
      <c r="G804" s="92" t="s">
        <v>1999</v>
      </c>
      <c r="H804" s="92" t="s">
        <v>2072</v>
      </c>
      <c r="I804" s="92">
        <v>39</v>
      </c>
      <c r="J804" s="93">
        <v>20.100000000000001</v>
      </c>
      <c r="K804" s="94"/>
      <c r="L804" s="92" t="s">
        <v>3077</v>
      </c>
      <c r="M804" s="92" t="s">
        <v>417</v>
      </c>
      <c r="N804" s="172" t="str">
        <f t="shared" si="333"/>
        <v/>
      </c>
      <c r="O804" s="172"/>
      <c r="P804" s="173">
        <f t="shared" si="335"/>
        <v>0</v>
      </c>
      <c r="Q804" s="173">
        <f t="shared" si="336"/>
        <v>0</v>
      </c>
      <c r="R804" s="173">
        <f t="shared" si="337"/>
        <v>0</v>
      </c>
      <c r="S804" s="173" t="str">
        <f t="shared" si="338"/>
        <v/>
      </c>
      <c r="T804" s="173">
        <f>IF(P804&lt;&gt;"",(P804*(1-($N$3368))*(1-($O804+$N$3373))),0)</f>
        <v>0</v>
      </c>
      <c r="U804" s="173">
        <f>IF(Q804&lt;&gt;"",(Q804*(1-($N$3369))*(1-($O804+$N$3373))),0)</f>
        <v>0</v>
      </c>
      <c r="V804" s="173">
        <f>IF(R804&lt;&gt;"",(R804*(1-($N$3370))*(1-($O804+$N$3373))),0)</f>
        <v>0</v>
      </c>
      <c r="W804" s="173">
        <f>IF(S804&lt;&gt;"",(S804*(1-($N$3371))*(1-($O804+$N$3373))),0)</f>
        <v>0</v>
      </c>
      <c r="X804" s="173">
        <f t="shared" si="334"/>
        <v>0</v>
      </c>
    </row>
    <row r="805" spans="1:24" ht="14.1" customHeight="1" x14ac:dyDescent="0.3">
      <c r="A805" s="90" t="s">
        <v>896</v>
      </c>
      <c r="B805" s="91" t="s">
        <v>51</v>
      </c>
      <c r="C805" s="92">
        <v>21</v>
      </c>
      <c r="D805" s="92">
        <v>7</v>
      </c>
      <c r="E805" s="166"/>
      <c r="F805" s="92" t="s">
        <v>5805</v>
      </c>
      <c r="G805" s="92" t="s">
        <v>1997</v>
      </c>
      <c r="H805" s="92" t="s">
        <v>2072</v>
      </c>
      <c r="I805" s="92">
        <v>39</v>
      </c>
      <c r="J805" s="93">
        <v>20.100000000000001</v>
      </c>
      <c r="K805" s="94"/>
      <c r="L805" s="92" t="s">
        <v>3076</v>
      </c>
      <c r="M805" s="92" t="s">
        <v>417</v>
      </c>
      <c r="N805" s="172" t="str">
        <f t="shared" si="333"/>
        <v/>
      </c>
      <c r="O805" s="172"/>
      <c r="P805" s="173">
        <f t="shared" si="335"/>
        <v>0</v>
      </c>
      <c r="Q805" s="173">
        <f t="shared" si="336"/>
        <v>0</v>
      </c>
      <c r="R805" s="173">
        <f t="shared" si="337"/>
        <v>0</v>
      </c>
      <c r="S805" s="173" t="str">
        <f t="shared" si="338"/>
        <v/>
      </c>
      <c r="T805" s="173">
        <f>IF(P805&lt;&gt;"",(P805*(1-($N$3368))*(1-($O805+$N$3373))),0)</f>
        <v>0</v>
      </c>
      <c r="U805" s="173">
        <f>IF(Q805&lt;&gt;"",(Q805*(1-($N$3369))*(1-($O805+$N$3373))),0)</f>
        <v>0</v>
      </c>
      <c r="V805" s="173">
        <f>IF(R805&lt;&gt;"",(R805*(1-($N$3370))*(1-($O805+$N$3373))),0)</f>
        <v>0</v>
      </c>
      <c r="W805" s="173">
        <f>IF(S805&lt;&gt;"",(S805*(1-($N$3371))*(1-($O805+$N$3373))),0)</f>
        <v>0</v>
      </c>
      <c r="X805" s="173">
        <f t="shared" si="334"/>
        <v>0</v>
      </c>
    </row>
    <row r="806" spans="1:24" ht="14.1" customHeight="1" x14ac:dyDescent="0.3">
      <c r="A806" s="90" t="s">
        <v>937</v>
      </c>
      <c r="B806" s="91" t="s">
        <v>51</v>
      </c>
      <c r="C806" s="92">
        <v>26</v>
      </c>
      <c r="D806" s="92">
        <v>13</v>
      </c>
      <c r="E806" s="166"/>
      <c r="F806" s="92" t="s">
        <v>112</v>
      </c>
      <c r="G806" s="92" t="s">
        <v>2016</v>
      </c>
      <c r="H806" s="92" t="s">
        <v>2098</v>
      </c>
      <c r="I806" s="92">
        <v>39</v>
      </c>
      <c r="J806" s="93">
        <v>15.25</v>
      </c>
      <c r="K806" s="94"/>
      <c r="L806" s="92" t="s">
        <v>3160</v>
      </c>
      <c r="M806" s="92" t="s">
        <v>417</v>
      </c>
      <c r="N806" s="172" t="str">
        <f t="shared" si="333"/>
        <v/>
      </c>
      <c r="O806" s="172"/>
      <c r="P806" s="173">
        <f t="shared" si="335"/>
        <v>0</v>
      </c>
      <c r="Q806" s="173">
        <f t="shared" si="336"/>
        <v>0</v>
      </c>
      <c r="R806" s="173">
        <f t="shared" si="337"/>
        <v>0</v>
      </c>
      <c r="S806" s="173" t="str">
        <f t="shared" si="338"/>
        <v/>
      </c>
      <c r="T806" s="173">
        <f>IF(P806&lt;&gt;"",(P806*(1-($N$3368))*(1-($O806+$N$3373))),0)</f>
        <v>0</v>
      </c>
      <c r="U806" s="173">
        <f>IF(Q806&lt;&gt;"",(Q806*(1-($N$3369))*(1-($O806+$N$3373))),0)</f>
        <v>0</v>
      </c>
      <c r="V806" s="173">
        <f>IF(R806&lt;&gt;"",(R806*(1-($N$3370))*(1-($O806+$N$3373))),0)</f>
        <v>0</v>
      </c>
      <c r="W806" s="173">
        <f>IF(S806&lt;&gt;"",(S806*(1-($N$3371))*(1-($O806+$N$3373))),0)</f>
        <v>0</v>
      </c>
      <c r="X806" s="173">
        <f t="shared" si="334"/>
        <v>0</v>
      </c>
    </row>
    <row r="807" spans="1:24" ht="14.1" customHeight="1" x14ac:dyDescent="0.3">
      <c r="A807" s="90" t="s">
        <v>938</v>
      </c>
      <c r="B807" s="91" t="s">
        <v>51</v>
      </c>
      <c r="C807" s="92">
        <v>26</v>
      </c>
      <c r="D807" s="92">
        <v>13</v>
      </c>
      <c r="E807" s="166"/>
      <c r="F807" s="92" t="s">
        <v>112</v>
      </c>
      <c r="G807" s="92" t="s">
        <v>2004</v>
      </c>
      <c r="H807" s="92" t="s">
        <v>2098</v>
      </c>
      <c r="I807" s="92">
        <v>39</v>
      </c>
      <c r="J807" s="93">
        <v>15.25</v>
      </c>
      <c r="K807" s="94"/>
      <c r="L807" s="92" t="s">
        <v>3159</v>
      </c>
      <c r="M807" s="92" t="s">
        <v>417</v>
      </c>
      <c r="N807" s="172" t="str">
        <f t="shared" ref="N807:N838" si="339">IF(OR(J807="TBA",E807=0),"",E807*J807)</f>
        <v/>
      </c>
      <c r="O807" s="172"/>
      <c r="P807" s="173">
        <f t="shared" si="335"/>
        <v>0</v>
      </c>
      <c r="Q807" s="173">
        <f t="shared" si="336"/>
        <v>0</v>
      </c>
      <c r="R807" s="173">
        <f t="shared" si="337"/>
        <v>0</v>
      </c>
      <c r="S807" s="173" t="str">
        <f t="shared" si="338"/>
        <v/>
      </c>
      <c r="T807" s="173">
        <f>IF(P807&lt;&gt;"",(P807*(1-($N$3368))*(1-($O807+$N$3373))),0)</f>
        <v>0</v>
      </c>
      <c r="U807" s="173">
        <f>IF(Q807&lt;&gt;"",(Q807*(1-($N$3369))*(1-($O807+$N$3373))),0)</f>
        <v>0</v>
      </c>
      <c r="V807" s="173">
        <f>IF(R807&lt;&gt;"",(R807*(1-($N$3370))*(1-($O807+$N$3373))),0)</f>
        <v>0</v>
      </c>
      <c r="W807" s="173">
        <f>IF(S807&lt;&gt;"",(S807*(1-($N$3371))*(1-($O807+$N$3373))),0)</f>
        <v>0</v>
      </c>
      <c r="X807" s="173">
        <f t="shared" ref="X807:X838" si="340">+SUM(T807:W807)</f>
        <v>0</v>
      </c>
    </row>
    <row r="808" spans="1:24" ht="14.1" customHeight="1" x14ac:dyDescent="0.3">
      <c r="A808" s="90" t="s">
        <v>939</v>
      </c>
      <c r="B808" s="91" t="s">
        <v>51</v>
      </c>
      <c r="C808" s="92">
        <v>26</v>
      </c>
      <c r="D808" s="92">
        <v>13</v>
      </c>
      <c r="E808" s="166"/>
      <c r="F808" s="92" t="s">
        <v>112</v>
      </c>
      <c r="G808" s="92" t="s">
        <v>2003</v>
      </c>
      <c r="H808" s="92" t="s">
        <v>2098</v>
      </c>
      <c r="I808" s="92">
        <v>39</v>
      </c>
      <c r="J808" s="93">
        <v>15.25</v>
      </c>
      <c r="K808" s="94"/>
      <c r="L808" s="92" t="s">
        <v>3158</v>
      </c>
      <c r="M808" s="92" t="s">
        <v>417</v>
      </c>
      <c r="N808" s="172" t="str">
        <f t="shared" si="339"/>
        <v/>
      </c>
      <c r="O808" s="172"/>
      <c r="P808" s="173">
        <f t="shared" si="335"/>
        <v>0</v>
      </c>
      <c r="Q808" s="173">
        <f t="shared" si="336"/>
        <v>0</v>
      </c>
      <c r="R808" s="173">
        <f t="shared" si="337"/>
        <v>0</v>
      </c>
      <c r="S808" s="173" t="str">
        <f t="shared" si="338"/>
        <v/>
      </c>
      <c r="T808" s="173">
        <f>IF(P808&lt;&gt;"",(P808*(1-($N$3368))*(1-($O808+$N$3373))),0)</f>
        <v>0</v>
      </c>
      <c r="U808" s="173">
        <f>IF(Q808&lt;&gt;"",(Q808*(1-($N$3369))*(1-($O808+$N$3373))),0)</f>
        <v>0</v>
      </c>
      <c r="V808" s="173">
        <f>IF(R808&lt;&gt;"",(R808*(1-($N$3370))*(1-($O808+$N$3373))),0)</f>
        <v>0</v>
      </c>
      <c r="W808" s="173">
        <f>IF(S808&lt;&gt;"",(S808*(1-($N$3371))*(1-($O808+$N$3373))),0)</f>
        <v>0</v>
      </c>
      <c r="X808" s="173">
        <f t="shared" si="340"/>
        <v>0</v>
      </c>
    </row>
    <row r="809" spans="1:24" ht="14.1" customHeight="1" x14ac:dyDescent="0.3">
      <c r="A809" s="90" t="s">
        <v>940</v>
      </c>
      <c r="B809" s="91" t="s">
        <v>51</v>
      </c>
      <c r="C809" s="92">
        <v>26</v>
      </c>
      <c r="D809" s="92">
        <v>13</v>
      </c>
      <c r="E809" s="166"/>
      <c r="F809" s="92" t="s">
        <v>2103</v>
      </c>
      <c r="G809" s="92" t="s">
        <v>2028</v>
      </c>
      <c r="H809" s="92" t="s">
        <v>2104</v>
      </c>
      <c r="I809" s="92">
        <v>39</v>
      </c>
      <c r="J809" s="93">
        <v>24.3</v>
      </c>
      <c r="K809" s="94"/>
      <c r="L809" s="92" t="s">
        <v>3173</v>
      </c>
      <c r="M809" s="92" t="s">
        <v>417</v>
      </c>
      <c r="N809" s="172" t="str">
        <f t="shared" si="339"/>
        <v/>
      </c>
      <c r="O809" s="172"/>
      <c r="P809" s="173">
        <f t="shared" si="335"/>
        <v>0</v>
      </c>
      <c r="Q809" s="173">
        <f t="shared" si="336"/>
        <v>0</v>
      </c>
      <c r="R809" s="173">
        <f t="shared" si="337"/>
        <v>0</v>
      </c>
      <c r="S809" s="173" t="str">
        <f t="shared" si="338"/>
        <v/>
      </c>
      <c r="T809" s="173">
        <f>IF(P809&lt;&gt;"",(P809*(1-($N$3368))*(1-($O809+$N$3373))),0)</f>
        <v>0</v>
      </c>
      <c r="U809" s="173">
        <f>IF(Q809&lt;&gt;"",(Q809*(1-($N$3369))*(1-($O809+$N$3373))),0)</f>
        <v>0</v>
      </c>
      <c r="V809" s="173">
        <f>IF(R809&lt;&gt;"",(R809*(1-($N$3370))*(1-($O809+$N$3373))),0)</f>
        <v>0</v>
      </c>
      <c r="W809" s="173">
        <f>IF(S809&lt;&gt;"",(S809*(1-($N$3371))*(1-($O809+$N$3373))),0)</f>
        <v>0</v>
      </c>
      <c r="X809" s="173">
        <f t="shared" si="340"/>
        <v>0</v>
      </c>
    </row>
    <row r="810" spans="1:24" ht="14.1" customHeight="1" x14ac:dyDescent="0.3">
      <c r="A810" s="90" t="s">
        <v>941</v>
      </c>
      <c r="B810" s="91" t="s">
        <v>51</v>
      </c>
      <c r="C810" s="92">
        <v>26</v>
      </c>
      <c r="D810" s="92">
        <v>13</v>
      </c>
      <c r="E810" s="166"/>
      <c r="F810" s="92" t="s">
        <v>2103</v>
      </c>
      <c r="G810" s="92" t="s">
        <v>2105</v>
      </c>
      <c r="H810" s="92" t="s">
        <v>2104</v>
      </c>
      <c r="I810" s="92">
        <v>39</v>
      </c>
      <c r="J810" s="93">
        <v>24.3</v>
      </c>
      <c r="K810" s="94"/>
      <c r="L810" s="92" t="s">
        <v>3175</v>
      </c>
      <c r="M810" s="92" t="s">
        <v>417</v>
      </c>
      <c r="N810" s="172" t="str">
        <f t="shared" si="339"/>
        <v/>
      </c>
      <c r="O810" s="172"/>
      <c r="P810" s="173">
        <f t="shared" si="335"/>
        <v>0</v>
      </c>
      <c r="Q810" s="173">
        <f t="shared" si="336"/>
        <v>0</v>
      </c>
      <c r="R810" s="173">
        <f t="shared" si="337"/>
        <v>0</v>
      </c>
      <c r="S810" s="173" t="str">
        <f t="shared" si="338"/>
        <v/>
      </c>
      <c r="T810" s="173">
        <f>IF(P810&lt;&gt;"",(P810*(1-($N$3368))*(1-($O810+$N$3373))),0)</f>
        <v>0</v>
      </c>
      <c r="U810" s="173">
        <f>IF(Q810&lt;&gt;"",(Q810*(1-($N$3369))*(1-($O810+$N$3373))),0)</f>
        <v>0</v>
      </c>
      <c r="V810" s="173">
        <f>IF(R810&lt;&gt;"",(R810*(1-($N$3370))*(1-($O810+$N$3373))),0)</f>
        <v>0</v>
      </c>
      <c r="W810" s="173">
        <f>IF(S810&lt;&gt;"",(S810*(1-($N$3371))*(1-($O810+$N$3373))),0)</f>
        <v>0</v>
      </c>
      <c r="X810" s="173">
        <f t="shared" si="340"/>
        <v>0</v>
      </c>
    </row>
    <row r="811" spans="1:24" ht="14.1" customHeight="1" x14ac:dyDescent="0.3">
      <c r="A811" s="90" t="s">
        <v>942</v>
      </c>
      <c r="B811" s="91" t="s">
        <v>51</v>
      </c>
      <c r="C811" s="92">
        <v>26</v>
      </c>
      <c r="D811" s="92">
        <v>13</v>
      </c>
      <c r="E811" s="166"/>
      <c r="F811" s="92" t="s">
        <v>111</v>
      </c>
      <c r="G811" s="92" t="s">
        <v>2005</v>
      </c>
      <c r="H811" s="92" t="s">
        <v>2102</v>
      </c>
      <c r="I811" s="92">
        <v>39</v>
      </c>
      <c r="J811" s="93">
        <v>24.3</v>
      </c>
      <c r="K811" s="94"/>
      <c r="L811" s="92" t="s">
        <v>3174</v>
      </c>
      <c r="M811" s="92" t="s">
        <v>417</v>
      </c>
      <c r="N811" s="172" t="str">
        <f t="shared" si="339"/>
        <v/>
      </c>
      <c r="O811" s="172"/>
      <c r="P811" s="173">
        <f t="shared" si="335"/>
        <v>0</v>
      </c>
      <c r="Q811" s="173">
        <f t="shared" si="336"/>
        <v>0</v>
      </c>
      <c r="R811" s="173">
        <f t="shared" si="337"/>
        <v>0</v>
      </c>
      <c r="S811" s="173" t="str">
        <f t="shared" si="338"/>
        <v/>
      </c>
      <c r="T811" s="173">
        <f>IF(P811&lt;&gt;"",(P811*(1-($N$3368))*(1-($O811+$N$3373))),0)</f>
        <v>0</v>
      </c>
      <c r="U811" s="173">
        <f>IF(Q811&lt;&gt;"",(Q811*(1-($N$3369))*(1-($O811+$N$3373))),0)</f>
        <v>0</v>
      </c>
      <c r="V811" s="173">
        <f>IF(R811&lt;&gt;"",(R811*(1-($N$3370))*(1-($O811+$N$3373))),0)</f>
        <v>0</v>
      </c>
      <c r="W811" s="173">
        <f>IF(S811&lt;&gt;"",(S811*(1-($N$3371))*(1-($O811+$N$3373))),0)</f>
        <v>0</v>
      </c>
      <c r="X811" s="173">
        <f t="shared" si="340"/>
        <v>0</v>
      </c>
    </row>
    <row r="812" spans="1:24" ht="14.1" customHeight="1" x14ac:dyDescent="0.3">
      <c r="A812" s="90" t="s">
        <v>943</v>
      </c>
      <c r="B812" s="91" t="s">
        <v>51</v>
      </c>
      <c r="C812" s="92">
        <v>26</v>
      </c>
      <c r="D812" s="92">
        <v>13</v>
      </c>
      <c r="E812" s="166"/>
      <c r="F812" s="92" t="s">
        <v>111</v>
      </c>
      <c r="G812" s="92" t="s">
        <v>2020</v>
      </c>
      <c r="H812" s="92" t="s">
        <v>2102</v>
      </c>
      <c r="I812" s="92">
        <v>39</v>
      </c>
      <c r="J812" s="93">
        <v>24.3</v>
      </c>
      <c r="K812" s="94"/>
      <c r="L812" s="92" t="s">
        <v>3170</v>
      </c>
      <c r="M812" s="92" t="s">
        <v>417</v>
      </c>
      <c r="N812" s="172" t="str">
        <f t="shared" si="339"/>
        <v/>
      </c>
      <c r="O812" s="172"/>
      <c r="P812" s="173">
        <f t="shared" si="335"/>
        <v>0</v>
      </c>
      <c r="Q812" s="173">
        <f t="shared" si="336"/>
        <v>0</v>
      </c>
      <c r="R812" s="173">
        <f t="shared" si="337"/>
        <v>0</v>
      </c>
      <c r="S812" s="173" t="str">
        <f t="shared" si="338"/>
        <v/>
      </c>
      <c r="T812" s="173">
        <f>IF(P812&lt;&gt;"",(P812*(1-($N$3368))*(1-($O812+$N$3373))),0)</f>
        <v>0</v>
      </c>
      <c r="U812" s="173">
        <f>IF(Q812&lt;&gt;"",(Q812*(1-($N$3369))*(1-($O812+$N$3373))),0)</f>
        <v>0</v>
      </c>
      <c r="V812" s="173">
        <f>IF(R812&lt;&gt;"",(R812*(1-($N$3370))*(1-($O812+$N$3373))),0)</f>
        <v>0</v>
      </c>
      <c r="W812" s="173">
        <f>IF(S812&lt;&gt;"",(S812*(1-($N$3371))*(1-($O812+$N$3373))),0)</f>
        <v>0</v>
      </c>
      <c r="X812" s="173">
        <f t="shared" si="340"/>
        <v>0</v>
      </c>
    </row>
    <row r="813" spans="1:24" ht="14.1" customHeight="1" x14ac:dyDescent="0.3">
      <c r="A813" s="90" t="s">
        <v>944</v>
      </c>
      <c r="B813" s="91" t="s">
        <v>51</v>
      </c>
      <c r="C813" s="92">
        <v>26</v>
      </c>
      <c r="D813" s="92">
        <v>13</v>
      </c>
      <c r="E813" s="166"/>
      <c r="F813" s="92" t="s">
        <v>111</v>
      </c>
      <c r="G813" s="92" t="s">
        <v>2022</v>
      </c>
      <c r="H813" s="92" t="s">
        <v>2102</v>
      </c>
      <c r="I813" s="92">
        <v>39</v>
      </c>
      <c r="J813" s="93">
        <v>24.3</v>
      </c>
      <c r="K813" s="94"/>
      <c r="L813" s="92" t="s">
        <v>3171</v>
      </c>
      <c r="M813" s="92" t="s">
        <v>417</v>
      </c>
      <c r="N813" s="172" t="str">
        <f t="shared" si="339"/>
        <v/>
      </c>
      <c r="O813" s="172"/>
      <c r="P813" s="173">
        <f t="shared" si="335"/>
        <v>0</v>
      </c>
      <c r="Q813" s="173">
        <f t="shared" si="336"/>
        <v>0</v>
      </c>
      <c r="R813" s="173">
        <f t="shared" si="337"/>
        <v>0</v>
      </c>
      <c r="S813" s="173" t="str">
        <f t="shared" si="338"/>
        <v/>
      </c>
      <c r="T813" s="173">
        <f>IF(P813&lt;&gt;"",(P813*(1-($N$3368))*(1-($O813+$N$3373))),0)</f>
        <v>0</v>
      </c>
      <c r="U813" s="173">
        <f>IF(Q813&lt;&gt;"",(Q813*(1-($N$3369))*(1-($O813+$N$3373))),0)</f>
        <v>0</v>
      </c>
      <c r="V813" s="173">
        <f>IF(R813&lt;&gt;"",(R813*(1-($N$3370))*(1-($O813+$N$3373))),0)</f>
        <v>0</v>
      </c>
      <c r="W813" s="173">
        <f>IF(S813&lt;&gt;"",(S813*(1-($N$3371))*(1-($O813+$N$3373))),0)</f>
        <v>0</v>
      </c>
      <c r="X813" s="173">
        <f t="shared" si="340"/>
        <v>0</v>
      </c>
    </row>
    <row r="814" spans="1:24" ht="14.1" customHeight="1" x14ac:dyDescent="0.3">
      <c r="A814" s="90" t="s">
        <v>945</v>
      </c>
      <c r="B814" s="91" t="s">
        <v>51</v>
      </c>
      <c r="C814" s="92">
        <v>26</v>
      </c>
      <c r="D814" s="92">
        <v>13</v>
      </c>
      <c r="E814" s="166"/>
      <c r="F814" s="92" t="s">
        <v>111</v>
      </c>
      <c r="G814" s="92" t="s">
        <v>2023</v>
      </c>
      <c r="H814" s="92" t="s">
        <v>2102</v>
      </c>
      <c r="I814" s="92">
        <v>39</v>
      </c>
      <c r="J814" s="93">
        <v>25.55</v>
      </c>
      <c r="K814" s="94"/>
      <c r="L814" s="92" t="s">
        <v>3172</v>
      </c>
      <c r="M814" s="92" t="s">
        <v>417</v>
      </c>
      <c r="N814" s="172" t="str">
        <f t="shared" si="339"/>
        <v/>
      </c>
      <c r="O814" s="172"/>
      <c r="P814" s="173">
        <f t="shared" si="335"/>
        <v>0</v>
      </c>
      <c r="Q814" s="173">
        <f t="shared" si="336"/>
        <v>0</v>
      </c>
      <c r="R814" s="173">
        <f t="shared" si="337"/>
        <v>0</v>
      </c>
      <c r="S814" s="173" t="str">
        <f t="shared" si="338"/>
        <v/>
      </c>
      <c r="T814" s="173">
        <f>IF(P814&lt;&gt;"",(P814*(1-($N$3368))*(1-($O814+$N$3373))),0)</f>
        <v>0</v>
      </c>
      <c r="U814" s="173">
        <f>IF(Q814&lt;&gt;"",(Q814*(1-($N$3369))*(1-($O814+$N$3373))),0)</f>
        <v>0</v>
      </c>
      <c r="V814" s="173">
        <f>IF(R814&lt;&gt;"",(R814*(1-($N$3370))*(1-($O814+$N$3373))),0)</f>
        <v>0</v>
      </c>
      <c r="W814" s="173">
        <f>IF(S814&lt;&gt;"",(S814*(1-($N$3371))*(1-($O814+$N$3373))),0)</f>
        <v>0</v>
      </c>
      <c r="X814" s="173">
        <f t="shared" si="340"/>
        <v>0</v>
      </c>
    </row>
    <row r="815" spans="1:24" ht="14.1" customHeight="1" x14ac:dyDescent="0.3">
      <c r="A815" s="90" t="s">
        <v>946</v>
      </c>
      <c r="B815" s="91" t="s">
        <v>51</v>
      </c>
      <c r="C815" s="92">
        <v>26</v>
      </c>
      <c r="D815" s="92">
        <v>13</v>
      </c>
      <c r="E815" s="166"/>
      <c r="F815" s="92" t="s">
        <v>111</v>
      </c>
      <c r="G815" s="92" t="s">
        <v>2028</v>
      </c>
      <c r="H815" s="92" t="s">
        <v>2112</v>
      </c>
      <c r="I815" s="92">
        <v>39</v>
      </c>
      <c r="J815" s="93">
        <v>10.35</v>
      </c>
      <c r="K815" s="94"/>
      <c r="L815" s="92" t="s">
        <v>3190</v>
      </c>
      <c r="M815" s="92" t="s">
        <v>417</v>
      </c>
      <c r="N815" s="172" t="str">
        <f t="shared" si="339"/>
        <v/>
      </c>
      <c r="O815" s="172"/>
      <c r="P815" s="173">
        <f t="shared" si="335"/>
        <v>0</v>
      </c>
      <c r="Q815" s="173">
        <f t="shared" si="336"/>
        <v>0</v>
      </c>
      <c r="R815" s="173">
        <f t="shared" si="337"/>
        <v>0</v>
      </c>
      <c r="S815" s="173" t="str">
        <f t="shared" si="338"/>
        <v/>
      </c>
      <c r="T815" s="173">
        <f>IF(P815&lt;&gt;"",(P815*(1-($N$3368))*(1-($O815+$N$3373))),0)</f>
        <v>0</v>
      </c>
      <c r="U815" s="173">
        <f>IF(Q815&lt;&gt;"",(Q815*(1-($N$3369))*(1-($O815+$N$3373))),0)</f>
        <v>0</v>
      </c>
      <c r="V815" s="173">
        <f>IF(R815&lt;&gt;"",(R815*(1-($N$3370))*(1-($O815+$N$3373))),0)</f>
        <v>0</v>
      </c>
      <c r="W815" s="173">
        <f>IF(S815&lt;&gt;"",(S815*(1-($N$3371))*(1-($O815+$N$3373))),0)</f>
        <v>0</v>
      </c>
      <c r="X815" s="173">
        <f t="shared" si="340"/>
        <v>0</v>
      </c>
    </row>
    <row r="816" spans="1:24" ht="14.1" customHeight="1" x14ac:dyDescent="0.3">
      <c r="A816" s="90" t="s">
        <v>947</v>
      </c>
      <c r="B816" s="91" t="s">
        <v>51</v>
      </c>
      <c r="C816" s="92">
        <v>26</v>
      </c>
      <c r="D816" s="92">
        <v>13</v>
      </c>
      <c r="E816" s="166"/>
      <c r="F816" s="92" t="s">
        <v>111</v>
      </c>
      <c r="G816" s="92" t="s">
        <v>2105</v>
      </c>
      <c r="H816" s="92" t="s">
        <v>2112</v>
      </c>
      <c r="I816" s="92">
        <v>39</v>
      </c>
      <c r="J816" s="93">
        <v>10.35</v>
      </c>
      <c r="K816" s="94"/>
      <c r="L816" s="92" t="s">
        <v>3192</v>
      </c>
      <c r="M816" s="92" t="s">
        <v>417</v>
      </c>
      <c r="N816" s="172" t="str">
        <f t="shared" si="339"/>
        <v/>
      </c>
      <c r="O816" s="172"/>
      <c r="P816" s="173">
        <f t="shared" si="335"/>
        <v>0</v>
      </c>
      <c r="Q816" s="173">
        <f t="shared" si="336"/>
        <v>0</v>
      </c>
      <c r="R816" s="173">
        <f t="shared" si="337"/>
        <v>0</v>
      </c>
      <c r="S816" s="173" t="str">
        <f t="shared" si="338"/>
        <v/>
      </c>
      <c r="T816" s="173">
        <f>IF(P816&lt;&gt;"",(P816*(1-($N$3368))*(1-($O816+$N$3373))),0)</f>
        <v>0</v>
      </c>
      <c r="U816" s="173">
        <f>IF(Q816&lt;&gt;"",(Q816*(1-($N$3369))*(1-($O816+$N$3373))),0)</f>
        <v>0</v>
      </c>
      <c r="V816" s="173">
        <f>IF(R816&lt;&gt;"",(R816*(1-($N$3370))*(1-($O816+$N$3373))),0)</f>
        <v>0</v>
      </c>
      <c r="W816" s="173">
        <f>IF(S816&lt;&gt;"",(S816*(1-($N$3371))*(1-($O816+$N$3373))),0)</f>
        <v>0</v>
      </c>
      <c r="X816" s="173">
        <f t="shared" si="340"/>
        <v>0</v>
      </c>
    </row>
    <row r="817" spans="1:24" ht="14.1" customHeight="1" x14ac:dyDescent="0.3">
      <c r="A817" s="90" t="s">
        <v>948</v>
      </c>
      <c r="B817" s="91" t="s">
        <v>51</v>
      </c>
      <c r="C817" s="92">
        <v>26</v>
      </c>
      <c r="D817" s="92">
        <v>13</v>
      </c>
      <c r="E817" s="166"/>
      <c r="F817" s="92" t="s">
        <v>111</v>
      </c>
      <c r="G817" s="92" t="s">
        <v>2005</v>
      </c>
      <c r="H817" s="92" t="s">
        <v>2112</v>
      </c>
      <c r="I817" s="92">
        <v>39</v>
      </c>
      <c r="J817" s="93">
        <v>10.35</v>
      </c>
      <c r="K817" s="94"/>
      <c r="L817" s="92" t="s">
        <v>3191</v>
      </c>
      <c r="M817" s="92" t="s">
        <v>417</v>
      </c>
      <c r="N817" s="172" t="str">
        <f t="shared" si="339"/>
        <v/>
      </c>
      <c r="O817" s="172"/>
      <c r="P817" s="173">
        <f t="shared" si="335"/>
        <v>0</v>
      </c>
      <c r="Q817" s="173">
        <f t="shared" si="336"/>
        <v>0</v>
      </c>
      <c r="R817" s="173">
        <f t="shared" si="337"/>
        <v>0</v>
      </c>
      <c r="S817" s="173" t="str">
        <f t="shared" si="338"/>
        <v/>
      </c>
      <c r="T817" s="173">
        <f>IF(P817&lt;&gt;"",(P817*(1-($N$3368))*(1-($O817+$N$3373))),0)</f>
        <v>0</v>
      </c>
      <c r="U817" s="173">
        <f>IF(Q817&lt;&gt;"",(Q817*(1-($N$3369))*(1-($O817+$N$3373))),0)</f>
        <v>0</v>
      </c>
      <c r="V817" s="173">
        <f>IF(R817&lt;&gt;"",(R817*(1-($N$3370))*(1-($O817+$N$3373))),0)</f>
        <v>0</v>
      </c>
      <c r="W817" s="173">
        <f>IF(S817&lt;&gt;"",(S817*(1-($N$3371))*(1-($O817+$N$3373))),0)</f>
        <v>0</v>
      </c>
      <c r="X817" s="173">
        <f t="shared" si="340"/>
        <v>0</v>
      </c>
    </row>
    <row r="818" spans="1:24" ht="14.1" customHeight="1" x14ac:dyDescent="0.3">
      <c r="A818" s="90" t="s">
        <v>949</v>
      </c>
      <c r="B818" s="91" t="s">
        <v>51</v>
      </c>
      <c r="C818" s="92">
        <v>26</v>
      </c>
      <c r="D818" s="92">
        <v>13</v>
      </c>
      <c r="E818" s="166"/>
      <c r="F818" s="92" t="s">
        <v>111</v>
      </c>
      <c r="G818" s="92" t="s">
        <v>2020</v>
      </c>
      <c r="H818" s="92" t="s">
        <v>2112</v>
      </c>
      <c r="I818" s="92">
        <v>39</v>
      </c>
      <c r="J818" s="93">
        <v>10.35</v>
      </c>
      <c r="K818" s="94"/>
      <c r="L818" s="92" t="s">
        <v>3187</v>
      </c>
      <c r="M818" s="92" t="s">
        <v>417</v>
      </c>
      <c r="N818" s="172" t="str">
        <f t="shared" si="339"/>
        <v/>
      </c>
      <c r="O818" s="172"/>
      <c r="P818" s="173">
        <f t="shared" si="335"/>
        <v>0</v>
      </c>
      <c r="Q818" s="173">
        <f t="shared" si="336"/>
        <v>0</v>
      </c>
      <c r="R818" s="173">
        <f t="shared" si="337"/>
        <v>0</v>
      </c>
      <c r="S818" s="173" t="str">
        <f t="shared" si="338"/>
        <v/>
      </c>
      <c r="T818" s="173">
        <f>IF(P818&lt;&gt;"",(P818*(1-($N$3368))*(1-($O818+$N$3373))),0)</f>
        <v>0</v>
      </c>
      <c r="U818" s="173">
        <f>IF(Q818&lt;&gt;"",(Q818*(1-($N$3369))*(1-($O818+$N$3373))),0)</f>
        <v>0</v>
      </c>
      <c r="V818" s="173">
        <f>IF(R818&lt;&gt;"",(R818*(1-($N$3370))*(1-($O818+$N$3373))),0)</f>
        <v>0</v>
      </c>
      <c r="W818" s="173">
        <f>IF(S818&lt;&gt;"",(S818*(1-($N$3371))*(1-($O818+$N$3373))),0)</f>
        <v>0</v>
      </c>
      <c r="X818" s="173">
        <f t="shared" si="340"/>
        <v>0</v>
      </c>
    </row>
    <row r="819" spans="1:24" ht="14.1" customHeight="1" x14ac:dyDescent="0.3">
      <c r="A819" s="90" t="s">
        <v>950</v>
      </c>
      <c r="B819" s="91" t="s">
        <v>51</v>
      </c>
      <c r="C819" s="92">
        <v>26</v>
      </c>
      <c r="D819" s="92">
        <v>13</v>
      </c>
      <c r="E819" s="166"/>
      <c r="F819" s="92" t="s">
        <v>111</v>
      </c>
      <c r="G819" s="92" t="s">
        <v>2022</v>
      </c>
      <c r="H819" s="92" t="s">
        <v>2112</v>
      </c>
      <c r="I819" s="92">
        <v>39</v>
      </c>
      <c r="J819" s="93">
        <v>10.35</v>
      </c>
      <c r="K819" s="94"/>
      <c r="L819" s="92" t="s">
        <v>3188</v>
      </c>
      <c r="M819" s="92" t="s">
        <v>417</v>
      </c>
      <c r="N819" s="172" t="str">
        <f t="shared" si="339"/>
        <v/>
      </c>
      <c r="O819" s="172"/>
      <c r="P819" s="173">
        <f t="shared" si="335"/>
        <v>0</v>
      </c>
      <c r="Q819" s="173">
        <f t="shared" si="336"/>
        <v>0</v>
      </c>
      <c r="R819" s="173">
        <f t="shared" si="337"/>
        <v>0</v>
      </c>
      <c r="S819" s="173" t="str">
        <f t="shared" si="338"/>
        <v/>
      </c>
      <c r="T819" s="173">
        <f>IF(P819&lt;&gt;"",(P819*(1-($N$3368))*(1-($O819+$N$3373))),0)</f>
        <v>0</v>
      </c>
      <c r="U819" s="173">
        <f>IF(Q819&lt;&gt;"",(Q819*(1-($N$3369))*(1-($O819+$N$3373))),0)</f>
        <v>0</v>
      </c>
      <c r="V819" s="173">
        <f>IF(R819&lt;&gt;"",(R819*(1-($N$3370))*(1-($O819+$N$3373))),0)</f>
        <v>0</v>
      </c>
      <c r="W819" s="173">
        <f>IF(S819&lt;&gt;"",(S819*(1-($N$3371))*(1-($O819+$N$3373))),0)</f>
        <v>0</v>
      </c>
      <c r="X819" s="173">
        <f t="shared" si="340"/>
        <v>0</v>
      </c>
    </row>
    <row r="820" spans="1:24" ht="14.1" customHeight="1" x14ac:dyDescent="0.3">
      <c r="A820" s="90" t="s">
        <v>951</v>
      </c>
      <c r="B820" s="91" t="s">
        <v>51</v>
      </c>
      <c r="C820" s="92">
        <v>26</v>
      </c>
      <c r="D820" s="92">
        <v>13</v>
      </c>
      <c r="E820" s="166"/>
      <c r="F820" s="92" t="s">
        <v>111</v>
      </c>
      <c r="G820" s="92" t="s">
        <v>2023</v>
      </c>
      <c r="H820" s="92" t="s">
        <v>2112</v>
      </c>
      <c r="I820" s="92">
        <v>39</v>
      </c>
      <c r="J820" s="93">
        <v>10.9</v>
      </c>
      <c r="K820" s="94"/>
      <c r="L820" s="92" t="s">
        <v>3189</v>
      </c>
      <c r="M820" s="92" t="s">
        <v>417</v>
      </c>
      <c r="N820" s="172" t="str">
        <f t="shared" si="339"/>
        <v/>
      </c>
      <c r="O820" s="172"/>
      <c r="P820" s="173">
        <f t="shared" si="335"/>
        <v>0</v>
      </c>
      <c r="Q820" s="173">
        <f t="shared" si="336"/>
        <v>0</v>
      </c>
      <c r="R820" s="173">
        <f t="shared" si="337"/>
        <v>0</v>
      </c>
      <c r="S820" s="173" t="str">
        <f t="shared" si="338"/>
        <v/>
      </c>
      <c r="T820" s="173">
        <f>IF(P820&lt;&gt;"",(P820*(1-($N$3368))*(1-($O820+$N$3373))),0)</f>
        <v>0</v>
      </c>
      <c r="U820" s="173">
        <f>IF(Q820&lt;&gt;"",(Q820*(1-($N$3369))*(1-($O820+$N$3373))),0)</f>
        <v>0</v>
      </c>
      <c r="V820" s="173">
        <f>IF(R820&lt;&gt;"",(R820*(1-($N$3370))*(1-($O820+$N$3373))),0)</f>
        <v>0</v>
      </c>
      <c r="W820" s="173">
        <f>IF(S820&lt;&gt;"",(S820*(1-($N$3371))*(1-($O820+$N$3373))),0)</f>
        <v>0</v>
      </c>
      <c r="X820" s="173">
        <f t="shared" si="340"/>
        <v>0</v>
      </c>
    </row>
    <row r="821" spans="1:24" ht="14.1" customHeight="1" x14ac:dyDescent="0.3">
      <c r="A821" s="90" t="s">
        <v>952</v>
      </c>
      <c r="B821" s="91" t="s">
        <v>51</v>
      </c>
      <c r="C821" s="92">
        <v>20</v>
      </c>
      <c r="D821" s="92">
        <v>10</v>
      </c>
      <c r="E821" s="166"/>
      <c r="F821" s="92" t="s">
        <v>127</v>
      </c>
      <c r="G821" s="92" t="s">
        <v>2005</v>
      </c>
      <c r="H821" s="92" t="s">
        <v>2081</v>
      </c>
      <c r="I821" s="92">
        <v>40</v>
      </c>
      <c r="J821" s="93">
        <v>17.05</v>
      </c>
      <c r="K821" s="94"/>
      <c r="L821" s="92" t="s">
        <v>3104</v>
      </c>
      <c r="M821" s="92" t="s">
        <v>417</v>
      </c>
      <c r="N821" s="172" t="str">
        <f t="shared" si="339"/>
        <v/>
      </c>
      <c r="O821" s="172"/>
      <c r="P821" s="173">
        <f t="shared" si="335"/>
        <v>0</v>
      </c>
      <c r="Q821" s="173">
        <f t="shared" si="336"/>
        <v>0</v>
      </c>
      <c r="R821" s="173">
        <f t="shared" si="337"/>
        <v>0</v>
      </c>
      <c r="S821" s="173" t="str">
        <f t="shared" si="338"/>
        <v/>
      </c>
      <c r="T821" s="173">
        <f>IF(P821&lt;&gt;"",(P821*(1-($N$3368))*(1-($O821+$N$3373))),0)</f>
        <v>0</v>
      </c>
      <c r="U821" s="173">
        <f>IF(Q821&lt;&gt;"",(Q821*(1-($N$3369))*(1-($O821+$N$3373))),0)</f>
        <v>0</v>
      </c>
      <c r="V821" s="173">
        <f>IF(R821&lt;&gt;"",(R821*(1-($N$3370))*(1-($O821+$N$3373))),0)</f>
        <v>0</v>
      </c>
      <c r="W821" s="173">
        <f>IF(S821&lt;&gt;"",(S821*(1-($N$3371))*(1-($O821+$N$3373))),0)</f>
        <v>0</v>
      </c>
      <c r="X821" s="173">
        <f t="shared" si="340"/>
        <v>0</v>
      </c>
    </row>
    <row r="822" spans="1:24" ht="14.1" customHeight="1" x14ac:dyDescent="0.3">
      <c r="A822" s="90" t="s">
        <v>953</v>
      </c>
      <c r="B822" s="91" t="s">
        <v>51</v>
      </c>
      <c r="C822" s="92">
        <v>20</v>
      </c>
      <c r="D822" s="92">
        <v>10</v>
      </c>
      <c r="E822" s="166"/>
      <c r="F822" s="92" t="s">
        <v>127</v>
      </c>
      <c r="G822" s="92" t="s">
        <v>2004</v>
      </c>
      <c r="H822" s="92" t="s">
        <v>2081</v>
      </c>
      <c r="I822" s="92">
        <v>40</v>
      </c>
      <c r="J822" s="93">
        <v>17.05</v>
      </c>
      <c r="K822" s="94"/>
      <c r="L822" s="92" t="s">
        <v>3103</v>
      </c>
      <c r="M822" s="92" t="s">
        <v>417</v>
      </c>
      <c r="N822" s="172" t="str">
        <f t="shared" si="339"/>
        <v/>
      </c>
      <c r="O822" s="172"/>
      <c r="P822" s="173">
        <f t="shared" si="335"/>
        <v>0</v>
      </c>
      <c r="Q822" s="173">
        <f t="shared" si="336"/>
        <v>0</v>
      </c>
      <c r="R822" s="173">
        <f t="shared" si="337"/>
        <v>0</v>
      </c>
      <c r="S822" s="173" t="str">
        <f t="shared" si="338"/>
        <v/>
      </c>
      <c r="T822" s="173">
        <f>IF(P822&lt;&gt;"",(P822*(1-($N$3368))*(1-($O822+$N$3373))),0)</f>
        <v>0</v>
      </c>
      <c r="U822" s="173">
        <f>IF(Q822&lt;&gt;"",(Q822*(1-($N$3369))*(1-($O822+$N$3373))),0)</f>
        <v>0</v>
      </c>
      <c r="V822" s="173">
        <f>IF(R822&lt;&gt;"",(R822*(1-($N$3370))*(1-($O822+$N$3373))),0)</f>
        <v>0</v>
      </c>
      <c r="W822" s="173">
        <f>IF(S822&lt;&gt;"",(S822*(1-($N$3371))*(1-($O822+$N$3373))),0)</f>
        <v>0</v>
      </c>
      <c r="X822" s="173">
        <f t="shared" si="340"/>
        <v>0</v>
      </c>
    </row>
    <row r="823" spans="1:24" ht="14.1" customHeight="1" x14ac:dyDescent="0.3">
      <c r="A823" s="90" t="s">
        <v>954</v>
      </c>
      <c r="B823" s="91" t="s">
        <v>51</v>
      </c>
      <c r="C823" s="92">
        <v>20</v>
      </c>
      <c r="D823" s="92">
        <v>10</v>
      </c>
      <c r="E823" s="166"/>
      <c r="F823" s="92" t="s">
        <v>127</v>
      </c>
      <c r="G823" s="92" t="s">
        <v>2003</v>
      </c>
      <c r="H823" s="92" t="s">
        <v>2081</v>
      </c>
      <c r="I823" s="92">
        <v>40</v>
      </c>
      <c r="J823" s="93">
        <v>17.05</v>
      </c>
      <c r="K823" s="94"/>
      <c r="L823" s="92" t="s">
        <v>3102</v>
      </c>
      <c r="M823" s="92" t="s">
        <v>417</v>
      </c>
      <c r="N823" s="172" t="str">
        <f t="shared" si="339"/>
        <v/>
      </c>
      <c r="O823" s="172"/>
      <c r="P823" s="173">
        <f t="shared" si="335"/>
        <v>0</v>
      </c>
      <c r="Q823" s="173">
        <f t="shared" si="336"/>
        <v>0</v>
      </c>
      <c r="R823" s="173">
        <f t="shared" si="337"/>
        <v>0</v>
      </c>
      <c r="S823" s="173" t="str">
        <f t="shared" si="338"/>
        <v/>
      </c>
      <c r="T823" s="173">
        <f>IF(P823&lt;&gt;"",(P823*(1-($N$3368))*(1-($O823+$N$3373))),0)</f>
        <v>0</v>
      </c>
      <c r="U823" s="173">
        <f>IF(Q823&lt;&gt;"",(Q823*(1-($N$3369))*(1-($O823+$N$3373))),0)</f>
        <v>0</v>
      </c>
      <c r="V823" s="173">
        <f>IF(R823&lt;&gt;"",(R823*(1-($N$3370))*(1-($O823+$N$3373))),0)</f>
        <v>0</v>
      </c>
      <c r="W823" s="173">
        <f>IF(S823&lt;&gt;"",(S823*(1-($N$3371))*(1-($O823+$N$3373))),0)</f>
        <v>0</v>
      </c>
      <c r="X823" s="173">
        <f t="shared" si="340"/>
        <v>0</v>
      </c>
    </row>
    <row r="824" spans="1:24" ht="14.1" customHeight="1" x14ac:dyDescent="0.3">
      <c r="A824" s="90" t="s">
        <v>955</v>
      </c>
      <c r="B824" s="91" t="s">
        <v>51</v>
      </c>
      <c r="C824" s="92">
        <v>20</v>
      </c>
      <c r="D824" s="92">
        <v>10</v>
      </c>
      <c r="E824" s="166"/>
      <c r="F824" s="92" t="s">
        <v>127</v>
      </c>
      <c r="G824" s="92" t="s">
        <v>2005</v>
      </c>
      <c r="H824" s="92" t="s">
        <v>2085</v>
      </c>
      <c r="I824" s="92">
        <v>40</v>
      </c>
      <c r="J824" s="93">
        <v>24.3</v>
      </c>
      <c r="K824" s="94"/>
      <c r="L824" s="92" t="s">
        <v>3116</v>
      </c>
      <c r="M824" s="92" t="s">
        <v>417</v>
      </c>
      <c r="N824" s="172" t="str">
        <f t="shared" si="339"/>
        <v/>
      </c>
      <c r="O824" s="172"/>
      <c r="P824" s="173">
        <f t="shared" si="335"/>
        <v>0</v>
      </c>
      <c r="Q824" s="173">
        <f t="shared" si="336"/>
        <v>0</v>
      </c>
      <c r="R824" s="173">
        <f t="shared" si="337"/>
        <v>0</v>
      </c>
      <c r="S824" s="173" t="str">
        <f t="shared" si="338"/>
        <v/>
      </c>
      <c r="T824" s="173">
        <f>IF(P824&lt;&gt;"",(P824*(1-($N$3368))*(1-($O824+$N$3373))),0)</f>
        <v>0</v>
      </c>
      <c r="U824" s="173">
        <f>IF(Q824&lt;&gt;"",(Q824*(1-($N$3369))*(1-($O824+$N$3373))),0)</f>
        <v>0</v>
      </c>
      <c r="V824" s="173">
        <f>IF(R824&lt;&gt;"",(R824*(1-($N$3370))*(1-($O824+$N$3373))),0)</f>
        <v>0</v>
      </c>
      <c r="W824" s="173">
        <f>IF(S824&lt;&gt;"",(S824*(1-($N$3371))*(1-($O824+$N$3373))),0)</f>
        <v>0</v>
      </c>
      <c r="X824" s="173">
        <f t="shared" si="340"/>
        <v>0</v>
      </c>
    </row>
    <row r="825" spans="1:24" ht="14.1" customHeight="1" x14ac:dyDescent="0.3">
      <c r="A825" s="90" t="s">
        <v>956</v>
      </c>
      <c r="B825" s="91" t="s">
        <v>51</v>
      </c>
      <c r="C825" s="92">
        <v>20</v>
      </c>
      <c r="D825" s="92">
        <v>10</v>
      </c>
      <c r="E825" s="166"/>
      <c r="F825" s="92" t="s">
        <v>127</v>
      </c>
      <c r="G825" s="92" t="s">
        <v>2004</v>
      </c>
      <c r="H825" s="92" t="s">
        <v>2085</v>
      </c>
      <c r="I825" s="92">
        <v>40</v>
      </c>
      <c r="J825" s="93">
        <v>24.3</v>
      </c>
      <c r="K825" s="94"/>
      <c r="L825" s="92" t="s">
        <v>3115</v>
      </c>
      <c r="M825" s="92" t="s">
        <v>417</v>
      </c>
      <c r="N825" s="172" t="str">
        <f t="shared" si="339"/>
        <v/>
      </c>
      <c r="O825" s="172"/>
      <c r="P825" s="173">
        <f t="shared" si="335"/>
        <v>0</v>
      </c>
      <c r="Q825" s="173">
        <f t="shared" si="336"/>
        <v>0</v>
      </c>
      <c r="R825" s="173">
        <f t="shared" si="337"/>
        <v>0</v>
      </c>
      <c r="S825" s="173" t="str">
        <f t="shared" si="338"/>
        <v/>
      </c>
      <c r="T825" s="173">
        <f>IF(P825&lt;&gt;"",(P825*(1-($N$3368))*(1-($O825+$N$3373))),0)</f>
        <v>0</v>
      </c>
      <c r="U825" s="173">
        <f>IF(Q825&lt;&gt;"",(Q825*(1-($N$3369))*(1-($O825+$N$3373))),0)</f>
        <v>0</v>
      </c>
      <c r="V825" s="173">
        <f>IF(R825&lt;&gt;"",(R825*(1-($N$3370))*(1-($O825+$N$3373))),0)</f>
        <v>0</v>
      </c>
      <c r="W825" s="173">
        <f>IF(S825&lt;&gt;"",(S825*(1-($N$3371))*(1-($O825+$N$3373))),0)</f>
        <v>0</v>
      </c>
      <c r="X825" s="173">
        <f t="shared" si="340"/>
        <v>0</v>
      </c>
    </row>
    <row r="826" spans="1:24" ht="14.1" customHeight="1" x14ac:dyDescent="0.3">
      <c r="A826" s="90" t="s">
        <v>957</v>
      </c>
      <c r="B826" s="91" t="s">
        <v>51</v>
      </c>
      <c r="C826" s="92">
        <v>20</v>
      </c>
      <c r="D826" s="92">
        <v>10</v>
      </c>
      <c r="E826" s="166"/>
      <c r="F826" s="92" t="s">
        <v>127</v>
      </c>
      <c r="G826" s="92" t="s">
        <v>2003</v>
      </c>
      <c r="H826" s="92" t="s">
        <v>2085</v>
      </c>
      <c r="I826" s="92">
        <v>40</v>
      </c>
      <c r="J826" s="93">
        <v>24.3</v>
      </c>
      <c r="K826" s="94"/>
      <c r="L826" s="92" t="s">
        <v>3114</v>
      </c>
      <c r="M826" s="92" t="s">
        <v>417</v>
      </c>
      <c r="N826" s="172" t="str">
        <f t="shared" si="339"/>
        <v/>
      </c>
      <c r="O826" s="172"/>
      <c r="P826" s="173">
        <f t="shared" si="335"/>
        <v>0</v>
      </c>
      <c r="Q826" s="173">
        <f t="shared" si="336"/>
        <v>0</v>
      </c>
      <c r="R826" s="173">
        <f t="shared" si="337"/>
        <v>0</v>
      </c>
      <c r="S826" s="173" t="str">
        <f t="shared" si="338"/>
        <v/>
      </c>
      <c r="T826" s="173">
        <f>IF(P826&lt;&gt;"",(P826*(1-($N$3368))*(1-($O826+$N$3373))),0)</f>
        <v>0</v>
      </c>
      <c r="U826" s="173">
        <f>IF(Q826&lt;&gt;"",(Q826*(1-($N$3369))*(1-($O826+$N$3373))),0)</f>
        <v>0</v>
      </c>
      <c r="V826" s="173">
        <f>IF(R826&lt;&gt;"",(R826*(1-($N$3370))*(1-($O826+$N$3373))),0)</f>
        <v>0</v>
      </c>
      <c r="W826" s="173">
        <f>IF(S826&lt;&gt;"",(S826*(1-($N$3371))*(1-($O826+$N$3373))),0)</f>
        <v>0</v>
      </c>
      <c r="X826" s="173">
        <f t="shared" si="340"/>
        <v>0</v>
      </c>
    </row>
    <row r="827" spans="1:24" ht="14.1" customHeight="1" x14ac:dyDescent="0.3">
      <c r="A827" s="90" t="s">
        <v>975</v>
      </c>
      <c r="B827" s="91" t="s">
        <v>51</v>
      </c>
      <c r="C827" s="92">
        <v>18</v>
      </c>
      <c r="D827" s="92">
        <v>9</v>
      </c>
      <c r="E827" s="166"/>
      <c r="F827" s="92" t="s">
        <v>111</v>
      </c>
      <c r="G827" s="92" t="s">
        <v>2028</v>
      </c>
      <c r="H827" s="92" t="s">
        <v>2093</v>
      </c>
      <c r="I827" s="92">
        <v>40</v>
      </c>
      <c r="J827" s="93">
        <v>34</v>
      </c>
      <c r="K827" s="94"/>
      <c r="L827" s="92" t="s">
        <v>3141</v>
      </c>
      <c r="M827" s="92" t="s">
        <v>417</v>
      </c>
      <c r="N827" s="172" t="str">
        <f t="shared" si="339"/>
        <v/>
      </c>
      <c r="O827" s="172"/>
      <c r="P827" s="173">
        <f t="shared" si="335"/>
        <v>0</v>
      </c>
      <c r="Q827" s="173">
        <f t="shared" si="336"/>
        <v>0</v>
      </c>
      <c r="R827" s="173">
        <f t="shared" si="337"/>
        <v>0</v>
      </c>
      <c r="S827" s="173" t="str">
        <f t="shared" si="338"/>
        <v/>
      </c>
      <c r="T827" s="173">
        <f>IF(P827&lt;&gt;"",(P827*(1-($N$3368))*(1-($O827+$N$3373))),0)</f>
        <v>0</v>
      </c>
      <c r="U827" s="173">
        <f>IF(Q827&lt;&gt;"",(Q827*(1-($N$3369))*(1-($O827+$N$3373))),0)</f>
        <v>0</v>
      </c>
      <c r="V827" s="173">
        <f>IF(R827&lt;&gt;"",(R827*(1-($N$3370))*(1-($O827+$N$3373))),0)</f>
        <v>0</v>
      </c>
      <c r="W827" s="173">
        <f>IF(S827&lt;&gt;"",(S827*(1-($N$3371))*(1-($O827+$N$3373))),0)</f>
        <v>0</v>
      </c>
      <c r="X827" s="173">
        <f t="shared" si="340"/>
        <v>0</v>
      </c>
    </row>
    <row r="828" spans="1:24" ht="14.1" customHeight="1" x14ac:dyDescent="0.3">
      <c r="A828" s="90" t="s">
        <v>1389</v>
      </c>
      <c r="B828" s="91" t="s">
        <v>51</v>
      </c>
      <c r="C828" s="92">
        <v>18</v>
      </c>
      <c r="D828" s="92">
        <v>9</v>
      </c>
      <c r="E828" s="166"/>
      <c r="F828" s="92" t="s">
        <v>111</v>
      </c>
      <c r="G828" s="92" t="s">
        <v>2049</v>
      </c>
      <c r="H828" s="92" t="s">
        <v>2093</v>
      </c>
      <c r="I828" s="92">
        <v>40</v>
      </c>
      <c r="J828" s="93">
        <v>34</v>
      </c>
      <c r="K828" s="94"/>
      <c r="L828" s="92" t="s">
        <v>3142</v>
      </c>
      <c r="M828" s="92" t="s">
        <v>417</v>
      </c>
      <c r="N828" s="172" t="str">
        <f t="shared" si="339"/>
        <v/>
      </c>
      <c r="O828" s="172"/>
      <c r="P828" s="173">
        <f t="shared" si="335"/>
        <v>0</v>
      </c>
      <c r="Q828" s="173">
        <f t="shared" si="336"/>
        <v>0</v>
      </c>
      <c r="R828" s="173">
        <f t="shared" si="337"/>
        <v>0</v>
      </c>
      <c r="S828" s="173" t="str">
        <f t="shared" si="338"/>
        <v/>
      </c>
      <c r="T828" s="173">
        <f>IF(P828&lt;&gt;"",(P828*(1-($N$3368))*(1-($O828+$N$3373))),0)</f>
        <v>0</v>
      </c>
      <c r="U828" s="173">
        <f>IF(Q828&lt;&gt;"",(Q828*(1-($N$3369))*(1-($O828+$N$3373))),0)</f>
        <v>0</v>
      </c>
      <c r="V828" s="173">
        <f>IF(R828&lt;&gt;"",(R828*(1-($N$3370))*(1-($O828+$N$3373))),0)</f>
        <v>0</v>
      </c>
      <c r="W828" s="173">
        <f>IF(S828&lt;&gt;"",(S828*(1-($N$3371))*(1-($O828+$N$3373))),0)</f>
        <v>0</v>
      </c>
      <c r="X828" s="173">
        <f t="shared" si="340"/>
        <v>0</v>
      </c>
    </row>
    <row r="829" spans="1:24" ht="14.1" customHeight="1" x14ac:dyDescent="0.3">
      <c r="A829" s="90" t="s">
        <v>976</v>
      </c>
      <c r="B829" s="91" t="s">
        <v>51</v>
      </c>
      <c r="C829" s="92">
        <v>18</v>
      </c>
      <c r="D829" s="92">
        <v>9</v>
      </c>
      <c r="E829" s="166"/>
      <c r="F829" s="92" t="s">
        <v>111</v>
      </c>
      <c r="G829" s="92" t="s">
        <v>2041</v>
      </c>
      <c r="H829" s="92" t="s">
        <v>2093</v>
      </c>
      <c r="I829" s="92">
        <v>40</v>
      </c>
      <c r="J829" s="93">
        <v>34</v>
      </c>
      <c r="K829" s="94"/>
      <c r="L829" s="92" t="s">
        <v>3140</v>
      </c>
      <c r="M829" s="92" t="s">
        <v>417</v>
      </c>
      <c r="N829" s="172" t="str">
        <f t="shared" si="339"/>
        <v/>
      </c>
      <c r="O829" s="172"/>
      <c r="P829" s="173">
        <f t="shared" si="335"/>
        <v>0</v>
      </c>
      <c r="Q829" s="173">
        <f t="shared" si="336"/>
        <v>0</v>
      </c>
      <c r="R829" s="173">
        <f t="shared" si="337"/>
        <v>0</v>
      </c>
      <c r="S829" s="173" t="str">
        <f t="shared" si="338"/>
        <v/>
      </c>
      <c r="T829" s="173">
        <f>IF(P829&lt;&gt;"",(P829*(1-($N$3368))*(1-($O829+$N$3373))),0)</f>
        <v>0</v>
      </c>
      <c r="U829" s="173">
        <f>IF(Q829&lt;&gt;"",(Q829*(1-($N$3369))*(1-($O829+$N$3373))),0)</f>
        <v>0</v>
      </c>
      <c r="V829" s="173">
        <f>IF(R829&lt;&gt;"",(R829*(1-($N$3370))*(1-($O829+$N$3373))),0)</f>
        <v>0</v>
      </c>
      <c r="W829" s="173">
        <f>IF(S829&lt;&gt;"",(S829*(1-($N$3371))*(1-($O829+$N$3373))),0)</f>
        <v>0</v>
      </c>
      <c r="X829" s="173">
        <f t="shared" si="340"/>
        <v>0</v>
      </c>
    </row>
    <row r="830" spans="1:24" ht="14.1" customHeight="1" x14ac:dyDescent="0.3">
      <c r="A830" s="90" t="s">
        <v>977</v>
      </c>
      <c r="B830" s="91" t="s">
        <v>51</v>
      </c>
      <c r="C830" s="92">
        <v>18</v>
      </c>
      <c r="D830" s="92">
        <v>9</v>
      </c>
      <c r="E830" s="166"/>
      <c r="F830" s="92" t="s">
        <v>111</v>
      </c>
      <c r="G830" s="92" t="s">
        <v>2047</v>
      </c>
      <c r="H830" s="92" t="s">
        <v>2093</v>
      </c>
      <c r="I830" s="92">
        <v>40</v>
      </c>
      <c r="J830" s="93">
        <v>34</v>
      </c>
      <c r="K830" s="94"/>
      <c r="L830" s="92" t="s">
        <v>3139</v>
      </c>
      <c r="M830" s="92" t="s">
        <v>417</v>
      </c>
      <c r="N830" s="172" t="str">
        <f t="shared" si="339"/>
        <v/>
      </c>
      <c r="O830" s="172"/>
      <c r="P830" s="173">
        <f t="shared" si="335"/>
        <v>0</v>
      </c>
      <c r="Q830" s="173">
        <f t="shared" si="336"/>
        <v>0</v>
      </c>
      <c r="R830" s="173">
        <f t="shared" si="337"/>
        <v>0</v>
      </c>
      <c r="S830" s="173" t="str">
        <f t="shared" si="338"/>
        <v/>
      </c>
      <c r="T830" s="173">
        <f>IF(P830&lt;&gt;"",(P830*(1-($N$3368))*(1-($O830+$N$3373))),0)</f>
        <v>0</v>
      </c>
      <c r="U830" s="173">
        <f>IF(Q830&lt;&gt;"",(Q830*(1-($N$3369))*(1-($O830+$N$3373))),0)</f>
        <v>0</v>
      </c>
      <c r="V830" s="173">
        <f>IF(R830&lt;&gt;"",(R830*(1-($N$3370))*(1-($O830+$N$3373))),0)</f>
        <v>0</v>
      </c>
      <c r="W830" s="173">
        <f>IF(S830&lt;&gt;"",(S830*(1-($N$3371))*(1-($O830+$N$3373))),0)</f>
        <v>0</v>
      </c>
      <c r="X830" s="173">
        <f t="shared" si="340"/>
        <v>0</v>
      </c>
    </row>
    <row r="831" spans="1:24" ht="14.1" customHeight="1" x14ac:dyDescent="0.3">
      <c r="A831" s="90" t="s">
        <v>958</v>
      </c>
      <c r="B831" s="91" t="s">
        <v>51</v>
      </c>
      <c r="C831" s="92">
        <v>20</v>
      </c>
      <c r="D831" s="92">
        <v>10</v>
      </c>
      <c r="E831" s="166"/>
      <c r="F831" s="92" t="s">
        <v>127</v>
      </c>
      <c r="G831" s="92" t="s">
        <v>2005</v>
      </c>
      <c r="H831" s="92" t="s">
        <v>2089</v>
      </c>
      <c r="I831" s="92">
        <v>40</v>
      </c>
      <c r="J831" s="93">
        <v>34</v>
      </c>
      <c r="K831" s="94"/>
      <c r="L831" s="92" t="s">
        <v>3128</v>
      </c>
      <c r="M831" s="92" t="s">
        <v>417</v>
      </c>
      <c r="N831" s="172" t="str">
        <f t="shared" si="339"/>
        <v/>
      </c>
      <c r="O831" s="172"/>
      <c r="P831" s="173">
        <f t="shared" si="335"/>
        <v>0</v>
      </c>
      <c r="Q831" s="173">
        <f t="shared" si="336"/>
        <v>0</v>
      </c>
      <c r="R831" s="173">
        <f t="shared" si="337"/>
        <v>0</v>
      </c>
      <c r="S831" s="173" t="str">
        <f t="shared" si="338"/>
        <v/>
      </c>
      <c r="T831" s="173">
        <f>IF(P831&lt;&gt;"",(P831*(1-($N$3368))*(1-($O831+$N$3373))),0)</f>
        <v>0</v>
      </c>
      <c r="U831" s="173">
        <f>IF(Q831&lt;&gt;"",(Q831*(1-($N$3369))*(1-($O831+$N$3373))),0)</f>
        <v>0</v>
      </c>
      <c r="V831" s="173">
        <f>IF(R831&lt;&gt;"",(R831*(1-($N$3370))*(1-($O831+$N$3373))),0)</f>
        <v>0</v>
      </c>
      <c r="W831" s="173">
        <f>IF(S831&lt;&gt;"",(S831*(1-($N$3371))*(1-($O831+$N$3373))),0)</f>
        <v>0</v>
      </c>
      <c r="X831" s="173">
        <f t="shared" si="340"/>
        <v>0</v>
      </c>
    </row>
    <row r="832" spans="1:24" ht="14.1" customHeight="1" x14ac:dyDescent="0.3">
      <c r="A832" s="90" t="s">
        <v>959</v>
      </c>
      <c r="B832" s="91" t="s">
        <v>51</v>
      </c>
      <c r="C832" s="92">
        <v>20</v>
      </c>
      <c r="D832" s="92">
        <v>10</v>
      </c>
      <c r="E832" s="166"/>
      <c r="F832" s="92" t="s">
        <v>127</v>
      </c>
      <c r="G832" s="92" t="s">
        <v>2004</v>
      </c>
      <c r="H832" s="92" t="s">
        <v>2089</v>
      </c>
      <c r="I832" s="92">
        <v>40</v>
      </c>
      <c r="J832" s="93">
        <v>34</v>
      </c>
      <c r="K832" s="94"/>
      <c r="L832" s="92" t="s">
        <v>3127</v>
      </c>
      <c r="M832" s="92" t="s">
        <v>417</v>
      </c>
      <c r="N832" s="172" t="str">
        <f t="shared" si="339"/>
        <v/>
      </c>
      <c r="O832" s="172"/>
      <c r="P832" s="173">
        <f t="shared" si="335"/>
        <v>0</v>
      </c>
      <c r="Q832" s="173">
        <f t="shared" si="336"/>
        <v>0</v>
      </c>
      <c r="R832" s="173">
        <f t="shared" si="337"/>
        <v>0</v>
      </c>
      <c r="S832" s="173" t="str">
        <f t="shared" si="338"/>
        <v/>
      </c>
      <c r="T832" s="173">
        <f>IF(P832&lt;&gt;"",(P832*(1-($N$3368))*(1-($O832+$N$3373))),0)</f>
        <v>0</v>
      </c>
      <c r="U832" s="173">
        <f>IF(Q832&lt;&gt;"",(Q832*(1-($N$3369))*(1-($O832+$N$3373))),0)</f>
        <v>0</v>
      </c>
      <c r="V832" s="173">
        <f>IF(R832&lt;&gt;"",(R832*(1-($N$3370))*(1-($O832+$N$3373))),0)</f>
        <v>0</v>
      </c>
      <c r="W832" s="173">
        <f>IF(S832&lt;&gt;"",(S832*(1-($N$3371))*(1-($O832+$N$3373))),0)</f>
        <v>0</v>
      </c>
      <c r="X832" s="173">
        <f t="shared" si="340"/>
        <v>0</v>
      </c>
    </row>
    <row r="833" spans="1:24" ht="14.1" customHeight="1" x14ac:dyDescent="0.3">
      <c r="A833" s="90" t="s">
        <v>960</v>
      </c>
      <c r="B833" s="91" t="s">
        <v>51</v>
      </c>
      <c r="C833" s="92">
        <v>20</v>
      </c>
      <c r="D833" s="92">
        <v>10</v>
      </c>
      <c r="E833" s="166"/>
      <c r="F833" s="92" t="s">
        <v>127</v>
      </c>
      <c r="G833" s="92" t="s">
        <v>2003</v>
      </c>
      <c r="H833" s="92" t="s">
        <v>2089</v>
      </c>
      <c r="I833" s="92">
        <v>40</v>
      </c>
      <c r="J833" s="93">
        <v>34</v>
      </c>
      <c r="K833" s="94"/>
      <c r="L833" s="92" t="s">
        <v>3126</v>
      </c>
      <c r="M833" s="92" t="s">
        <v>417</v>
      </c>
      <c r="N833" s="172" t="str">
        <f t="shared" si="339"/>
        <v/>
      </c>
      <c r="O833" s="172"/>
      <c r="P833" s="173">
        <f t="shared" si="335"/>
        <v>0</v>
      </c>
      <c r="Q833" s="173">
        <f t="shared" si="336"/>
        <v>0</v>
      </c>
      <c r="R833" s="173">
        <f t="shared" si="337"/>
        <v>0</v>
      </c>
      <c r="S833" s="173" t="str">
        <f t="shared" si="338"/>
        <v/>
      </c>
      <c r="T833" s="173">
        <f>IF(P833&lt;&gt;"",(P833*(1-($N$3368))*(1-($O833+$N$3373))),0)</f>
        <v>0</v>
      </c>
      <c r="U833" s="173">
        <f>IF(Q833&lt;&gt;"",(Q833*(1-($N$3369))*(1-($O833+$N$3373))),0)</f>
        <v>0</v>
      </c>
      <c r="V833" s="173">
        <f>IF(R833&lt;&gt;"",(R833*(1-($N$3370))*(1-($O833+$N$3373))),0)</f>
        <v>0</v>
      </c>
      <c r="W833" s="173">
        <f>IF(S833&lt;&gt;"",(S833*(1-($N$3371))*(1-($O833+$N$3373))),0)</f>
        <v>0</v>
      </c>
      <c r="X833" s="173">
        <f t="shared" si="340"/>
        <v>0</v>
      </c>
    </row>
    <row r="834" spans="1:24" ht="14.1" customHeight="1" x14ac:dyDescent="0.3">
      <c r="A834" s="90" t="s">
        <v>961</v>
      </c>
      <c r="B834" s="91" t="s">
        <v>51</v>
      </c>
      <c r="C834" s="92">
        <v>26</v>
      </c>
      <c r="D834" s="92">
        <v>13</v>
      </c>
      <c r="E834" s="166"/>
      <c r="F834" s="92" t="s">
        <v>112</v>
      </c>
      <c r="G834" s="92" t="s">
        <v>2016</v>
      </c>
      <c r="H834" s="92" t="s">
        <v>2099</v>
      </c>
      <c r="I834" s="92">
        <v>40</v>
      </c>
      <c r="J834" s="93">
        <v>15.25</v>
      </c>
      <c r="K834" s="94"/>
      <c r="L834" s="92" t="s">
        <v>3163</v>
      </c>
      <c r="M834" s="92" t="s">
        <v>417</v>
      </c>
      <c r="N834" s="172" t="str">
        <f t="shared" si="339"/>
        <v/>
      </c>
      <c r="O834" s="172"/>
      <c r="P834" s="173">
        <f t="shared" ref="P834:P865" si="341">IF($B834="PA",$N834,0)</f>
        <v>0</v>
      </c>
      <c r="Q834" s="173">
        <f t="shared" ref="Q834:Q865" si="342">IF($B834="PC",$N834,0)</f>
        <v>0</v>
      </c>
      <c r="R834" s="173">
        <f t="shared" ref="R834:R865" si="343">IF($B834="LA",$N834,0)</f>
        <v>0</v>
      </c>
      <c r="S834" s="173" t="str">
        <f t="shared" ref="S834:S865" si="344">IF($B834="LC",$N834,0)</f>
        <v/>
      </c>
      <c r="T834" s="173">
        <f>IF(P834&lt;&gt;"",(P834*(1-($N$3368))*(1-($O834+$N$3373))),0)</f>
        <v>0</v>
      </c>
      <c r="U834" s="173">
        <f>IF(Q834&lt;&gt;"",(Q834*(1-($N$3369))*(1-($O834+$N$3373))),0)</f>
        <v>0</v>
      </c>
      <c r="V834" s="173">
        <f>IF(R834&lt;&gt;"",(R834*(1-($N$3370))*(1-($O834+$N$3373))),0)</f>
        <v>0</v>
      </c>
      <c r="W834" s="173">
        <f>IF(S834&lt;&gt;"",(S834*(1-($N$3371))*(1-($O834+$N$3373))),0)</f>
        <v>0</v>
      </c>
      <c r="X834" s="173">
        <f t="shared" si="340"/>
        <v>0</v>
      </c>
    </row>
    <row r="835" spans="1:24" ht="14.1" customHeight="1" x14ac:dyDescent="0.3">
      <c r="A835" s="90" t="s">
        <v>962</v>
      </c>
      <c r="B835" s="91" t="s">
        <v>51</v>
      </c>
      <c r="C835" s="92">
        <v>26</v>
      </c>
      <c r="D835" s="92">
        <v>13</v>
      </c>
      <c r="E835" s="166"/>
      <c r="F835" s="92" t="s">
        <v>112</v>
      </c>
      <c r="G835" s="92" t="s">
        <v>2004</v>
      </c>
      <c r="H835" s="92" t="s">
        <v>2099</v>
      </c>
      <c r="I835" s="92">
        <v>40</v>
      </c>
      <c r="J835" s="93">
        <v>15.25</v>
      </c>
      <c r="K835" s="94"/>
      <c r="L835" s="92" t="s">
        <v>3162</v>
      </c>
      <c r="M835" s="92" t="s">
        <v>417</v>
      </c>
      <c r="N835" s="172" t="str">
        <f t="shared" si="339"/>
        <v/>
      </c>
      <c r="O835" s="172"/>
      <c r="P835" s="173">
        <f t="shared" si="341"/>
        <v>0</v>
      </c>
      <c r="Q835" s="173">
        <f t="shared" si="342"/>
        <v>0</v>
      </c>
      <c r="R835" s="173">
        <f t="shared" si="343"/>
        <v>0</v>
      </c>
      <c r="S835" s="173" t="str">
        <f t="shared" si="344"/>
        <v/>
      </c>
      <c r="T835" s="173">
        <f>IF(P835&lt;&gt;"",(P835*(1-($N$3368))*(1-($O835+$N$3373))),0)</f>
        <v>0</v>
      </c>
      <c r="U835" s="173">
        <f>IF(Q835&lt;&gt;"",(Q835*(1-($N$3369))*(1-($O835+$N$3373))),0)</f>
        <v>0</v>
      </c>
      <c r="V835" s="173">
        <f>IF(R835&lt;&gt;"",(R835*(1-($N$3370))*(1-($O835+$N$3373))),0)</f>
        <v>0</v>
      </c>
      <c r="W835" s="173">
        <f>IF(S835&lt;&gt;"",(S835*(1-($N$3371))*(1-($O835+$N$3373))),0)</f>
        <v>0</v>
      </c>
      <c r="X835" s="173">
        <f t="shared" si="340"/>
        <v>0</v>
      </c>
    </row>
    <row r="836" spans="1:24" ht="14.1" customHeight="1" x14ac:dyDescent="0.3">
      <c r="A836" s="90" t="s">
        <v>963</v>
      </c>
      <c r="B836" s="91" t="s">
        <v>51</v>
      </c>
      <c r="C836" s="92">
        <v>26</v>
      </c>
      <c r="D836" s="92">
        <v>13</v>
      </c>
      <c r="E836" s="166"/>
      <c r="F836" s="92" t="s">
        <v>112</v>
      </c>
      <c r="G836" s="92" t="s">
        <v>2003</v>
      </c>
      <c r="H836" s="92" t="s">
        <v>2099</v>
      </c>
      <c r="I836" s="92">
        <v>40</v>
      </c>
      <c r="J836" s="93">
        <v>15.25</v>
      </c>
      <c r="K836" s="94"/>
      <c r="L836" s="92" t="s">
        <v>3161</v>
      </c>
      <c r="M836" s="92" t="s">
        <v>417</v>
      </c>
      <c r="N836" s="172" t="str">
        <f t="shared" si="339"/>
        <v/>
      </c>
      <c r="O836" s="172"/>
      <c r="P836" s="173">
        <f t="shared" si="341"/>
        <v>0</v>
      </c>
      <c r="Q836" s="173">
        <f t="shared" si="342"/>
        <v>0</v>
      </c>
      <c r="R836" s="173">
        <f t="shared" si="343"/>
        <v>0</v>
      </c>
      <c r="S836" s="173" t="str">
        <f t="shared" si="344"/>
        <v/>
      </c>
      <c r="T836" s="173">
        <f>IF(P836&lt;&gt;"",(P836*(1-($N$3368))*(1-($O836+$N$3373))),0)</f>
        <v>0</v>
      </c>
      <c r="U836" s="173">
        <f>IF(Q836&lt;&gt;"",(Q836*(1-($N$3369))*(1-($O836+$N$3373))),0)</f>
        <v>0</v>
      </c>
      <c r="V836" s="173">
        <f>IF(R836&lt;&gt;"",(R836*(1-($N$3370))*(1-($O836+$N$3373))),0)</f>
        <v>0</v>
      </c>
      <c r="W836" s="173">
        <f>IF(S836&lt;&gt;"",(S836*(1-($N$3371))*(1-($O836+$N$3373))),0)</f>
        <v>0</v>
      </c>
      <c r="X836" s="173">
        <f t="shared" si="340"/>
        <v>0</v>
      </c>
    </row>
    <row r="837" spans="1:24" ht="14.1" customHeight="1" x14ac:dyDescent="0.3">
      <c r="A837" s="90" t="s">
        <v>982</v>
      </c>
      <c r="B837" s="91" t="s">
        <v>51</v>
      </c>
      <c r="C837" s="92">
        <v>26</v>
      </c>
      <c r="D837" s="92">
        <v>13</v>
      </c>
      <c r="E837" s="166"/>
      <c r="F837" s="92" t="s">
        <v>2103</v>
      </c>
      <c r="G837" s="92" t="s">
        <v>2028</v>
      </c>
      <c r="H837" s="92" t="s">
        <v>2107</v>
      </c>
      <c r="I837" s="92">
        <v>40</v>
      </c>
      <c r="J837" s="93">
        <v>24.3</v>
      </c>
      <c r="K837" s="94"/>
      <c r="L837" s="92" t="s">
        <v>3178</v>
      </c>
      <c r="M837" s="92" t="s">
        <v>417</v>
      </c>
      <c r="N837" s="172" t="str">
        <f t="shared" si="339"/>
        <v/>
      </c>
      <c r="O837" s="172"/>
      <c r="P837" s="173">
        <f t="shared" si="341"/>
        <v>0</v>
      </c>
      <c r="Q837" s="173">
        <f t="shared" si="342"/>
        <v>0</v>
      </c>
      <c r="R837" s="173">
        <f t="shared" si="343"/>
        <v>0</v>
      </c>
      <c r="S837" s="173" t="str">
        <f t="shared" si="344"/>
        <v/>
      </c>
      <c r="T837" s="173">
        <f>IF(P837&lt;&gt;"",(P837*(1-($N$3368))*(1-($O837+$N$3373))),0)</f>
        <v>0</v>
      </c>
      <c r="U837" s="173">
        <f>IF(Q837&lt;&gt;"",(Q837*(1-($N$3369))*(1-($O837+$N$3373))),0)</f>
        <v>0</v>
      </c>
      <c r="V837" s="173">
        <f>IF(R837&lt;&gt;"",(R837*(1-($N$3370))*(1-($O837+$N$3373))),0)</f>
        <v>0</v>
      </c>
      <c r="W837" s="173">
        <f>IF(S837&lt;&gt;"",(S837*(1-($N$3371))*(1-($O837+$N$3373))),0)</f>
        <v>0</v>
      </c>
      <c r="X837" s="173">
        <f t="shared" si="340"/>
        <v>0</v>
      </c>
    </row>
    <row r="838" spans="1:24" ht="14.1" customHeight="1" x14ac:dyDescent="0.3">
      <c r="A838" s="90" t="s">
        <v>983</v>
      </c>
      <c r="B838" s="91" t="s">
        <v>51</v>
      </c>
      <c r="C838" s="92">
        <v>26</v>
      </c>
      <c r="D838" s="92">
        <v>13</v>
      </c>
      <c r="E838" s="166"/>
      <c r="F838" s="92" t="s">
        <v>2103</v>
      </c>
      <c r="G838" s="92" t="s">
        <v>2105</v>
      </c>
      <c r="H838" s="92" t="s">
        <v>2107</v>
      </c>
      <c r="I838" s="92">
        <v>40</v>
      </c>
      <c r="J838" s="93">
        <v>24.3</v>
      </c>
      <c r="K838" s="94"/>
      <c r="L838" s="92" t="s">
        <v>3180</v>
      </c>
      <c r="M838" s="92" t="s">
        <v>417</v>
      </c>
      <c r="N838" s="172" t="str">
        <f t="shared" si="339"/>
        <v/>
      </c>
      <c r="O838" s="172"/>
      <c r="P838" s="173">
        <f t="shared" si="341"/>
        <v>0</v>
      </c>
      <c r="Q838" s="173">
        <f t="shared" si="342"/>
        <v>0</v>
      </c>
      <c r="R838" s="173">
        <f t="shared" si="343"/>
        <v>0</v>
      </c>
      <c r="S838" s="173" t="str">
        <f t="shared" si="344"/>
        <v/>
      </c>
      <c r="T838" s="173">
        <f>IF(P838&lt;&gt;"",(P838*(1-($N$3368))*(1-($O838+$N$3373))),0)</f>
        <v>0</v>
      </c>
      <c r="U838" s="173">
        <f>IF(Q838&lt;&gt;"",(Q838*(1-($N$3369))*(1-($O838+$N$3373))),0)</f>
        <v>0</v>
      </c>
      <c r="V838" s="173">
        <f>IF(R838&lt;&gt;"",(R838*(1-($N$3370))*(1-($O838+$N$3373))),0)</f>
        <v>0</v>
      </c>
      <c r="W838" s="173">
        <f>IF(S838&lt;&gt;"",(S838*(1-($N$3371))*(1-($O838+$N$3373))),0)</f>
        <v>0</v>
      </c>
      <c r="X838" s="173">
        <f t="shared" si="340"/>
        <v>0</v>
      </c>
    </row>
    <row r="839" spans="1:24" ht="14.1" customHeight="1" x14ac:dyDescent="0.3">
      <c r="A839" s="90" t="s">
        <v>984</v>
      </c>
      <c r="B839" s="91" t="s">
        <v>51</v>
      </c>
      <c r="C839" s="92">
        <v>26</v>
      </c>
      <c r="D839" s="92">
        <v>13</v>
      </c>
      <c r="E839" s="166"/>
      <c r="F839" s="92" t="s">
        <v>111</v>
      </c>
      <c r="G839" s="92" t="s">
        <v>2005</v>
      </c>
      <c r="H839" s="92" t="s">
        <v>2106</v>
      </c>
      <c r="I839" s="92">
        <v>40</v>
      </c>
      <c r="J839" s="93">
        <v>24.3</v>
      </c>
      <c r="K839" s="94"/>
      <c r="L839" s="92" t="s">
        <v>3179</v>
      </c>
      <c r="M839" s="92" t="s">
        <v>417</v>
      </c>
      <c r="N839" s="172" t="str">
        <f t="shared" ref="N839:N866" si="345">IF(OR(J839="TBA",E839=0),"",E839*J839)</f>
        <v/>
      </c>
      <c r="O839" s="172"/>
      <c r="P839" s="173">
        <f t="shared" si="341"/>
        <v>0</v>
      </c>
      <c r="Q839" s="173">
        <f t="shared" si="342"/>
        <v>0</v>
      </c>
      <c r="R839" s="173">
        <f t="shared" si="343"/>
        <v>0</v>
      </c>
      <c r="S839" s="173" t="str">
        <f t="shared" si="344"/>
        <v/>
      </c>
      <c r="T839" s="173">
        <f>IF(P839&lt;&gt;"",(P839*(1-($N$3368))*(1-($O839+$N$3373))),0)</f>
        <v>0</v>
      </c>
      <c r="U839" s="173">
        <f>IF(Q839&lt;&gt;"",(Q839*(1-($N$3369))*(1-($O839+$N$3373))),0)</f>
        <v>0</v>
      </c>
      <c r="V839" s="173">
        <f>IF(R839&lt;&gt;"",(R839*(1-($N$3370))*(1-($O839+$N$3373))),0)</f>
        <v>0</v>
      </c>
      <c r="W839" s="173">
        <f>IF(S839&lt;&gt;"",(S839*(1-($N$3371))*(1-($O839+$N$3373))),0)</f>
        <v>0</v>
      </c>
      <c r="X839" s="173">
        <f t="shared" ref="X839:X866" si="346">+SUM(T839:W839)</f>
        <v>0</v>
      </c>
    </row>
    <row r="840" spans="1:24" ht="14.1" customHeight="1" x14ac:dyDescent="0.3">
      <c r="A840" s="90" t="s">
        <v>985</v>
      </c>
      <c r="B840" s="91" t="s">
        <v>51</v>
      </c>
      <c r="C840" s="92">
        <v>26</v>
      </c>
      <c r="D840" s="92">
        <v>13</v>
      </c>
      <c r="E840" s="166"/>
      <c r="F840" s="92" t="s">
        <v>111</v>
      </c>
      <c r="G840" s="92" t="s">
        <v>2020</v>
      </c>
      <c r="H840" s="92" t="s">
        <v>2106</v>
      </c>
      <c r="I840" s="92">
        <v>40</v>
      </c>
      <c r="J840" s="93">
        <v>24.3</v>
      </c>
      <c r="K840" s="94"/>
      <c r="L840" s="92" t="s">
        <v>3176</v>
      </c>
      <c r="M840" s="92" t="s">
        <v>417</v>
      </c>
      <c r="N840" s="172" t="str">
        <f t="shared" si="345"/>
        <v/>
      </c>
      <c r="O840" s="172"/>
      <c r="P840" s="173">
        <f t="shared" si="341"/>
        <v>0</v>
      </c>
      <c r="Q840" s="173">
        <f t="shared" si="342"/>
        <v>0</v>
      </c>
      <c r="R840" s="173">
        <f t="shared" si="343"/>
        <v>0</v>
      </c>
      <c r="S840" s="173" t="str">
        <f t="shared" si="344"/>
        <v/>
      </c>
      <c r="T840" s="173">
        <f>IF(P840&lt;&gt;"",(P840*(1-($N$3368))*(1-($O840+$N$3373))),0)</f>
        <v>0</v>
      </c>
      <c r="U840" s="173">
        <f>IF(Q840&lt;&gt;"",(Q840*(1-($N$3369))*(1-($O840+$N$3373))),0)</f>
        <v>0</v>
      </c>
      <c r="V840" s="173">
        <f>IF(R840&lt;&gt;"",(R840*(1-($N$3370))*(1-($O840+$N$3373))),0)</f>
        <v>0</v>
      </c>
      <c r="W840" s="173">
        <f>IF(S840&lt;&gt;"",(S840*(1-($N$3371))*(1-($O840+$N$3373))),0)</f>
        <v>0</v>
      </c>
      <c r="X840" s="173">
        <f t="shared" si="346"/>
        <v>0</v>
      </c>
    </row>
    <row r="841" spans="1:24" ht="14.1" customHeight="1" x14ac:dyDescent="0.3">
      <c r="A841" s="90" t="s">
        <v>986</v>
      </c>
      <c r="B841" s="91" t="s">
        <v>51</v>
      </c>
      <c r="C841" s="92">
        <v>26</v>
      </c>
      <c r="D841" s="92">
        <v>13</v>
      </c>
      <c r="E841" s="166"/>
      <c r="F841" s="92" t="s">
        <v>111</v>
      </c>
      <c r="G841" s="92" t="s">
        <v>2022</v>
      </c>
      <c r="H841" s="92" t="s">
        <v>2106</v>
      </c>
      <c r="I841" s="92">
        <v>40</v>
      </c>
      <c r="J841" s="93">
        <v>24.3</v>
      </c>
      <c r="K841" s="94"/>
      <c r="L841" s="92" t="s">
        <v>3177</v>
      </c>
      <c r="M841" s="92" t="s">
        <v>417</v>
      </c>
      <c r="N841" s="172" t="str">
        <f t="shared" si="345"/>
        <v/>
      </c>
      <c r="O841" s="172"/>
      <c r="P841" s="173">
        <f t="shared" si="341"/>
        <v>0</v>
      </c>
      <c r="Q841" s="173">
        <f t="shared" si="342"/>
        <v>0</v>
      </c>
      <c r="R841" s="173">
        <f t="shared" si="343"/>
        <v>0</v>
      </c>
      <c r="S841" s="173" t="str">
        <f t="shared" si="344"/>
        <v/>
      </c>
      <c r="T841" s="173">
        <f>IF(P841&lt;&gt;"",(P841*(1-($N$3368))*(1-($O841+$N$3373))),0)</f>
        <v>0</v>
      </c>
      <c r="U841" s="173">
        <f>IF(Q841&lt;&gt;"",(Q841*(1-($N$3369))*(1-($O841+$N$3373))),0)</f>
        <v>0</v>
      </c>
      <c r="V841" s="173">
        <f>IF(R841&lt;&gt;"",(R841*(1-($N$3370))*(1-($O841+$N$3373))),0)</f>
        <v>0</v>
      </c>
      <c r="W841" s="173">
        <f>IF(S841&lt;&gt;"",(S841*(1-($N$3371))*(1-($O841+$N$3373))),0)</f>
        <v>0</v>
      </c>
      <c r="X841" s="173">
        <f t="shared" si="346"/>
        <v>0</v>
      </c>
    </row>
    <row r="842" spans="1:24" ht="14.1" customHeight="1" x14ac:dyDescent="0.3">
      <c r="A842" s="90" t="s">
        <v>964</v>
      </c>
      <c r="B842" s="91" t="s">
        <v>51</v>
      </c>
      <c r="C842" s="92">
        <v>20</v>
      </c>
      <c r="D842" s="92">
        <v>10</v>
      </c>
      <c r="E842" s="166"/>
      <c r="F842" s="92" t="s">
        <v>127</v>
      </c>
      <c r="G842" s="92" t="s">
        <v>2005</v>
      </c>
      <c r="H842" s="92" t="s">
        <v>2082</v>
      </c>
      <c r="I842" s="92">
        <v>40</v>
      </c>
      <c r="J842" s="93">
        <v>17.05</v>
      </c>
      <c r="K842" s="94"/>
      <c r="L842" s="92" t="s">
        <v>3107</v>
      </c>
      <c r="M842" s="92" t="s">
        <v>417</v>
      </c>
      <c r="N842" s="172" t="str">
        <f t="shared" si="345"/>
        <v/>
      </c>
      <c r="O842" s="172"/>
      <c r="P842" s="173">
        <f t="shared" si="341"/>
        <v>0</v>
      </c>
      <c r="Q842" s="173">
        <f t="shared" si="342"/>
        <v>0</v>
      </c>
      <c r="R842" s="173">
        <f t="shared" si="343"/>
        <v>0</v>
      </c>
      <c r="S842" s="173" t="str">
        <f t="shared" si="344"/>
        <v/>
      </c>
      <c r="T842" s="173">
        <f>IF(P842&lt;&gt;"",(P842*(1-($N$3368))*(1-($O842+$N$3373))),0)</f>
        <v>0</v>
      </c>
      <c r="U842" s="173">
        <f>IF(Q842&lt;&gt;"",(Q842*(1-($N$3369))*(1-($O842+$N$3373))),0)</f>
        <v>0</v>
      </c>
      <c r="V842" s="173">
        <f>IF(R842&lt;&gt;"",(R842*(1-($N$3370))*(1-($O842+$N$3373))),0)</f>
        <v>0</v>
      </c>
      <c r="W842" s="173">
        <f>IF(S842&lt;&gt;"",(S842*(1-($N$3371))*(1-($O842+$N$3373))),0)</f>
        <v>0</v>
      </c>
      <c r="X842" s="173">
        <f t="shared" si="346"/>
        <v>0</v>
      </c>
    </row>
    <row r="843" spans="1:24" ht="14.1" customHeight="1" x14ac:dyDescent="0.3">
      <c r="A843" s="90" t="s">
        <v>965</v>
      </c>
      <c r="B843" s="91" t="s">
        <v>51</v>
      </c>
      <c r="C843" s="92">
        <v>20</v>
      </c>
      <c r="D843" s="92">
        <v>10</v>
      </c>
      <c r="E843" s="166"/>
      <c r="F843" s="92" t="s">
        <v>127</v>
      </c>
      <c r="G843" s="92" t="s">
        <v>2004</v>
      </c>
      <c r="H843" s="92" t="s">
        <v>2082</v>
      </c>
      <c r="I843" s="92">
        <v>40</v>
      </c>
      <c r="J843" s="93">
        <v>17.05</v>
      </c>
      <c r="K843" s="94"/>
      <c r="L843" s="92" t="s">
        <v>3106</v>
      </c>
      <c r="M843" s="92" t="s">
        <v>417</v>
      </c>
      <c r="N843" s="172" t="str">
        <f t="shared" si="345"/>
        <v/>
      </c>
      <c r="O843" s="172"/>
      <c r="P843" s="173">
        <f t="shared" si="341"/>
        <v>0</v>
      </c>
      <c r="Q843" s="173">
        <f t="shared" si="342"/>
        <v>0</v>
      </c>
      <c r="R843" s="173">
        <f t="shared" si="343"/>
        <v>0</v>
      </c>
      <c r="S843" s="173" t="str">
        <f t="shared" si="344"/>
        <v/>
      </c>
      <c r="T843" s="173">
        <f>IF(P843&lt;&gt;"",(P843*(1-($N$3368))*(1-($O843+$N$3373))),0)</f>
        <v>0</v>
      </c>
      <c r="U843" s="173">
        <f>IF(Q843&lt;&gt;"",(Q843*(1-($N$3369))*(1-($O843+$N$3373))),0)</f>
        <v>0</v>
      </c>
      <c r="V843" s="173">
        <f>IF(R843&lt;&gt;"",(R843*(1-($N$3370))*(1-($O843+$N$3373))),0)</f>
        <v>0</v>
      </c>
      <c r="W843" s="173">
        <f>IF(S843&lt;&gt;"",(S843*(1-($N$3371))*(1-($O843+$N$3373))),0)</f>
        <v>0</v>
      </c>
      <c r="X843" s="173">
        <f t="shared" si="346"/>
        <v>0</v>
      </c>
    </row>
    <row r="844" spans="1:24" ht="14.1" customHeight="1" x14ac:dyDescent="0.3">
      <c r="A844" s="90" t="s">
        <v>966</v>
      </c>
      <c r="B844" s="91" t="s">
        <v>51</v>
      </c>
      <c r="C844" s="92">
        <v>20</v>
      </c>
      <c r="D844" s="92">
        <v>10</v>
      </c>
      <c r="E844" s="166"/>
      <c r="F844" s="92" t="s">
        <v>127</v>
      </c>
      <c r="G844" s="92" t="s">
        <v>2003</v>
      </c>
      <c r="H844" s="92" t="s">
        <v>2082</v>
      </c>
      <c r="I844" s="92">
        <v>40</v>
      </c>
      <c r="J844" s="93">
        <v>17.05</v>
      </c>
      <c r="K844" s="94"/>
      <c r="L844" s="92" t="s">
        <v>3105</v>
      </c>
      <c r="M844" s="92" t="s">
        <v>417</v>
      </c>
      <c r="N844" s="172" t="str">
        <f t="shared" si="345"/>
        <v/>
      </c>
      <c r="O844" s="172"/>
      <c r="P844" s="173">
        <f t="shared" si="341"/>
        <v>0</v>
      </c>
      <c r="Q844" s="173">
        <f t="shared" si="342"/>
        <v>0</v>
      </c>
      <c r="R844" s="173">
        <f t="shared" si="343"/>
        <v>0</v>
      </c>
      <c r="S844" s="173" t="str">
        <f t="shared" si="344"/>
        <v/>
      </c>
      <c r="T844" s="173">
        <f>IF(P844&lt;&gt;"",(P844*(1-($N$3368))*(1-($O844+$N$3373))),0)</f>
        <v>0</v>
      </c>
      <c r="U844" s="173">
        <f>IF(Q844&lt;&gt;"",(Q844*(1-($N$3369))*(1-($O844+$N$3373))),0)</f>
        <v>0</v>
      </c>
      <c r="V844" s="173">
        <f>IF(R844&lt;&gt;"",(R844*(1-($N$3370))*(1-($O844+$N$3373))),0)</f>
        <v>0</v>
      </c>
      <c r="W844" s="173">
        <f>IF(S844&lt;&gt;"",(S844*(1-($N$3371))*(1-($O844+$N$3373))),0)</f>
        <v>0</v>
      </c>
      <c r="X844" s="173">
        <f t="shared" si="346"/>
        <v>0</v>
      </c>
    </row>
    <row r="845" spans="1:24" ht="14.1" customHeight="1" x14ac:dyDescent="0.3">
      <c r="A845" s="90" t="s">
        <v>967</v>
      </c>
      <c r="B845" s="91" t="s">
        <v>51</v>
      </c>
      <c r="C845" s="92">
        <v>20</v>
      </c>
      <c r="D845" s="92">
        <v>10</v>
      </c>
      <c r="E845" s="166"/>
      <c r="F845" s="92" t="s">
        <v>127</v>
      </c>
      <c r="G845" s="92" t="s">
        <v>2005</v>
      </c>
      <c r="H845" s="92" t="s">
        <v>2086</v>
      </c>
      <c r="I845" s="92">
        <v>40</v>
      </c>
      <c r="J845" s="93">
        <v>24.3</v>
      </c>
      <c r="K845" s="94"/>
      <c r="L845" s="92" t="s">
        <v>3119</v>
      </c>
      <c r="M845" s="92" t="s">
        <v>417</v>
      </c>
      <c r="N845" s="172" t="str">
        <f t="shared" si="345"/>
        <v/>
      </c>
      <c r="O845" s="172"/>
      <c r="P845" s="173">
        <f t="shared" si="341"/>
        <v>0</v>
      </c>
      <c r="Q845" s="173">
        <f t="shared" si="342"/>
        <v>0</v>
      </c>
      <c r="R845" s="173">
        <f t="shared" si="343"/>
        <v>0</v>
      </c>
      <c r="S845" s="173" t="str">
        <f t="shared" si="344"/>
        <v/>
      </c>
      <c r="T845" s="173">
        <f>IF(P845&lt;&gt;"",(P845*(1-($N$3368))*(1-($O845+$N$3373))),0)</f>
        <v>0</v>
      </c>
      <c r="U845" s="173">
        <f>IF(Q845&lt;&gt;"",(Q845*(1-($N$3369))*(1-($O845+$N$3373))),0)</f>
        <v>0</v>
      </c>
      <c r="V845" s="173">
        <f>IF(R845&lt;&gt;"",(R845*(1-($N$3370))*(1-($O845+$N$3373))),0)</f>
        <v>0</v>
      </c>
      <c r="W845" s="173">
        <f>IF(S845&lt;&gt;"",(S845*(1-($N$3371))*(1-($O845+$N$3373))),0)</f>
        <v>0</v>
      </c>
      <c r="X845" s="173">
        <f t="shared" si="346"/>
        <v>0</v>
      </c>
    </row>
    <row r="846" spans="1:24" ht="14.1" customHeight="1" x14ac:dyDescent="0.3">
      <c r="A846" s="90" t="s">
        <v>968</v>
      </c>
      <c r="B846" s="91" t="s">
        <v>51</v>
      </c>
      <c r="C846" s="92">
        <v>20</v>
      </c>
      <c r="D846" s="92">
        <v>10</v>
      </c>
      <c r="E846" s="166"/>
      <c r="F846" s="92" t="s">
        <v>127</v>
      </c>
      <c r="G846" s="92" t="s">
        <v>2004</v>
      </c>
      <c r="H846" s="92" t="s">
        <v>2086</v>
      </c>
      <c r="I846" s="92">
        <v>40</v>
      </c>
      <c r="J846" s="93">
        <v>24.3</v>
      </c>
      <c r="K846" s="94"/>
      <c r="L846" s="92" t="s">
        <v>3118</v>
      </c>
      <c r="M846" s="92" t="s">
        <v>417</v>
      </c>
      <c r="N846" s="172" t="str">
        <f t="shared" si="345"/>
        <v/>
      </c>
      <c r="O846" s="172"/>
      <c r="P846" s="173">
        <f t="shared" si="341"/>
        <v>0</v>
      </c>
      <c r="Q846" s="173">
        <f t="shared" si="342"/>
        <v>0</v>
      </c>
      <c r="R846" s="173">
        <f t="shared" si="343"/>
        <v>0</v>
      </c>
      <c r="S846" s="173" t="str">
        <f t="shared" si="344"/>
        <v/>
      </c>
      <c r="T846" s="173">
        <f>IF(P846&lt;&gt;"",(P846*(1-($N$3368))*(1-($O846+$N$3373))),0)</f>
        <v>0</v>
      </c>
      <c r="U846" s="173">
        <f>IF(Q846&lt;&gt;"",(Q846*(1-($N$3369))*(1-($O846+$N$3373))),0)</f>
        <v>0</v>
      </c>
      <c r="V846" s="173">
        <f>IF(R846&lt;&gt;"",(R846*(1-($N$3370))*(1-($O846+$N$3373))),0)</f>
        <v>0</v>
      </c>
      <c r="W846" s="173">
        <f>IF(S846&lt;&gt;"",(S846*(1-($N$3371))*(1-($O846+$N$3373))),0)</f>
        <v>0</v>
      </c>
      <c r="X846" s="173">
        <f t="shared" si="346"/>
        <v>0</v>
      </c>
    </row>
    <row r="847" spans="1:24" ht="14.1" customHeight="1" x14ac:dyDescent="0.3">
      <c r="A847" s="90" t="s">
        <v>969</v>
      </c>
      <c r="B847" s="91" t="s">
        <v>51</v>
      </c>
      <c r="C847" s="92">
        <v>20</v>
      </c>
      <c r="D847" s="92">
        <v>10</v>
      </c>
      <c r="E847" s="166"/>
      <c r="F847" s="92" t="s">
        <v>127</v>
      </c>
      <c r="G847" s="92" t="s">
        <v>2003</v>
      </c>
      <c r="H847" s="92" t="s">
        <v>2086</v>
      </c>
      <c r="I847" s="92">
        <v>40</v>
      </c>
      <c r="J847" s="93">
        <v>24.3</v>
      </c>
      <c r="K847" s="94"/>
      <c r="L847" s="92" t="s">
        <v>3117</v>
      </c>
      <c r="M847" s="92" t="s">
        <v>417</v>
      </c>
      <c r="N847" s="172" t="str">
        <f t="shared" si="345"/>
        <v/>
      </c>
      <c r="O847" s="172"/>
      <c r="P847" s="173">
        <f t="shared" si="341"/>
        <v>0</v>
      </c>
      <c r="Q847" s="173">
        <f t="shared" si="342"/>
        <v>0</v>
      </c>
      <c r="R847" s="173">
        <f t="shared" si="343"/>
        <v>0</v>
      </c>
      <c r="S847" s="173" t="str">
        <f t="shared" si="344"/>
        <v/>
      </c>
      <c r="T847" s="173">
        <f>IF(P847&lt;&gt;"",(P847*(1-($N$3368))*(1-($O847+$N$3373))),0)</f>
        <v>0</v>
      </c>
      <c r="U847" s="173">
        <f>IF(Q847&lt;&gt;"",(Q847*(1-($N$3369))*(1-($O847+$N$3373))),0)</f>
        <v>0</v>
      </c>
      <c r="V847" s="173">
        <f>IF(R847&lt;&gt;"",(R847*(1-($N$3370))*(1-($O847+$N$3373))),0)</f>
        <v>0</v>
      </c>
      <c r="W847" s="173">
        <f>IF(S847&lt;&gt;"",(S847*(1-($N$3371))*(1-($O847+$N$3373))),0)</f>
        <v>0</v>
      </c>
      <c r="X847" s="173">
        <f t="shared" si="346"/>
        <v>0</v>
      </c>
    </row>
    <row r="848" spans="1:24" ht="14.1" customHeight="1" x14ac:dyDescent="0.3">
      <c r="A848" s="90" t="s">
        <v>970</v>
      </c>
      <c r="B848" s="91" t="s">
        <v>51</v>
      </c>
      <c r="C848" s="92">
        <v>20</v>
      </c>
      <c r="D848" s="92">
        <v>10</v>
      </c>
      <c r="E848" s="166"/>
      <c r="F848" s="92" t="s">
        <v>127</v>
      </c>
      <c r="G848" s="92" t="s">
        <v>2005</v>
      </c>
      <c r="H848" s="92" t="s">
        <v>2090</v>
      </c>
      <c r="I848" s="92">
        <v>40</v>
      </c>
      <c r="J848" s="93">
        <v>34</v>
      </c>
      <c r="K848" s="94"/>
      <c r="L848" s="92" t="s">
        <v>3131</v>
      </c>
      <c r="M848" s="92" t="s">
        <v>417</v>
      </c>
      <c r="N848" s="172" t="str">
        <f t="shared" si="345"/>
        <v/>
      </c>
      <c r="O848" s="172"/>
      <c r="P848" s="173">
        <f t="shared" si="341"/>
        <v>0</v>
      </c>
      <c r="Q848" s="173">
        <f t="shared" si="342"/>
        <v>0</v>
      </c>
      <c r="R848" s="173">
        <f t="shared" si="343"/>
        <v>0</v>
      </c>
      <c r="S848" s="173" t="str">
        <f t="shared" si="344"/>
        <v/>
      </c>
      <c r="T848" s="173">
        <f>IF(P848&lt;&gt;"",(P848*(1-($N$3368))*(1-($O848+$N$3373))),0)</f>
        <v>0</v>
      </c>
      <c r="U848" s="173">
        <f>IF(Q848&lt;&gt;"",(Q848*(1-($N$3369))*(1-($O848+$N$3373))),0)</f>
        <v>0</v>
      </c>
      <c r="V848" s="173">
        <f>IF(R848&lt;&gt;"",(R848*(1-($N$3370))*(1-($O848+$N$3373))),0)</f>
        <v>0</v>
      </c>
      <c r="W848" s="173">
        <f>IF(S848&lt;&gt;"",(S848*(1-($N$3371))*(1-($O848+$N$3373))),0)</f>
        <v>0</v>
      </c>
      <c r="X848" s="173">
        <f t="shared" si="346"/>
        <v>0</v>
      </c>
    </row>
    <row r="849" spans="1:24" ht="14.1" customHeight="1" x14ac:dyDescent="0.3">
      <c r="A849" s="90" t="s">
        <v>971</v>
      </c>
      <c r="B849" s="91" t="s">
        <v>51</v>
      </c>
      <c r="C849" s="92">
        <v>20</v>
      </c>
      <c r="D849" s="92">
        <v>10</v>
      </c>
      <c r="E849" s="166"/>
      <c r="F849" s="92" t="s">
        <v>127</v>
      </c>
      <c r="G849" s="92" t="s">
        <v>2004</v>
      </c>
      <c r="H849" s="92" t="s">
        <v>2090</v>
      </c>
      <c r="I849" s="92">
        <v>40</v>
      </c>
      <c r="J849" s="93">
        <v>34</v>
      </c>
      <c r="K849" s="94"/>
      <c r="L849" s="92" t="s">
        <v>3130</v>
      </c>
      <c r="M849" s="92" t="s">
        <v>417</v>
      </c>
      <c r="N849" s="172" t="str">
        <f t="shared" si="345"/>
        <v/>
      </c>
      <c r="O849" s="172"/>
      <c r="P849" s="173">
        <f t="shared" si="341"/>
        <v>0</v>
      </c>
      <c r="Q849" s="173">
        <f t="shared" si="342"/>
        <v>0</v>
      </c>
      <c r="R849" s="173">
        <f t="shared" si="343"/>
        <v>0</v>
      </c>
      <c r="S849" s="173" t="str">
        <f t="shared" si="344"/>
        <v/>
      </c>
      <c r="T849" s="173">
        <f>IF(P849&lt;&gt;"",(P849*(1-($N$3368))*(1-($O849+$N$3373))),0)</f>
        <v>0</v>
      </c>
      <c r="U849" s="173">
        <f>IF(Q849&lt;&gt;"",(Q849*(1-($N$3369))*(1-($O849+$N$3373))),0)</f>
        <v>0</v>
      </c>
      <c r="V849" s="173">
        <f>IF(R849&lt;&gt;"",(R849*(1-($N$3370))*(1-($O849+$N$3373))),0)</f>
        <v>0</v>
      </c>
      <c r="W849" s="173">
        <f>IF(S849&lt;&gt;"",(S849*(1-($N$3371))*(1-($O849+$N$3373))),0)</f>
        <v>0</v>
      </c>
      <c r="X849" s="173">
        <f t="shared" si="346"/>
        <v>0</v>
      </c>
    </row>
    <row r="850" spans="1:24" ht="14.1" customHeight="1" x14ac:dyDescent="0.3">
      <c r="A850" s="90" t="s">
        <v>1390</v>
      </c>
      <c r="B850" s="91" t="s">
        <v>51</v>
      </c>
      <c r="C850" s="92">
        <v>20</v>
      </c>
      <c r="D850" s="92">
        <v>10</v>
      </c>
      <c r="E850" s="166"/>
      <c r="F850" s="92" t="s">
        <v>127</v>
      </c>
      <c r="G850" s="92" t="s">
        <v>2003</v>
      </c>
      <c r="H850" s="92" t="s">
        <v>2090</v>
      </c>
      <c r="I850" s="92">
        <v>40</v>
      </c>
      <c r="J850" s="93">
        <v>34</v>
      </c>
      <c r="K850" s="94"/>
      <c r="L850" s="92" t="s">
        <v>3129</v>
      </c>
      <c r="M850" s="92" t="s">
        <v>417</v>
      </c>
      <c r="N850" s="172" t="str">
        <f t="shared" si="345"/>
        <v/>
      </c>
      <c r="O850" s="172"/>
      <c r="P850" s="173">
        <f t="shared" si="341"/>
        <v>0</v>
      </c>
      <c r="Q850" s="173">
        <f t="shared" si="342"/>
        <v>0</v>
      </c>
      <c r="R850" s="173">
        <f t="shared" si="343"/>
        <v>0</v>
      </c>
      <c r="S850" s="173" t="str">
        <f t="shared" si="344"/>
        <v/>
      </c>
      <c r="T850" s="173">
        <f>IF(P850&lt;&gt;"",(P850*(1-($N$3368))*(1-($O850+$N$3373))),0)</f>
        <v>0</v>
      </c>
      <c r="U850" s="173">
        <f>IF(Q850&lt;&gt;"",(Q850*(1-($N$3369))*(1-($O850+$N$3373))),0)</f>
        <v>0</v>
      </c>
      <c r="V850" s="173">
        <f>IF(R850&lt;&gt;"",(R850*(1-($N$3370))*(1-($O850+$N$3373))),0)</f>
        <v>0</v>
      </c>
      <c r="W850" s="173">
        <f>IF(S850&lt;&gt;"",(S850*(1-($N$3371))*(1-($O850+$N$3373))),0)</f>
        <v>0</v>
      </c>
      <c r="X850" s="173">
        <f t="shared" si="346"/>
        <v>0</v>
      </c>
    </row>
    <row r="851" spans="1:24" ht="14.1" customHeight="1" x14ac:dyDescent="0.3">
      <c r="A851" s="90" t="s">
        <v>978</v>
      </c>
      <c r="B851" s="91" t="s">
        <v>51</v>
      </c>
      <c r="C851" s="92">
        <v>18</v>
      </c>
      <c r="D851" s="92">
        <v>9</v>
      </c>
      <c r="E851" s="166"/>
      <c r="F851" s="92" t="s">
        <v>111</v>
      </c>
      <c r="G851" s="92" t="s">
        <v>2028</v>
      </c>
      <c r="H851" s="92" t="s">
        <v>2094</v>
      </c>
      <c r="I851" s="92">
        <v>40</v>
      </c>
      <c r="J851" s="93">
        <v>34</v>
      </c>
      <c r="K851" s="94"/>
      <c r="L851" s="92" t="s">
        <v>3145</v>
      </c>
      <c r="M851" s="92" t="s">
        <v>417</v>
      </c>
      <c r="N851" s="172" t="str">
        <f t="shared" si="345"/>
        <v/>
      </c>
      <c r="O851" s="172"/>
      <c r="P851" s="173">
        <f t="shared" si="341"/>
        <v>0</v>
      </c>
      <c r="Q851" s="173">
        <f t="shared" si="342"/>
        <v>0</v>
      </c>
      <c r="R851" s="173">
        <f t="shared" si="343"/>
        <v>0</v>
      </c>
      <c r="S851" s="173" t="str">
        <f t="shared" si="344"/>
        <v/>
      </c>
      <c r="T851" s="173">
        <f>IF(P851&lt;&gt;"",(P851*(1-($N$3368))*(1-($O851+$N$3373))),0)</f>
        <v>0</v>
      </c>
      <c r="U851" s="173">
        <f>IF(Q851&lt;&gt;"",(Q851*(1-($N$3369))*(1-($O851+$N$3373))),0)</f>
        <v>0</v>
      </c>
      <c r="V851" s="173">
        <f>IF(R851&lt;&gt;"",(R851*(1-($N$3370))*(1-($O851+$N$3373))),0)</f>
        <v>0</v>
      </c>
      <c r="W851" s="173">
        <f>IF(S851&lt;&gt;"",(S851*(1-($N$3371))*(1-($O851+$N$3373))),0)</f>
        <v>0</v>
      </c>
      <c r="X851" s="173">
        <f t="shared" si="346"/>
        <v>0</v>
      </c>
    </row>
    <row r="852" spans="1:24" ht="14.1" customHeight="1" x14ac:dyDescent="0.3">
      <c r="A852" s="90" t="s">
        <v>979</v>
      </c>
      <c r="B852" s="91" t="s">
        <v>51</v>
      </c>
      <c r="C852" s="92">
        <v>18</v>
      </c>
      <c r="D852" s="92">
        <v>9</v>
      </c>
      <c r="E852" s="166"/>
      <c r="F852" s="92" t="s">
        <v>111</v>
      </c>
      <c r="G852" s="92" t="s">
        <v>2049</v>
      </c>
      <c r="H852" s="92" t="s">
        <v>2094</v>
      </c>
      <c r="I852" s="92">
        <v>40</v>
      </c>
      <c r="J852" s="93">
        <v>34</v>
      </c>
      <c r="K852" s="94"/>
      <c r="L852" s="92" t="s">
        <v>3146</v>
      </c>
      <c r="M852" s="92" t="s">
        <v>417</v>
      </c>
      <c r="N852" s="172" t="str">
        <f t="shared" si="345"/>
        <v/>
      </c>
      <c r="O852" s="172"/>
      <c r="P852" s="173">
        <f t="shared" si="341"/>
        <v>0</v>
      </c>
      <c r="Q852" s="173">
        <f t="shared" si="342"/>
        <v>0</v>
      </c>
      <c r="R852" s="173">
        <f t="shared" si="343"/>
        <v>0</v>
      </c>
      <c r="S852" s="173" t="str">
        <f t="shared" si="344"/>
        <v/>
      </c>
      <c r="T852" s="173">
        <f>IF(P852&lt;&gt;"",(P852*(1-($N$3368))*(1-($O852+$N$3373))),0)</f>
        <v>0</v>
      </c>
      <c r="U852" s="173">
        <f>IF(Q852&lt;&gt;"",(Q852*(1-($N$3369))*(1-($O852+$N$3373))),0)</f>
        <v>0</v>
      </c>
      <c r="V852" s="173">
        <f>IF(R852&lt;&gt;"",(R852*(1-($N$3370))*(1-($O852+$N$3373))),0)</f>
        <v>0</v>
      </c>
      <c r="W852" s="173">
        <f>IF(S852&lt;&gt;"",(S852*(1-($N$3371))*(1-($O852+$N$3373))),0)</f>
        <v>0</v>
      </c>
      <c r="X852" s="173">
        <f t="shared" si="346"/>
        <v>0</v>
      </c>
    </row>
    <row r="853" spans="1:24" ht="14.1" customHeight="1" x14ac:dyDescent="0.3">
      <c r="A853" s="90" t="s">
        <v>980</v>
      </c>
      <c r="B853" s="91" t="s">
        <v>51</v>
      </c>
      <c r="C853" s="92">
        <v>18</v>
      </c>
      <c r="D853" s="92">
        <v>9</v>
      </c>
      <c r="E853" s="166"/>
      <c r="F853" s="92" t="s">
        <v>111</v>
      </c>
      <c r="G853" s="92" t="s">
        <v>2041</v>
      </c>
      <c r="H853" s="92" t="s">
        <v>2094</v>
      </c>
      <c r="I853" s="92">
        <v>40</v>
      </c>
      <c r="J853" s="93">
        <v>34</v>
      </c>
      <c r="K853" s="94"/>
      <c r="L853" s="92" t="s">
        <v>3144</v>
      </c>
      <c r="M853" s="92" t="s">
        <v>417</v>
      </c>
      <c r="N853" s="172" t="str">
        <f t="shared" si="345"/>
        <v/>
      </c>
      <c r="O853" s="172"/>
      <c r="P853" s="173">
        <f t="shared" si="341"/>
        <v>0</v>
      </c>
      <c r="Q853" s="173">
        <f t="shared" si="342"/>
        <v>0</v>
      </c>
      <c r="R853" s="173">
        <f t="shared" si="343"/>
        <v>0</v>
      </c>
      <c r="S853" s="173" t="str">
        <f t="shared" si="344"/>
        <v/>
      </c>
      <c r="T853" s="173">
        <f>IF(P853&lt;&gt;"",(P853*(1-($N$3368))*(1-($O853+$N$3373))),0)</f>
        <v>0</v>
      </c>
      <c r="U853" s="173">
        <f>IF(Q853&lt;&gt;"",(Q853*(1-($N$3369))*(1-($O853+$N$3373))),0)</f>
        <v>0</v>
      </c>
      <c r="V853" s="173">
        <f>IF(R853&lt;&gt;"",(R853*(1-($N$3370))*(1-($O853+$N$3373))),0)</f>
        <v>0</v>
      </c>
      <c r="W853" s="173">
        <f>IF(S853&lt;&gt;"",(S853*(1-($N$3371))*(1-($O853+$N$3373))),0)</f>
        <v>0</v>
      </c>
      <c r="X853" s="173">
        <f t="shared" si="346"/>
        <v>0</v>
      </c>
    </row>
    <row r="854" spans="1:24" ht="14.1" customHeight="1" x14ac:dyDescent="0.3">
      <c r="A854" s="90" t="s">
        <v>981</v>
      </c>
      <c r="B854" s="91" t="s">
        <v>51</v>
      </c>
      <c r="C854" s="92">
        <v>18</v>
      </c>
      <c r="D854" s="92">
        <v>9</v>
      </c>
      <c r="E854" s="166"/>
      <c r="F854" s="92" t="s">
        <v>111</v>
      </c>
      <c r="G854" s="92" t="s">
        <v>2047</v>
      </c>
      <c r="H854" s="92" t="s">
        <v>2094</v>
      </c>
      <c r="I854" s="92">
        <v>40</v>
      </c>
      <c r="J854" s="93">
        <v>34</v>
      </c>
      <c r="K854" s="94"/>
      <c r="L854" s="92" t="s">
        <v>3143</v>
      </c>
      <c r="M854" s="92" t="s">
        <v>417</v>
      </c>
      <c r="N854" s="172" t="str">
        <f t="shared" si="345"/>
        <v/>
      </c>
      <c r="O854" s="172"/>
      <c r="P854" s="173">
        <f t="shared" si="341"/>
        <v>0</v>
      </c>
      <c r="Q854" s="173">
        <f t="shared" si="342"/>
        <v>0</v>
      </c>
      <c r="R854" s="173">
        <f t="shared" si="343"/>
        <v>0</v>
      </c>
      <c r="S854" s="173" t="str">
        <f t="shared" si="344"/>
        <v/>
      </c>
      <c r="T854" s="173">
        <f>IF(P854&lt;&gt;"",(P854*(1-($N$3368))*(1-($O854+$N$3373))),0)</f>
        <v>0</v>
      </c>
      <c r="U854" s="173">
        <f>IF(Q854&lt;&gt;"",(Q854*(1-($N$3369))*(1-($O854+$N$3373))),0)</f>
        <v>0</v>
      </c>
      <c r="V854" s="173">
        <f>IF(R854&lt;&gt;"",(R854*(1-($N$3370))*(1-($O854+$N$3373))),0)</f>
        <v>0</v>
      </c>
      <c r="W854" s="173">
        <f>IF(S854&lt;&gt;"",(S854*(1-($N$3371))*(1-($O854+$N$3373))),0)</f>
        <v>0</v>
      </c>
      <c r="X854" s="173">
        <f t="shared" si="346"/>
        <v>0</v>
      </c>
    </row>
    <row r="855" spans="1:24" ht="14.1" customHeight="1" x14ac:dyDescent="0.3">
      <c r="A855" s="90" t="s">
        <v>972</v>
      </c>
      <c r="B855" s="91" t="s">
        <v>51</v>
      </c>
      <c r="C855" s="92">
        <v>26</v>
      </c>
      <c r="D855" s="92">
        <v>13</v>
      </c>
      <c r="E855" s="166"/>
      <c r="F855" s="92" t="s">
        <v>112</v>
      </c>
      <c r="G855" s="92" t="s">
        <v>2016</v>
      </c>
      <c r="H855" s="92" t="s">
        <v>2100</v>
      </c>
      <c r="I855" s="92">
        <v>40</v>
      </c>
      <c r="J855" s="93">
        <v>15.25</v>
      </c>
      <c r="K855" s="94"/>
      <c r="L855" s="92" t="s">
        <v>3166</v>
      </c>
      <c r="M855" s="92" t="s">
        <v>417</v>
      </c>
      <c r="N855" s="172" t="str">
        <f t="shared" si="345"/>
        <v/>
      </c>
      <c r="O855" s="172"/>
      <c r="P855" s="173">
        <f t="shared" si="341"/>
        <v>0</v>
      </c>
      <c r="Q855" s="173">
        <f t="shared" si="342"/>
        <v>0</v>
      </c>
      <c r="R855" s="173">
        <f t="shared" si="343"/>
        <v>0</v>
      </c>
      <c r="S855" s="173" t="str">
        <f t="shared" si="344"/>
        <v/>
      </c>
      <c r="T855" s="173">
        <f>IF(P855&lt;&gt;"",(P855*(1-($N$3368))*(1-($O855+$N$3373))),0)</f>
        <v>0</v>
      </c>
      <c r="U855" s="173">
        <f>IF(Q855&lt;&gt;"",(Q855*(1-($N$3369))*(1-($O855+$N$3373))),0)</f>
        <v>0</v>
      </c>
      <c r="V855" s="173">
        <f>IF(R855&lt;&gt;"",(R855*(1-($N$3370))*(1-($O855+$N$3373))),0)</f>
        <v>0</v>
      </c>
      <c r="W855" s="173">
        <f>IF(S855&lt;&gt;"",(S855*(1-($N$3371))*(1-($O855+$N$3373))),0)</f>
        <v>0</v>
      </c>
      <c r="X855" s="173">
        <f t="shared" si="346"/>
        <v>0</v>
      </c>
    </row>
    <row r="856" spans="1:24" ht="14.1" customHeight="1" x14ac:dyDescent="0.3">
      <c r="A856" s="90" t="s">
        <v>973</v>
      </c>
      <c r="B856" s="91" t="s">
        <v>51</v>
      </c>
      <c r="C856" s="92">
        <v>26</v>
      </c>
      <c r="D856" s="92">
        <v>13</v>
      </c>
      <c r="E856" s="166"/>
      <c r="F856" s="92" t="s">
        <v>112</v>
      </c>
      <c r="G856" s="92" t="s">
        <v>2004</v>
      </c>
      <c r="H856" s="92" t="s">
        <v>2100</v>
      </c>
      <c r="I856" s="92">
        <v>40</v>
      </c>
      <c r="J856" s="93">
        <v>15.25</v>
      </c>
      <c r="K856" s="94"/>
      <c r="L856" s="92" t="s">
        <v>3165</v>
      </c>
      <c r="M856" s="92" t="s">
        <v>417</v>
      </c>
      <c r="N856" s="172" t="str">
        <f t="shared" si="345"/>
        <v/>
      </c>
      <c r="O856" s="172"/>
      <c r="P856" s="173">
        <f t="shared" si="341"/>
        <v>0</v>
      </c>
      <c r="Q856" s="173">
        <f t="shared" si="342"/>
        <v>0</v>
      </c>
      <c r="R856" s="173">
        <f t="shared" si="343"/>
        <v>0</v>
      </c>
      <c r="S856" s="173" t="str">
        <f t="shared" si="344"/>
        <v/>
      </c>
      <c r="T856" s="173">
        <f>IF(P856&lt;&gt;"",(P856*(1-($N$3368))*(1-($O856+$N$3373))),0)</f>
        <v>0</v>
      </c>
      <c r="U856" s="173">
        <f>IF(Q856&lt;&gt;"",(Q856*(1-($N$3369))*(1-($O856+$N$3373))),0)</f>
        <v>0</v>
      </c>
      <c r="V856" s="173">
        <f>IF(R856&lt;&gt;"",(R856*(1-($N$3370))*(1-($O856+$N$3373))),0)</f>
        <v>0</v>
      </c>
      <c r="W856" s="173">
        <f>IF(S856&lt;&gt;"",(S856*(1-($N$3371))*(1-($O856+$N$3373))),0)</f>
        <v>0</v>
      </c>
      <c r="X856" s="173">
        <f t="shared" si="346"/>
        <v>0</v>
      </c>
    </row>
    <row r="857" spans="1:24" ht="14.1" customHeight="1" x14ac:dyDescent="0.3">
      <c r="A857" s="90" t="s">
        <v>974</v>
      </c>
      <c r="B857" s="91" t="s">
        <v>51</v>
      </c>
      <c r="C857" s="92">
        <v>26</v>
      </c>
      <c r="D857" s="92">
        <v>13</v>
      </c>
      <c r="E857" s="166"/>
      <c r="F857" s="92" t="s">
        <v>112</v>
      </c>
      <c r="G857" s="92" t="s">
        <v>2003</v>
      </c>
      <c r="H857" s="92" t="s">
        <v>2100</v>
      </c>
      <c r="I857" s="92">
        <v>40</v>
      </c>
      <c r="J857" s="93">
        <v>15.25</v>
      </c>
      <c r="K857" s="94"/>
      <c r="L857" s="92" t="s">
        <v>3164</v>
      </c>
      <c r="M857" s="92" t="s">
        <v>417</v>
      </c>
      <c r="N857" s="172" t="str">
        <f t="shared" si="345"/>
        <v/>
      </c>
      <c r="O857" s="172"/>
      <c r="P857" s="173">
        <f t="shared" si="341"/>
        <v>0</v>
      </c>
      <c r="Q857" s="173">
        <f t="shared" si="342"/>
        <v>0</v>
      </c>
      <c r="R857" s="173">
        <f t="shared" si="343"/>
        <v>0</v>
      </c>
      <c r="S857" s="173" t="str">
        <f t="shared" si="344"/>
        <v/>
      </c>
      <c r="T857" s="173">
        <f>IF(P857&lt;&gt;"",(P857*(1-($N$3368))*(1-($O857+$N$3373))),0)</f>
        <v>0</v>
      </c>
      <c r="U857" s="173">
        <f>IF(Q857&lt;&gt;"",(Q857*(1-($N$3369))*(1-($O857+$N$3373))),0)</f>
        <v>0</v>
      </c>
      <c r="V857" s="173">
        <f>IF(R857&lt;&gt;"",(R857*(1-($N$3370))*(1-($O857+$N$3373))),0)</f>
        <v>0</v>
      </c>
      <c r="W857" s="173">
        <f>IF(S857&lt;&gt;"",(S857*(1-($N$3371))*(1-($O857+$N$3373))),0)</f>
        <v>0</v>
      </c>
      <c r="X857" s="173">
        <f t="shared" si="346"/>
        <v>0</v>
      </c>
    </row>
    <row r="858" spans="1:24" ht="14.1" customHeight="1" x14ac:dyDescent="0.3">
      <c r="A858" s="90" t="s">
        <v>987</v>
      </c>
      <c r="B858" s="91" t="s">
        <v>51</v>
      </c>
      <c r="C858" s="92">
        <v>26</v>
      </c>
      <c r="D858" s="92">
        <v>13</v>
      </c>
      <c r="E858" s="166"/>
      <c r="F858" s="92" t="s">
        <v>2103</v>
      </c>
      <c r="G858" s="92" t="s">
        <v>2028</v>
      </c>
      <c r="H858" s="92" t="s">
        <v>2109</v>
      </c>
      <c r="I858" s="92">
        <v>40</v>
      </c>
      <c r="J858" s="93">
        <v>24.3</v>
      </c>
      <c r="K858" s="94"/>
      <c r="L858" s="92" t="s">
        <v>3182</v>
      </c>
      <c r="M858" s="92" t="s">
        <v>417</v>
      </c>
      <c r="N858" s="172" t="str">
        <f t="shared" si="345"/>
        <v/>
      </c>
      <c r="O858" s="172"/>
      <c r="P858" s="173">
        <f t="shared" si="341"/>
        <v>0</v>
      </c>
      <c r="Q858" s="173">
        <f t="shared" si="342"/>
        <v>0</v>
      </c>
      <c r="R858" s="173">
        <f t="shared" si="343"/>
        <v>0</v>
      </c>
      <c r="S858" s="173" t="str">
        <f t="shared" si="344"/>
        <v/>
      </c>
      <c r="T858" s="173">
        <f>IF(P858&lt;&gt;"",(P858*(1-($N$3368))*(1-($O858+$N$3373))),0)</f>
        <v>0</v>
      </c>
      <c r="U858" s="173">
        <f>IF(Q858&lt;&gt;"",(Q858*(1-($N$3369))*(1-($O858+$N$3373))),0)</f>
        <v>0</v>
      </c>
      <c r="V858" s="173">
        <f>IF(R858&lt;&gt;"",(R858*(1-($N$3370))*(1-($O858+$N$3373))),0)</f>
        <v>0</v>
      </c>
      <c r="W858" s="173">
        <f>IF(S858&lt;&gt;"",(S858*(1-($N$3371))*(1-($O858+$N$3373))),0)</f>
        <v>0</v>
      </c>
      <c r="X858" s="173">
        <f t="shared" si="346"/>
        <v>0</v>
      </c>
    </row>
    <row r="859" spans="1:24" ht="14.1" customHeight="1" x14ac:dyDescent="0.3">
      <c r="A859" s="90" t="s">
        <v>988</v>
      </c>
      <c r="B859" s="91" t="s">
        <v>51</v>
      </c>
      <c r="C859" s="92">
        <v>26</v>
      </c>
      <c r="D859" s="92">
        <v>13</v>
      </c>
      <c r="E859" s="166"/>
      <c r="F859" s="92" t="s">
        <v>2103</v>
      </c>
      <c r="G859" s="92" t="s">
        <v>2105</v>
      </c>
      <c r="H859" s="92" t="s">
        <v>2109</v>
      </c>
      <c r="I859" s="92">
        <v>40</v>
      </c>
      <c r="J859" s="93">
        <v>24.3</v>
      </c>
      <c r="K859" s="94"/>
      <c r="L859" s="92" t="s">
        <v>3183</v>
      </c>
      <c r="M859" s="92" t="s">
        <v>417</v>
      </c>
      <c r="N859" s="172" t="str">
        <f t="shared" si="345"/>
        <v/>
      </c>
      <c r="O859" s="172"/>
      <c r="P859" s="173">
        <f t="shared" si="341"/>
        <v>0</v>
      </c>
      <c r="Q859" s="173">
        <f t="shared" si="342"/>
        <v>0</v>
      </c>
      <c r="R859" s="173">
        <f t="shared" si="343"/>
        <v>0</v>
      </c>
      <c r="S859" s="173" t="str">
        <f t="shared" si="344"/>
        <v/>
      </c>
      <c r="T859" s="173">
        <f>IF(P859&lt;&gt;"",(P859*(1-($N$3368))*(1-($O859+$N$3373))),0)</f>
        <v>0</v>
      </c>
      <c r="U859" s="173">
        <f>IF(Q859&lt;&gt;"",(Q859*(1-($N$3369))*(1-($O859+$N$3373))),0)</f>
        <v>0</v>
      </c>
      <c r="V859" s="173">
        <f>IF(R859&lt;&gt;"",(R859*(1-($N$3370))*(1-($O859+$N$3373))),0)</f>
        <v>0</v>
      </c>
      <c r="W859" s="173">
        <f>IF(S859&lt;&gt;"",(S859*(1-($N$3371))*(1-($O859+$N$3373))),0)</f>
        <v>0</v>
      </c>
      <c r="X859" s="173">
        <f t="shared" si="346"/>
        <v>0</v>
      </c>
    </row>
    <row r="860" spans="1:24" ht="14.1" customHeight="1" x14ac:dyDescent="0.3">
      <c r="A860" s="90" t="s">
        <v>989</v>
      </c>
      <c r="B860" s="91" t="s">
        <v>51</v>
      </c>
      <c r="C860" s="92">
        <v>26</v>
      </c>
      <c r="D860" s="92">
        <v>13</v>
      </c>
      <c r="E860" s="166"/>
      <c r="F860" s="92" t="s">
        <v>111</v>
      </c>
      <c r="G860" s="92" t="s">
        <v>2022</v>
      </c>
      <c r="H860" s="92" t="s">
        <v>2108</v>
      </c>
      <c r="I860" s="92">
        <v>40</v>
      </c>
      <c r="J860" s="93">
        <v>24.3</v>
      </c>
      <c r="K860" s="94"/>
      <c r="L860" s="92" t="s">
        <v>3181</v>
      </c>
      <c r="M860" s="92" t="s">
        <v>417</v>
      </c>
      <c r="N860" s="172" t="str">
        <f t="shared" si="345"/>
        <v/>
      </c>
      <c r="O860" s="172"/>
      <c r="P860" s="173">
        <f t="shared" si="341"/>
        <v>0</v>
      </c>
      <c r="Q860" s="173">
        <f t="shared" si="342"/>
        <v>0</v>
      </c>
      <c r="R860" s="173">
        <f t="shared" si="343"/>
        <v>0</v>
      </c>
      <c r="S860" s="173" t="str">
        <f t="shared" si="344"/>
        <v/>
      </c>
      <c r="T860" s="173">
        <f>IF(P860&lt;&gt;"",(P860*(1-($N$3368))*(1-($O860+$N$3373))),0)</f>
        <v>0</v>
      </c>
      <c r="U860" s="173">
        <f>IF(Q860&lt;&gt;"",(Q860*(1-($N$3369))*(1-($O860+$N$3373))),0)</f>
        <v>0</v>
      </c>
      <c r="V860" s="173">
        <f>IF(R860&lt;&gt;"",(R860*(1-($N$3370))*(1-($O860+$N$3373))),0)</f>
        <v>0</v>
      </c>
      <c r="W860" s="173">
        <f>IF(S860&lt;&gt;"",(S860*(1-($N$3371))*(1-($O860+$N$3373))),0)</f>
        <v>0</v>
      </c>
      <c r="X860" s="173">
        <f t="shared" si="346"/>
        <v>0</v>
      </c>
    </row>
    <row r="861" spans="1:24" ht="14.1" customHeight="1" x14ac:dyDescent="0.3">
      <c r="A861" s="90" t="s">
        <v>990</v>
      </c>
      <c r="B861" s="91" t="s">
        <v>51</v>
      </c>
      <c r="C861" s="92">
        <v>20</v>
      </c>
      <c r="D861" s="92">
        <v>10</v>
      </c>
      <c r="E861" s="166"/>
      <c r="F861" s="92" t="s">
        <v>127</v>
      </c>
      <c r="G861" s="92" t="s">
        <v>2005</v>
      </c>
      <c r="H861" s="92" t="s">
        <v>2083</v>
      </c>
      <c r="I861" s="92">
        <v>41</v>
      </c>
      <c r="J861" s="93">
        <v>17.05</v>
      </c>
      <c r="K861" s="94"/>
      <c r="L861" s="92" t="s">
        <v>3110</v>
      </c>
      <c r="M861" s="92" t="s">
        <v>417</v>
      </c>
      <c r="N861" s="172" t="str">
        <f t="shared" si="345"/>
        <v/>
      </c>
      <c r="O861" s="172"/>
      <c r="P861" s="173">
        <f t="shared" si="341"/>
        <v>0</v>
      </c>
      <c r="Q861" s="173">
        <f t="shared" si="342"/>
        <v>0</v>
      </c>
      <c r="R861" s="173">
        <f t="shared" si="343"/>
        <v>0</v>
      </c>
      <c r="S861" s="173" t="str">
        <f t="shared" si="344"/>
        <v/>
      </c>
      <c r="T861" s="173">
        <f>IF(P861&lt;&gt;"",(P861*(1-($N$3368))*(1-($O861+$N$3373))),0)</f>
        <v>0</v>
      </c>
      <c r="U861" s="173">
        <f>IF(Q861&lt;&gt;"",(Q861*(1-($N$3369))*(1-($O861+$N$3373))),0)</f>
        <v>0</v>
      </c>
      <c r="V861" s="173">
        <f>IF(R861&lt;&gt;"",(R861*(1-($N$3370))*(1-($O861+$N$3373))),0)</f>
        <v>0</v>
      </c>
      <c r="W861" s="173">
        <f>IF(S861&lt;&gt;"",(S861*(1-($N$3371))*(1-($O861+$N$3373))),0)</f>
        <v>0</v>
      </c>
      <c r="X861" s="173">
        <f t="shared" si="346"/>
        <v>0</v>
      </c>
    </row>
    <row r="862" spans="1:24" ht="14.1" customHeight="1" x14ac:dyDescent="0.3">
      <c r="A862" s="90" t="s">
        <v>991</v>
      </c>
      <c r="B862" s="91" t="s">
        <v>51</v>
      </c>
      <c r="C862" s="92">
        <v>20</v>
      </c>
      <c r="D862" s="92">
        <v>10</v>
      </c>
      <c r="E862" s="166"/>
      <c r="F862" s="92" t="s">
        <v>127</v>
      </c>
      <c r="G862" s="92" t="s">
        <v>2004</v>
      </c>
      <c r="H862" s="92" t="s">
        <v>2083</v>
      </c>
      <c r="I862" s="92">
        <v>41</v>
      </c>
      <c r="J862" s="93">
        <v>17.05</v>
      </c>
      <c r="K862" s="94"/>
      <c r="L862" s="92" t="s">
        <v>3109</v>
      </c>
      <c r="M862" s="92" t="s">
        <v>417</v>
      </c>
      <c r="N862" s="172" t="str">
        <f t="shared" si="345"/>
        <v/>
      </c>
      <c r="O862" s="172"/>
      <c r="P862" s="173">
        <f t="shared" si="341"/>
        <v>0</v>
      </c>
      <c r="Q862" s="173">
        <f t="shared" si="342"/>
        <v>0</v>
      </c>
      <c r="R862" s="173">
        <f t="shared" si="343"/>
        <v>0</v>
      </c>
      <c r="S862" s="173" t="str">
        <f t="shared" si="344"/>
        <v/>
      </c>
      <c r="T862" s="173">
        <f>IF(P862&lt;&gt;"",(P862*(1-($N$3368))*(1-($O862+$N$3373))),0)</f>
        <v>0</v>
      </c>
      <c r="U862" s="173">
        <f>IF(Q862&lt;&gt;"",(Q862*(1-($N$3369))*(1-($O862+$N$3373))),0)</f>
        <v>0</v>
      </c>
      <c r="V862" s="173">
        <f>IF(R862&lt;&gt;"",(R862*(1-($N$3370))*(1-($O862+$N$3373))),0)</f>
        <v>0</v>
      </c>
      <c r="W862" s="173">
        <f>IF(S862&lt;&gt;"",(S862*(1-($N$3371))*(1-($O862+$N$3373))),0)</f>
        <v>0</v>
      </c>
      <c r="X862" s="173">
        <f t="shared" si="346"/>
        <v>0</v>
      </c>
    </row>
    <row r="863" spans="1:24" ht="14.1" customHeight="1" x14ac:dyDescent="0.3">
      <c r="A863" s="90" t="s">
        <v>992</v>
      </c>
      <c r="B863" s="91" t="s">
        <v>51</v>
      </c>
      <c r="C863" s="92">
        <v>20</v>
      </c>
      <c r="D863" s="92">
        <v>10</v>
      </c>
      <c r="E863" s="166"/>
      <c r="F863" s="92" t="s">
        <v>127</v>
      </c>
      <c r="G863" s="92" t="s">
        <v>2003</v>
      </c>
      <c r="H863" s="92" t="s">
        <v>2083</v>
      </c>
      <c r="I863" s="92">
        <v>41</v>
      </c>
      <c r="J863" s="93">
        <v>17.05</v>
      </c>
      <c r="K863" s="94"/>
      <c r="L863" s="92" t="s">
        <v>3108</v>
      </c>
      <c r="M863" s="92" t="s">
        <v>417</v>
      </c>
      <c r="N863" s="172" t="str">
        <f t="shared" si="345"/>
        <v/>
      </c>
      <c r="O863" s="172"/>
      <c r="P863" s="173">
        <f t="shared" si="341"/>
        <v>0</v>
      </c>
      <c r="Q863" s="173">
        <f t="shared" si="342"/>
        <v>0</v>
      </c>
      <c r="R863" s="173">
        <f t="shared" si="343"/>
        <v>0</v>
      </c>
      <c r="S863" s="173" t="str">
        <f t="shared" si="344"/>
        <v/>
      </c>
      <c r="T863" s="173">
        <f>IF(P863&lt;&gt;"",(P863*(1-($N$3368))*(1-($O863+$N$3373))),0)</f>
        <v>0</v>
      </c>
      <c r="U863" s="173">
        <f>IF(Q863&lt;&gt;"",(Q863*(1-($N$3369))*(1-($O863+$N$3373))),0)</f>
        <v>0</v>
      </c>
      <c r="V863" s="173">
        <f>IF(R863&lt;&gt;"",(R863*(1-($N$3370))*(1-($O863+$N$3373))),0)</f>
        <v>0</v>
      </c>
      <c r="W863" s="173">
        <f>IF(S863&lt;&gt;"",(S863*(1-($N$3371))*(1-($O863+$N$3373))),0)</f>
        <v>0</v>
      </c>
      <c r="X863" s="173">
        <f t="shared" si="346"/>
        <v>0</v>
      </c>
    </row>
    <row r="864" spans="1:24" ht="14.1" customHeight="1" x14ac:dyDescent="0.3">
      <c r="A864" s="90" t="s">
        <v>993</v>
      </c>
      <c r="B864" s="91" t="s">
        <v>51</v>
      </c>
      <c r="C864" s="92">
        <v>20</v>
      </c>
      <c r="D864" s="92">
        <v>10</v>
      </c>
      <c r="E864" s="166"/>
      <c r="F864" s="92" t="s">
        <v>127</v>
      </c>
      <c r="G864" s="92" t="s">
        <v>2005</v>
      </c>
      <c r="H864" s="92" t="s">
        <v>2087</v>
      </c>
      <c r="I864" s="92">
        <v>41</v>
      </c>
      <c r="J864" s="93">
        <v>24.3</v>
      </c>
      <c r="K864" s="94"/>
      <c r="L864" s="92" t="s">
        <v>3122</v>
      </c>
      <c r="M864" s="92" t="s">
        <v>417</v>
      </c>
      <c r="N864" s="172" t="str">
        <f t="shared" si="345"/>
        <v/>
      </c>
      <c r="O864" s="172"/>
      <c r="P864" s="173">
        <f t="shared" si="341"/>
        <v>0</v>
      </c>
      <c r="Q864" s="173">
        <f t="shared" si="342"/>
        <v>0</v>
      </c>
      <c r="R864" s="173">
        <f t="shared" si="343"/>
        <v>0</v>
      </c>
      <c r="S864" s="173" t="str">
        <f t="shared" si="344"/>
        <v/>
      </c>
      <c r="T864" s="173">
        <f>IF(P864&lt;&gt;"",(P864*(1-($N$3368))*(1-($O864+$N$3373))),0)</f>
        <v>0</v>
      </c>
      <c r="U864" s="173">
        <f>IF(Q864&lt;&gt;"",(Q864*(1-($N$3369))*(1-($O864+$N$3373))),0)</f>
        <v>0</v>
      </c>
      <c r="V864" s="173">
        <f>IF(R864&lt;&gt;"",(R864*(1-($N$3370))*(1-($O864+$N$3373))),0)</f>
        <v>0</v>
      </c>
      <c r="W864" s="173">
        <f>IF(S864&lt;&gt;"",(S864*(1-($N$3371))*(1-($O864+$N$3373))),0)</f>
        <v>0</v>
      </c>
      <c r="X864" s="173">
        <f t="shared" si="346"/>
        <v>0</v>
      </c>
    </row>
    <row r="865" spans="1:24" ht="14.1" customHeight="1" x14ac:dyDescent="0.3">
      <c r="A865" s="90" t="s">
        <v>994</v>
      </c>
      <c r="B865" s="91" t="s">
        <v>51</v>
      </c>
      <c r="C865" s="92">
        <v>20</v>
      </c>
      <c r="D865" s="92">
        <v>10</v>
      </c>
      <c r="E865" s="166"/>
      <c r="F865" s="92" t="s">
        <v>127</v>
      </c>
      <c r="G865" s="92" t="s">
        <v>2004</v>
      </c>
      <c r="H865" s="92" t="s">
        <v>2087</v>
      </c>
      <c r="I865" s="92">
        <v>41</v>
      </c>
      <c r="J865" s="93">
        <v>24.3</v>
      </c>
      <c r="K865" s="94"/>
      <c r="L865" s="92" t="s">
        <v>3121</v>
      </c>
      <c r="M865" s="92" t="s">
        <v>417</v>
      </c>
      <c r="N865" s="172" t="str">
        <f t="shared" si="345"/>
        <v/>
      </c>
      <c r="O865" s="172"/>
      <c r="P865" s="173">
        <f t="shared" si="341"/>
        <v>0</v>
      </c>
      <c r="Q865" s="173">
        <f t="shared" si="342"/>
        <v>0</v>
      </c>
      <c r="R865" s="173">
        <f t="shared" si="343"/>
        <v>0</v>
      </c>
      <c r="S865" s="173" t="str">
        <f t="shared" si="344"/>
        <v/>
      </c>
      <c r="T865" s="173">
        <f>IF(P865&lt;&gt;"",(P865*(1-($N$3368))*(1-($O865+$N$3373))),0)</f>
        <v>0</v>
      </c>
      <c r="U865" s="173">
        <f>IF(Q865&lt;&gt;"",(Q865*(1-($N$3369))*(1-($O865+$N$3373))),0)</f>
        <v>0</v>
      </c>
      <c r="V865" s="173">
        <f>IF(R865&lt;&gt;"",(R865*(1-($N$3370))*(1-($O865+$N$3373))),0)</f>
        <v>0</v>
      </c>
      <c r="W865" s="173">
        <f>IF(S865&lt;&gt;"",(S865*(1-($N$3371))*(1-($O865+$N$3373))),0)</f>
        <v>0</v>
      </c>
      <c r="X865" s="173">
        <f t="shared" si="346"/>
        <v>0</v>
      </c>
    </row>
    <row r="866" spans="1:24" ht="14.1" customHeight="1" x14ac:dyDescent="0.3">
      <c r="A866" s="90" t="s">
        <v>995</v>
      </c>
      <c r="B866" s="91" t="s">
        <v>51</v>
      </c>
      <c r="C866" s="92">
        <v>20</v>
      </c>
      <c r="D866" s="92">
        <v>10</v>
      </c>
      <c r="E866" s="166"/>
      <c r="F866" s="92" t="s">
        <v>127</v>
      </c>
      <c r="G866" s="92" t="s">
        <v>2003</v>
      </c>
      <c r="H866" s="92" t="s">
        <v>2087</v>
      </c>
      <c r="I866" s="92">
        <v>41</v>
      </c>
      <c r="J866" s="93">
        <v>24.3</v>
      </c>
      <c r="K866" s="94"/>
      <c r="L866" s="92" t="s">
        <v>3120</v>
      </c>
      <c r="M866" s="92" t="s">
        <v>417</v>
      </c>
      <c r="N866" s="172" t="str">
        <f t="shared" si="345"/>
        <v/>
      </c>
      <c r="O866" s="172"/>
      <c r="P866" s="173">
        <f t="shared" ref="P866:P900" si="347">IF($B866="PA",$N866,0)</f>
        <v>0</v>
      </c>
      <c r="Q866" s="173">
        <f t="shared" ref="Q866:Q900" si="348">IF($B866="PC",$N866,0)</f>
        <v>0</v>
      </c>
      <c r="R866" s="173">
        <f t="shared" ref="R866:R900" si="349">IF($B866="LA",$N866,0)</f>
        <v>0</v>
      </c>
      <c r="S866" s="173" t="str">
        <f t="shared" ref="S866:S900" si="350">IF($B866="LC",$N866,0)</f>
        <v/>
      </c>
      <c r="T866" s="173">
        <f>IF(P866&lt;&gt;"",(P866*(1-($N$3368))*(1-($O866+$N$3373))),0)</f>
        <v>0</v>
      </c>
      <c r="U866" s="173">
        <f>IF(Q866&lt;&gt;"",(Q866*(1-($N$3369))*(1-($O866+$N$3373))),0)</f>
        <v>0</v>
      </c>
      <c r="V866" s="173">
        <f>IF(R866&lt;&gt;"",(R866*(1-($N$3370))*(1-($O866+$N$3373))),0)</f>
        <v>0</v>
      </c>
      <c r="W866" s="173">
        <f>IF(S866&lt;&gt;"",(S866*(1-($N$3371))*(1-($O866+$N$3373))),0)</f>
        <v>0</v>
      </c>
      <c r="X866" s="173">
        <f t="shared" si="346"/>
        <v>0</v>
      </c>
    </row>
    <row r="867" spans="1:24" ht="14.1" customHeight="1" x14ac:dyDescent="0.3">
      <c r="A867" s="90" t="s">
        <v>996</v>
      </c>
      <c r="B867" s="91" t="s">
        <v>51</v>
      </c>
      <c r="C867" s="92">
        <v>20</v>
      </c>
      <c r="D867" s="92">
        <v>10</v>
      </c>
      <c r="E867" s="166"/>
      <c r="F867" s="92" t="s">
        <v>127</v>
      </c>
      <c r="G867" s="92" t="s">
        <v>2005</v>
      </c>
      <c r="H867" s="92" t="s">
        <v>2091</v>
      </c>
      <c r="I867" s="92">
        <v>41</v>
      </c>
      <c r="J867" s="93">
        <v>34</v>
      </c>
      <c r="K867" s="94"/>
      <c r="L867" s="92" t="s">
        <v>3134</v>
      </c>
      <c r="M867" s="92" t="s">
        <v>417</v>
      </c>
      <c r="N867" s="172" t="str">
        <f t="shared" ref="N867:N869" si="351">IF(OR(J867="TBA",E867=0),"",E867*J867)</f>
        <v/>
      </c>
      <c r="O867" s="172"/>
      <c r="P867" s="173">
        <f t="shared" si="347"/>
        <v>0</v>
      </c>
      <c r="Q867" s="173">
        <f t="shared" si="348"/>
        <v>0</v>
      </c>
      <c r="R867" s="173">
        <f t="shared" si="349"/>
        <v>0</v>
      </c>
      <c r="S867" s="173" t="str">
        <f t="shared" si="350"/>
        <v/>
      </c>
      <c r="T867" s="173">
        <f>IF(P867&lt;&gt;"",(P867*(1-($N$3368))*(1-($O867+$N$3373))),0)</f>
        <v>0</v>
      </c>
      <c r="U867" s="173">
        <f>IF(Q867&lt;&gt;"",(Q867*(1-($N$3369))*(1-($O867+$N$3373))),0)</f>
        <v>0</v>
      </c>
      <c r="V867" s="173">
        <f>IF(R867&lt;&gt;"",(R867*(1-($N$3370))*(1-($O867+$N$3373))),0)</f>
        <v>0</v>
      </c>
      <c r="W867" s="173">
        <f>IF(S867&lt;&gt;"",(S867*(1-($N$3371))*(1-($O867+$N$3373))),0)</f>
        <v>0</v>
      </c>
      <c r="X867" s="173">
        <f t="shared" ref="X867:X868" si="352">+SUM(T867:W867)</f>
        <v>0</v>
      </c>
    </row>
    <row r="868" spans="1:24" ht="14.1" customHeight="1" x14ac:dyDescent="0.3">
      <c r="A868" s="90" t="s">
        <v>997</v>
      </c>
      <c r="B868" s="91" t="s">
        <v>51</v>
      </c>
      <c r="C868" s="92">
        <v>20</v>
      </c>
      <c r="D868" s="92">
        <v>10</v>
      </c>
      <c r="E868" s="166"/>
      <c r="F868" s="92" t="s">
        <v>127</v>
      </c>
      <c r="G868" s="92" t="s">
        <v>2004</v>
      </c>
      <c r="H868" s="92" t="s">
        <v>2091</v>
      </c>
      <c r="I868" s="92">
        <v>41</v>
      </c>
      <c r="J868" s="93">
        <v>34</v>
      </c>
      <c r="K868" s="94"/>
      <c r="L868" s="92" t="s">
        <v>3133</v>
      </c>
      <c r="M868" s="92" t="s">
        <v>417</v>
      </c>
      <c r="N868" s="172" t="str">
        <f t="shared" si="351"/>
        <v/>
      </c>
      <c r="O868" s="172"/>
      <c r="P868" s="173">
        <f t="shared" si="347"/>
        <v>0</v>
      </c>
      <c r="Q868" s="173">
        <f t="shared" si="348"/>
        <v>0</v>
      </c>
      <c r="R868" s="173">
        <f t="shared" si="349"/>
        <v>0</v>
      </c>
      <c r="S868" s="173" t="str">
        <f t="shared" si="350"/>
        <v/>
      </c>
      <c r="T868" s="173">
        <f>IF(P868&lt;&gt;"",(P868*(1-($N$3368))*(1-($O868+$N$3373))),0)</f>
        <v>0</v>
      </c>
      <c r="U868" s="173">
        <f>IF(Q868&lt;&gt;"",(Q868*(1-($N$3369))*(1-($O868+$N$3373))),0)</f>
        <v>0</v>
      </c>
      <c r="V868" s="173">
        <f>IF(R868&lt;&gt;"",(R868*(1-($N$3370))*(1-($O868+$N$3373))),0)</f>
        <v>0</v>
      </c>
      <c r="W868" s="173">
        <f>IF(S868&lt;&gt;"",(S868*(1-($N$3371))*(1-($O868+$N$3373))),0)</f>
        <v>0</v>
      </c>
      <c r="X868" s="173">
        <f t="shared" si="352"/>
        <v>0</v>
      </c>
    </row>
    <row r="869" spans="1:24" ht="14.1" customHeight="1" x14ac:dyDescent="0.3">
      <c r="A869" s="90" t="s">
        <v>998</v>
      </c>
      <c r="B869" s="91" t="s">
        <v>51</v>
      </c>
      <c r="C869" s="92">
        <v>20</v>
      </c>
      <c r="D869" s="92">
        <v>10</v>
      </c>
      <c r="E869" s="166"/>
      <c r="F869" s="92" t="s">
        <v>127</v>
      </c>
      <c r="G869" s="92" t="s">
        <v>2003</v>
      </c>
      <c r="H869" s="92" t="s">
        <v>2091</v>
      </c>
      <c r="I869" s="92">
        <v>41</v>
      </c>
      <c r="J869" s="93">
        <v>34</v>
      </c>
      <c r="K869" s="94"/>
      <c r="L869" s="92" t="s">
        <v>3132</v>
      </c>
      <c r="M869" s="92" t="s">
        <v>417</v>
      </c>
      <c r="N869" s="172" t="str">
        <f t="shared" si="351"/>
        <v/>
      </c>
      <c r="O869" s="172"/>
      <c r="P869" s="173">
        <f t="shared" si="347"/>
        <v>0</v>
      </c>
      <c r="Q869" s="173">
        <f t="shared" si="348"/>
        <v>0</v>
      </c>
      <c r="R869" s="173">
        <f t="shared" si="349"/>
        <v>0</v>
      </c>
      <c r="S869" s="173" t="str">
        <f t="shared" si="350"/>
        <v/>
      </c>
      <c r="T869" s="173">
        <f>IF(P869&lt;&gt;"",(P869*(1-($N$3368))*(1-($O869+$N$3373))),0)</f>
        <v>0</v>
      </c>
      <c r="U869" s="173">
        <f>IF(Q869&lt;&gt;"",(Q869*(1-($N$3369))*(1-($O869+$N$3373))),0)</f>
        <v>0</v>
      </c>
      <c r="V869" s="173">
        <f>IF(R869&lt;&gt;"",(R869*(1-($N$3370))*(1-($O869+$N$3373))),0)</f>
        <v>0</v>
      </c>
      <c r="W869" s="173">
        <f>IF(S869&lt;&gt;"",(S869*(1-($N$3371))*(1-($O869+$N$3373))),0)</f>
        <v>0</v>
      </c>
      <c r="X869" s="173">
        <f t="shared" ref="X869:X903" si="353">+SUM(T869:W869)</f>
        <v>0</v>
      </c>
    </row>
    <row r="870" spans="1:24" ht="14.1" customHeight="1" x14ac:dyDescent="0.3">
      <c r="A870" s="90" t="s">
        <v>1005</v>
      </c>
      <c r="B870" s="91" t="s">
        <v>51</v>
      </c>
      <c r="C870" s="92">
        <v>18</v>
      </c>
      <c r="D870" s="92">
        <v>9</v>
      </c>
      <c r="E870" s="166"/>
      <c r="F870" s="92" t="s">
        <v>111</v>
      </c>
      <c r="G870" s="92" t="s">
        <v>2028</v>
      </c>
      <c r="H870" s="92" t="s">
        <v>2095</v>
      </c>
      <c r="I870" s="92">
        <v>41</v>
      </c>
      <c r="J870" s="93">
        <v>34</v>
      </c>
      <c r="K870" s="94"/>
      <c r="L870" s="92" t="s">
        <v>3149</v>
      </c>
      <c r="M870" s="92" t="s">
        <v>417</v>
      </c>
      <c r="N870" s="172" t="str">
        <f t="shared" ref="N870:N904" si="354">IF(OR(J870="TBA",E870=0),"",E870*J870)</f>
        <v/>
      </c>
      <c r="O870" s="172"/>
      <c r="P870" s="173">
        <f t="shared" si="347"/>
        <v>0</v>
      </c>
      <c r="Q870" s="173">
        <f t="shared" si="348"/>
        <v>0</v>
      </c>
      <c r="R870" s="173">
        <f t="shared" si="349"/>
        <v>0</v>
      </c>
      <c r="S870" s="173" t="str">
        <f t="shared" si="350"/>
        <v/>
      </c>
      <c r="T870" s="173">
        <f>IF(P870&lt;&gt;"",(P870*(1-($N$3368))*(1-($O870+$N$3373))),0)</f>
        <v>0</v>
      </c>
      <c r="U870" s="173">
        <f>IF(Q870&lt;&gt;"",(Q870*(1-($N$3369))*(1-($O870+$N$3373))),0)</f>
        <v>0</v>
      </c>
      <c r="V870" s="173">
        <f>IF(R870&lt;&gt;"",(R870*(1-($N$3370))*(1-($O870+$N$3373))),0)</f>
        <v>0</v>
      </c>
      <c r="W870" s="173">
        <f>IF(S870&lt;&gt;"",(S870*(1-($N$3371))*(1-($O870+$N$3373))),0)</f>
        <v>0</v>
      </c>
      <c r="X870" s="173">
        <f t="shared" si="353"/>
        <v>0</v>
      </c>
    </row>
    <row r="871" spans="1:24" ht="14.1" customHeight="1" x14ac:dyDescent="0.3">
      <c r="A871" s="90" t="s">
        <v>1006</v>
      </c>
      <c r="B871" s="91" t="s">
        <v>51</v>
      </c>
      <c r="C871" s="92">
        <v>18</v>
      </c>
      <c r="D871" s="92">
        <v>9</v>
      </c>
      <c r="E871" s="166"/>
      <c r="F871" s="92" t="s">
        <v>111</v>
      </c>
      <c r="G871" s="92" t="s">
        <v>2049</v>
      </c>
      <c r="H871" s="92" t="s">
        <v>2095</v>
      </c>
      <c r="I871" s="92">
        <v>41</v>
      </c>
      <c r="J871" s="93">
        <v>34</v>
      </c>
      <c r="K871" s="94"/>
      <c r="L871" s="92" t="s">
        <v>3150</v>
      </c>
      <c r="M871" s="92" t="s">
        <v>417</v>
      </c>
      <c r="N871" s="172" t="str">
        <f t="shared" si="354"/>
        <v/>
      </c>
      <c r="O871" s="172"/>
      <c r="P871" s="173">
        <f t="shared" si="347"/>
        <v>0</v>
      </c>
      <c r="Q871" s="173">
        <f t="shared" si="348"/>
        <v>0</v>
      </c>
      <c r="R871" s="173">
        <f t="shared" si="349"/>
        <v>0</v>
      </c>
      <c r="S871" s="173" t="str">
        <f t="shared" si="350"/>
        <v/>
      </c>
      <c r="T871" s="173">
        <f>IF(P871&lt;&gt;"",(P871*(1-($N$3368))*(1-($O871+$N$3373))),0)</f>
        <v>0</v>
      </c>
      <c r="U871" s="173">
        <f>IF(Q871&lt;&gt;"",(Q871*(1-($N$3369))*(1-($O871+$N$3373))),0)</f>
        <v>0</v>
      </c>
      <c r="V871" s="173">
        <f>IF(R871&lt;&gt;"",(R871*(1-($N$3370))*(1-($O871+$N$3373))),0)</f>
        <v>0</v>
      </c>
      <c r="W871" s="173">
        <f>IF(S871&lt;&gt;"",(S871*(1-($N$3371))*(1-($O871+$N$3373))),0)</f>
        <v>0</v>
      </c>
      <c r="X871" s="173">
        <f t="shared" si="353"/>
        <v>0</v>
      </c>
    </row>
    <row r="872" spans="1:24" ht="14.1" customHeight="1" x14ac:dyDescent="0.3">
      <c r="A872" s="90" t="s">
        <v>1007</v>
      </c>
      <c r="B872" s="91" t="s">
        <v>51</v>
      </c>
      <c r="C872" s="92">
        <v>18</v>
      </c>
      <c r="D872" s="92">
        <v>9</v>
      </c>
      <c r="E872" s="166"/>
      <c r="F872" s="92" t="s">
        <v>111</v>
      </c>
      <c r="G872" s="92" t="s">
        <v>2041</v>
      </c>
      <c r="H872" s="92" t="s">
        <v>2095</v>
      </c>
      <c r="I872" s="92">
        <v>41</v>
      </c>
      <c r="J872" s="93">
        <v>34</v>
      </c>
      <c r="K872" s="94"/>
      <c r="L872" s="92" t="s">
        <v>3148</v>
      </c>
      <c r="M872" s="92" t="s">
        <v>417</v>
      </c>
      <c r="N872" s="172" t="str">
        <f t="shared" si="354"/>
        <v/>
      </c>
      <c r="O872" s="172"/>
      <c r="P872" s="173">
        <f t="shared" si="347"/>
        <v>0</v>
      </c>
      <c r="Q872" s="173">
        <f t="shared" si="348"/>
        <v>0</v>
      </c>
      <c r="R872" s="173">
        <f t="shared" si="349"/>
        <v>0</v>
      </c>
      <c r="S872" s="173" t="str">
        <f t="shared" si="350"/>
        <v/>
      </c>
      <c r="T872" s="173">
        <f>IF(P872&lt;&gt;"",(P872*(1-($N$3368))*(1-($O872+$N$3373))),0)</f>
        <v>0</v>
      </c>
      <c r="U872" s="173">
        <f>IF(Q872&lt;&gt;"",(Q872*(1-($N$3369))*(1-($O872+$N$3373))),0)</f>
        <v>0</v>
      </c>
      <c r="V872" s="173">
        <f>IF(R872&lt;&gt;"",(R872*(1-($N$3370))*(1-($O872+$N$3373))),0)</f>
        <v>0</v>
      </c>
      <c r="W872" s="173">
        <f>IF(S872&lt;&gt;"",(S872*(1-($N$3371))*(1-($O872+$N$3373))),0)</f>
        <v>0</v>
      </c>
      <c r="X872" s="173">
        <f t="shared" si="353"/>
        <v>0</v>
      </c>
    </row>
    <row r="873" spans="1:24" ht="14.1" customHeight="1" x14ac:dyDescent="0.3">
      <c r="A873" s="90" t="s">
        <v>1008</v>
      </c>
      <c r="B873" s="91" t="s">
        <v>51</v>
      </c>
      <c r="C873" s="92">
        <v>18</v>
      </c>
      <c r="D873" s="92">
        <v>9</v>
      </c>
      <c r="E873" s="166"/>
      <c r="F873" s="92" t="s">
        <v>111</v>
      </c>
      <c r="G873" s="92" t="s">
        <v>2047</v>
      </c>
      <c r="H873" s="92" t="s">
        <v>2095</v>
      </c>
      <c r="I873" s="92">
        <v>41</v>
      </c>
      <c r="J873" s="93">
        <v>34</v>
      </c>
      <c r="K873" s="94"/>
      <c r="L873" s="92" t="s">
        <v>3147</v>
      </c>
      <c r="M873" s="92" t="s">
        <v>417</v>
      </c>
      <c r="N873" s="172" t="str">
        <f t="shared" si="354"/>
        <v/>
      </c>
      <c r="O873" s="172"/>
      <c r="P873" s="173">
        <f t="shared" si="347"/>
        <v>0</v>
      </c>
      <c r="Q873" s="173">
        <f t="shared" si="348"/>
        <v>0</v>
      </c>
      <c r="R873" s="173">
        <f t="shared" si="349"/>
        <v>0</v>
      </c>
      <c r="S873" s="173" t="str">
        <f t="shared" si="350"/>
        <v/>
      </c>
      <c r="T873" s="173">
        <f>IF(P873&lt;&gt;"",(P873*(1-($N$3368))*(1-($O873+$N$3373))),0)</f>
        <v>0</v>
      </c>
      <c r="U873" s="173">
        <f>IF(Q873&lt;&gt;"",(Q873*(1-($N$3369))*(1-($O873+$N$3373))),0)</f>
        <v>0</v>
      </c>
      <c r="V873" s="173">
        <f>IF(R873&lt;&gt;"",(R873*(1-($N$3370))*(1-($O873+$N$3373))),0)</f>
        <v>0</v>
      </c>
      <c r="W873" s="173">
        <f>IF(S873&lt;&gt;"",(S873*(1-($N$3371))*(1-($O873+$N$3373))),0)</f>
        <v>0</v>
      </c>
      <c r="X873" s="173">
        <f t="shared" si="353"/>
        <v>0</v>
      </c>
    </row>
    <row r="874" spans="1:24" ht="14.1" customHeight="1" x14ac:dyDescent="0.3">
      <c r="A874" s="90" t="s">
        <v>999</v>
      </c>
      <c r="B874" s="91" t="s">
        <v>51</v>
      </c>
      <c r="C874" s="92">
        <v>26</v>
      </c>
      <c r="D874" s="92">
        <v>13</v>
      </c>
      <c r="E874" s="166"/>
      <c r="F874" s="92" t="s">
        <v>112</v>
      </c>
      <c r="G874" s="92" t="s">
        <v>2016</v>
      </c>
      <c r="H874" s="92" t="s">
        <v>2101</v>
      </c>
      <c r="I874" s="92">
        <v>41</v>
      </c>
      <c r="J874" s="93">
        <v>15.25</v>
      </c>
      <c r="K874" s="94"/>
      <c r="L874" s="92" t="s">
        <v>3169</v>
      </c>
      <c r="M874" s="92" t="s">
        <v>417</v>
      </c>
      <c r="N874" s="172" t="str">
        <f t="shared" si="354"/>
        <v/>
      </c>
      <c r="O874" s="172"/>
      <c r="P874" s="173">
        <f t="shared" si="347"/>
        <v>0</v>
      </c>
      <c r="Q874" s="173">
        <f t="shared" si="348"/>
        <v>0</v>
      </c>
      <c r="R874" s="173">
        <f t="shared" si="349"/>
        <v>0</v>
      </c>
      <c r="S874" s="173" t="str">
        <f t="shared" si="350"/>
        <v/>
      </c>
      <c r="T874" s="173">
        <f>IF(P874&lt;&gt;"",(P874*(1-($N$3368))*(1-($O874+$N$3373))),0)</f>
        <v>0</v>
      </c>
      <c r="U874" s="173">
        <f>IF(Q874&lt;&gt;"",(Q874*(1-($N$3369))*(1-($O874+$N$3373))),0)</f>
        <v>0</v>
      </c>
      <c r="V874" s="173">
        <f>IF(R874&lt;&gt;"",(R874*(1-($N$3370))*(1-($O874+$N$3373))),0)</f>
        <v>0</v>
      </c>
      <c r="W874" s="173">
        <f>IF(S874&lt;&gt;"",(S874*(1-($N$3371))*(1-($O874+$N$3373))),0)</f>
        <v>0</v>
      </c>
      <c r="X874" s="173">
        <f t="shared" si="353"/>
        <v>0</v>
      </c>
    </row>
    <row r="875" spans="1:24" ht="14.1" customHeight="1" x14ac:dyDescent="0.3">
      <c r="A875" s="90" t="s">
        <v>1000</v>
      </c>
      <c r="B875" s="91" t="s">
        <v>51</v>
      </c>
      <c r="C875" s="92">
        <v>26</v>
      </c>
      <c r="D875" s="92">
        <v>13</v>
      </c>
      <c r="E875" s="166"/>
      <c r="F875" s="92" t="s">
        <v>112</v>
      </c>
      <c r="G875" s="92" t="s">
        <v>2004</v>
      </c>
      <c r="H875" s="92" t="s">
        <v>2101</v>
      </c>
      <c r="I875" s="92">
        <v>41</v>
      </c>
      <c r="J875" s="93">
        <v>15.25</v>
      </c>
      <c r="K875" s="94"/>
      <c r="L875" s="92" t="s">
        <v>3168</v>
      </c>
      <c r="M875" s="92" t="s">
        <v>417</v>
      </c>
      <c r="N875" s="172" t="str">
        <f t="shared" si="354"/>
        <v/>
      </c>
      <c r="O875" s="172"/>
      <c r="P875" s="173">
        <f t="shared" si="347"/>
        <v>0</v>
      </c>
      <c r="Q875" s="173">
        <f t="shared" si="348"/>
        <v>0</v>
      </c>
      <c r="R875" s="173">
        <f t="shared" si="349"/>
        <v>0</v>
      </c>
      <c r="S875" s="173" t="str">
        <f t="shared" si="350"/>
        <v/>
      </c>
      <c r="T875" s="173">
        <f>IF(P875&lt;&gt;"",(P875*(1-($N$3368))*(1-($O875+$N$3373))),0)</f>
        <v>0</v>
      </c>
      <c r="U875" s="173">
        <f>IF(Q875&lt;&gt;"",(Q875*(1-($N$3369))*(1-($O875+$N$3373))),0)</f>
        <v>0</v>
      </c>
      <c r="V875" s="173">
        <f>IF(R875&lt;&gt;"",(R875*(1-($N$3370))*(1-($O875+$N$3373))),0)</f>
        <v>0</v>
      </c>
      <c r="W875" s="173">
        <f>IF(S875&lt;&gt;"",(S875*(1-($N$3371))*(1-($O875+$N$3373))),0)</f>
        <v>0</v>
      </c>
      <c r="X875" s="173">
        <f t="shared" si="353"/>
        <v>0</v>
      </c>
    </row>
    <row r="876" spans="1:24" ht="14.1" customHeight="1" x14ac:dyDescent="0.3">
      <c r="A876" s="90" t="s">
        <v>1001</v>
      </c>
      <c r="B876" s="91" t="s">
        <v>51</v>
      </c>
      <c r="C876" s="92">
        <v>26</v>
      </c>
      <c r="D876" s="92">
        <v>13</v>
      </c>
      <c r="E876" s="166"/>
      <c r="F876" s="92" t="s">
        <v>112</v>
      </c>
      <c r="G876" s="92" t="s">
        <v>2003</v>
      </c>
      <c r="H876" s="92" t="s">
        <v>2101</v>
      </c>
      <c r="I876" s="92">
        <v>41</v>
      </c>
      <c r="J876" s="93">
        <v>15.25</v>
      </c>
      <c r="K876" s="94"/>
      <c r="L876" s="92" t="s">
        <v>3167</v>
      </c>
      <c r="M876" s="92" t="s">
        <v>417</v>
      </c>
      <c r="N876" s="172" t="str">
        <f t="shared" si="354"/>
        <v/>
      </c>
      <c r="O876" s="172"/>
      <c r="P876" s="173">
        <f t="shared" si="347"/>
        <v>0</v>
      </c>
      <c r="Q876" s="173">
        <f t="shared" si="348"/>
        <v>0</v>
      </c>
      <c r="R876" s="173">
        <f t="shared" si="349"/>
        <v>0</v>
      </c>
      <c r="S876" s="173" t="str">
        <f t="shared" si="350"/>
        <v/>
      </c>
      <c r="T876" s="173">
        <f>IF(P876&lt;&gt;"",(P876*(1-($N$3368))*(1-($O876+$N$3373))),0)</f>
        <v>0</v>
      </c>
      <c r="U876" s="173">
        <f>IF(Q876&lt;&gt;"",(Q876*(1-($N$3369))*(1-($O876+$N$3373))),0)</f>
        <v>0</v>
      </c>
      <c r="V876" s="173">
        <f>IF(R876&lt;&gt;"",(R876*(1-($N$3370))*(1-($O876+$N$3373))),0)</f>
        <v>0</v>
      </c>
      <c r="W876" s="173">
        <f>IF(S876&lt;&gt;"",(S876*(1-($N$3371))*(1-($O876+$N$3373))),0)</f>
        <v>0</v>
      </c>
      <c r="X876" s="173">
        <f t="shared" si="353"/>
        <v>0</v>
      </c>
    </row>
    <row r="877" spans="1:24" ht="14.1" customHeight="1" x14ac:dyDescent="0.3">
      <c r="A877" s="90" t="s">
        <v>1009</v>
      </c>
      <c r="B877" s="91" t="s">
        <v>51</v>
      </c>
      <c r="C877" s="92">
        <v>26</v>
      </c>
      <c r="D877" s="92">
        <v>13</v>
      </c>
      <c r="E877" s="166"/>
      <c r="F877" s="92" t="s">
        <v>2103</v>
      </c>
      <c r="G877" s="92" t="s">
        <v>2028</v>
      </c>
      <c r="H877" s="92" t="s">
        <v>2111</v>
      </c>
      <c r="I877" s="92">
        <v>41</v>
      </c>
      <c r="J877" s="93">
        <v>24.3</v>
      </c>
      <c r="K877" s="94"/>
      <c r="L877" s="92" t="s">
        <v>3185</v>
      </c>
      <c r="M877" s="92" t="s">
        <v>417</v>
      </c>
      <c r="N877" s="172" t="str">
        <f t="shared" si="354"/>
        <v/>
      </c>
      <c r="O877" s="172"/>
      <c r="P877" s="173">
        <f t="shared" si="347"/>
        <v>0</v>
      </c>
      <c r="Q877" s="173">
        <f t="shared" si="348"/>
        <v>0</v>
      </c>
      <c r="R877" s="173">
        <f t="shared" si="349"/>
        <v>0</v>
      </c>
      <c r="S877" s="173" t="str">
        <f t="shared" si="350"/>
        <v/>
      </c>
      <c r="T877" s="173">
        <f>IF(P877&lt;&gt;"",(P877*(1-($N$3368))*(1-($O877+$N$3373))),0)</f>
        <v>0</v>
      </c>
      <c r="U877" s="173">
        <f>IF(Q877&lt;&gt;"",(Q877*(1-($N$3369))*(1-($O877+$N$3373))),0)</f>
        <v>0</v>
      </c>
      <c r="V877" s="173">
        <f>IF(R877&lt;&gt;"",(R877*(1-($N$3370))*(1-($O877+$N$3373))),0)</f>
        <v>0</v>
      </c>
      <c r="W877" s="173">
        <f>IF(S877&lt;&gt;"",(S877*(1-($N$3371))*(1-($O877+$N$3373))),0)</f>
        <v>0</v>
      </c>
      <c r="X877" s="173">
        <f t="shared" si="353"/>
        <v>0</v>
      </c>
    </row>
    <row r="878" spans="1:24" ht="14.1" customHeight="1" x14ac:dyDescent="0.3">
      <c r="A878" s="90" t="s">
        <v>1010</v>
      </c>
      <c r="B878" s="91" t="s">
        <v>51</v>
      </c>
      <c r="C878" s="92">
        <v>26</v>
      </c>
      <c r="D878" s="92">
        <v>13</v>
      </c>
      <c r="E878" s="166"/>
      <c r="F878" s="92" t="s">
        <v>2103</v>
      </c>
      <c r="G878" s="92" t="s">
        <v>2105</v>
      </c>
      <c r="H878" s="92" t="s">
        <v>2111</v>
      </c>
      <c r="I878" s="92">
        <v>41</v>
      </c>
      <c r="J878" s="93">
        <v>24.3</v>
      </c>
      <c r="K878" s="94"/>
      <c r="L878" s="92" t="s">
        <v>3186</v>
      </c>
      <c r="M878" s="92" t="s">
        <v>417</v>
      </c>
      <c r="N878" s="172" t="str">
        <f t="shared" si="354"/>
        <v/>
      </c>
      <c r="O878" s="172"/>
      <c r="P878" s="173">
        <f t="shared" si="347"/>
        <v>0</v>
      </c>
      <c r="Q878" s="173">
        <f t="shared" si="348"/>
        <v>0</v>
      </c>
      <c r="R878" s="173">
        <f t="shared" si="349"/>
        <v>0</v>
      </c>
      <c r="S878" s="173" t="str">
        <f t="shared" si="350"/>
        <v/>
      </c>
      <c r="T878" s="173">
        <f>IF(P878&lt;&gt;"",(P878*(1-($N$3368))*(1-($O878+$N$3373))),0)</f>
        <v>0</v>
      </c>
      <c r="U878" s="173">
        <f>IF(Q878&lt;&gt;"",(Q878*(1-($N$3369))*(1-($O878+$N$3373))),0)</f>
        <v>0</v>
      </c>
      <c r="V878" s="173">
        <f>IF(R878&lt;&gt;"",(R878*(1-($N$3370))*(1-($O878+$N$3373))),0)</f>
        <v>0</v>
      </c>
      <c r="W878" s="173">
        <f>IF(S878&lt;&gt;"",(S878*(1-($N$3371))*(1-($O878+$N$3373))),0)</f>
        <v>0</v>
      </c>
      <c r="X878" s="173">
        <f t="shared" si="353"/>
        <v>0</v>
      </c>
    </row>
    <row r="879" spans="1:24" ht="14.1" customHeight="1" x14ac:dyDescent="0.3">
      <c r="A879" s="90" t="s">
        <v>1011</v>
      </c>
      <c r="B879" s="91" t="s">
        <v>51</v>
      </c>
      <c r="C879" s="92">
        <v>26</v>
      </c>
      <c r="D879" s="92">
        <v>13</v>
      </c>
      <c r="E879" s="166"/>
      <c r="F879" s="92" t="s">
        <v>111</v>
      </c>
      <c r="G879" s="92" t="s">
        <v>2022</v>
      </c>
      <c r="H879" s="92" t="s">
        <v>2110</v>
      </c>
      <c r="I879" s="92">
        <v>41</v>
      </c>
      <c r="J879" s="93">
        <v>24.3</v>
      </c>
      <c r="K879" s="94"/>
      <c r="L879" s="92" t="s">
        <v>3184</v>
      </c>
      <c r="M879" s="92" t="s">
        <v>417</v>
      </c>
      <c r="N879" s="172" t="str">
        <f t="shared" si="354"/>
        <v/>
      </c>
      <c r="O879" s="172"/>
      <c r="P879" s="173">
        <f t="shared" si="347"/>
        <v>0</v>
      </c>
      <c r="Q879" s="173">
        <f t="shared" si="348"/>
        <v>0</v>
      </c>
      <c r="R879" s="173">
        <f t="shared" si="349"/>
        <v>0</v>
      </c>
      <c r="S879" s="173" t="str">
        <f t="shared" si="350"/>
        <v/>
      </c>
      <c r="T879" s="173">
        <f>IF(P879&lt;&gt;"",(P879*(1-($N$3368))*(1-($O879+$N$3373))),0)</f>
        <v>0</v>
      </c>
      <c r="U879" s="173">
        <f>IF(Q879&lt;&gt;"",(Q879*(1-($N$3369))*(1-($O879+$N$3373))),0)</f>
        <v>0</v>
      </c>
      <c r="V879" s="173">
        <f>IF(R879&lt;&gt;"",(R879*(1-($N$3370))*(1-($O879+$N$3373))),0)</f>
        <v>0</v>
      </c>
      <c r="W879" s="173">
        <f>IF(S879&lt;&gt;"",(S879*(1-($N$3371))*(1-($O879+$N$3373))),0)</f>
        <v>0</v>
      </c>
      <c r="X879" s="173">
        <f t="shared" si="353"/>
        <v>0</v>
      </c>
    </row>
    <row r="880" spans="1:24" ht="14.1" customHeight="1" x14ac:dyDescent="0.3">
      <c r="A880" s="90" t="s">
        <v>914</v>
      </c>
      <c r="B880" s="91" t="s">
        <v>51</v>
      </c>
      <c r="C880" s="92">
        <v>20</v>
      </c>
      <c r="D880" s="92">
        <v>10</v>
      </c>
      <c r="E880" s="166"/>
      <c r="F880" s="92" t="s">
        <v>127</v>
      </c>
      <c r="G880" s="92" t="s">
        <v>2003</v>
      </c>
      <c r="H880" s="92" t="s">
        <v>2077</v>
      </c>
      <c r="I880" s="92">
        <v>41</v>
      </c>
      <c r="J880" s="93">
        <v>17.05</v>
      </c>
      <c r="K880" s="94"/>
      <c r="L880" s="92" t="s">
        <v>3090</v>
      </c>
      <c r="M880" s="92" t="s">
        <v>417</v>
      </c>
      <c r="N880" s="172" t="str">
        <f t="shared" ref="N880:N882" si="355">IF(OR(J880="TBA",E880=0),"",E880*J880)</f>
        <v/>
      </c>
      <c r="O880" s="172"/>
      <c r="P880" s="173">
        <f t="shared" si="347"/>
        <v>0</v>
      </c>
      <c r="Q880" s="173">
        <f t="shared" si="348"/>
        <v>0</v>
      </c>
      <c r="R880" s="173">
        <f t="shared" si="349"/>
        <v>0</v>
      </c>
      <c r="S880" s="173" t="str">
        <f t="shared" si="350"/>
        <v/>
      </c>
      <c r="T880" s="173">
        <f>IF(P880&lt;&gt;"",(P880*(1-($N$3368))*(1-($O880+$N$3373))),0)</f>
        <v>0</v>
      </c>
      <c r="U880" s="173">
        <f>IF(Q880&lt;&gt;"",(Q880*(1-($N$3369))*(1-($O880+$N$3373))),0)</f>
        <v>0</v>
      </c>
      <c r="V880" s="173">
        <f>IF(R880&lt;&gt;"",(R880*(1-($N$3370))*(1-($O880+$N$3373))),0)</f>
        <v>0</v>
      </c>
      <c r="W880" s="173">
        <f>IF(S880&lt;&gt;"",(S880*(1-($N$3371))*(1-($O880+$N$3373))),0)</f>
        <v>0</v>
      </c>
      <c r="X880" s="173">
        <f t="shared" ref="X880:X882" si="356">+SUM(T880:W880)</f>
        <v>0</v>
      </c>
    </row>
    <row r="881" spans="1:24" ht="14.1" customHeight="1" x14ac:dyDescent="0.3">
      <c r="A881" s="90" t="s">
        <v>913</v>
      </c>
      <c r="B881" s="91" t="s">
        <v>51</v>
      </c>
      <c r="C881" s="92">
        <v>20</v>
      </c>
      <c r="D881" s="92">
        <v>10</v>
      </c>
      <c r="E881" s="166"/>
      <c r="F881" s="92" t="s">
        <v>127</v>
      </c>
      <c r="G881" s="92" t="s">
        <v>2004</v>
      </c>
      <c r="H881" s="92" t="s">
        <v>2077</v>
      </c>
      <c r="I881" s="92">
        <v>41</v>
      </c>
      <c r="J881" s="93">
        <v>17.05</v>
      </c>
      <c r="K881" s="94"/>
      <c r="L881" s="92" t="s">
        <v>3091</v>
      </c>
      <c r="M881" s="92" t="s">
        <v>417</v>
      </c>
      <c r="N881" s="172" t="str">
        <f t="shared" si="355"/>
        <v/>
      </c>
      <c r="O881" s="172"/>
      <c r="P881" s="173">
        <f t="shared" si="347"/>
        <v>0</v>
      </c>
      <c r="Q881" s="173">
        <f t="shared" si="348"/>
        <v>0</v>
      </c>
      <c r="R881" s="173">
        <f t="shared" si="349"/>
        <v>0</v>
      </c>
      <c r="S881" s="173" t="str">
        <f t="shared" si="350"/>
        <v/>
      </c>
      <c r="T881" s="173">
        <f>IF(P881&lt;&gt;"",(P881*(1-($N$3368))*(1-($O881+$N$3373))),0)</f>
        <v>0</v>
      </c>
      <c r="U881" s="173">
        <f>IF(Q881&lt;&gt;"",(Q881*(1-($N$3369))*(1-($O881+$N$3373))),0)</f>
        <v>0</v>
      </c>
      <c r="V881" s="173">
        <f>IF(R881&lt;&gt;"",(R881*(1-($N$3370))*(1-($O881+$N$3373))),0)</f>
        <v>0</v>
      </c>
      <c r="W881" s="173">
        <f>IF(S881&lt;&gt;"",(S881*(1-($N$3371))*(1-($O881+$N$3373))),0)</f>
        <v>0</v>
      </c>
      <c r="X881" s="173">
        <f t="shared" si="356"/>
        <v>0</v>
      </c>
    </row>
    <row r="882" spans="1:24" ht="14.1" customHeight="1" x14ac:dyDescent="0.3">
      <c r="A882" s="90" t="s">
        <v>912</v>
      </c>
      <c r="B882" s="91" t="s">
        <v>51</v>
      </c>
      <c r="C882" s="92">
        <v>20</v>
      </c>
      <c r="D882" s="92">
        <v>10</v>
      </c>
      <c r="E882" s="166"/>
      <c r="F882" s="92" t="s">
        <v>127</v>
      </c>
      <c r="G882" s="92" t="s">
        <v>2005</v>
      </c>
      <c r="H882" s="92" t="s">
        <v>2077</v>
      </c>
      <c r="I882" s="92">
        <v>41</v>
      </c>
      <c r="J882" s="93">
        <v>17.05</v>
      </c>
      <c r="K882" s="94"/>
      <c r="L882" s="92" t="s">
        <v>3092</v>
      </c>
      <c r="M882" s="92" t="s">
        <v>417</v>
      </c>
      <c r="N882" s="172" t="str">
        <f t="shared" si="355"/>
        <v/>
      </c>
      <c r="O882" s="172"/>
      <c r="P882" s="173">
        <f t="shared" si="347"/>
        <v>0</v>
      </c>
      <c r="Q882" s="173">
        <f t="shared" si="348"/>
        <v>0</v>
      </c>
      <c r="R882" s="173">
        <f t="shared" si="349"/>
        <v>0</v>
      </c>
      <c r="S882" s="173" t="str">
        <f t="shared" si="350"/>
        <v/>
      </c>
      <c r="T882" s="173">
        <f>IF(P882&lt;&gt;"",(P882*(1-($N$3368))*(1-($O882+$N$3373))),0)</f>
        <v>0</v>
      </c>
      <c r="U882" s="173">
        <f>IF(Q882&lt;&gt;"",(Q882*(1-($N$3369))*(1-($O882+$N$3373))),0)</f>
        <v>0</v>
      </c>
      <c r="V882" s="173">
        <f>IF(R882&lt;&gt;"",(R882*(1-($N$3370))*(1-($O882+$N$3373))),0)</f>
        <v>0</v>
      </c>
      <c r="W882" s="173">
        <f>IF(S882&lt;&gt;"",(S882*(1-($N$3371))*(1-($O882+$N$3373))),0)</f>
        <v>0</v>
      </c>
      <c r="X882" s="173">
        <f t="shared" si="356"/>
        <v>0</v>
      </c>
    </row>
    <row r="883" spans="1:24" ht="14.1" customHeight="1" x14ac:dyDescent="0.3">
      <c r="A883" s="90">
        <v>117619</v>
      </c>
      <c r="B883" s="91" t="s">
        <v>51</v>
      </c>
      <c r="C883" s="92">
        <v>4</v>
      </c>
      <c r="D883" s="92">
        <v>0</v>
      </c>
      <c r="E883" s="166"/>
      <c r="F883" s="92" t="s">
        <v>110</v>
      </c>
      <c r="G883" s="92" t="s">
        <v>1711</v>
      </c>
      <c r="H883" s="92" t="s">
        <v>1932</v>
      </c>
      <c r="I883" s="92">
        <v>41</v>
      </c>
      <c r="J883" s="93">
        <v>27.150000000000002</v>
      </c>
      <c r="K883" s="94"/>
      <c r="L883" s="92" t="s">
        <v>2873</v>
      </c>
      <c r="M883" s="92" t="s">
        <v>417</v>
      </c>
      <c r="N883" s="172" t="str">
        <f t="shared" si="354"/>
        <v/>
      </c>
      <c r="O883" s="172"/>
      <c r="P883" s="173">
        <f t="shared" si="347"/>
        <v>0</v>
      </c>
      <c r="Q883" s="173">
        <f t="shared" si="348"/>
        <v>0</v>
      </c>
      <c r="R883" s="173">
        <f t="shared" si="349"/>
        <v>0</v>
      </c>
      <c r="S883" s="173" t="str">
        <f t="shared" si="350"/>
        <v/>
      </c>
      <c r="T883" s="173">
        <f>IF(P883&lt;&gt;"",(P883*(1-($N$3368))*(1-($O883+$N$3373))),0)</f>
        <v>0</v>
      </c>
      <c r="U883" s="173">
        <f>IF(Q883&lt;&gt;"",(Q883*(1-($N$3369))*(1-($O883+$N$3373))),0)</f>
        <v>0</v>
      </c>
      <c r="V883" s="173">
        <f>IF(R883&lt;&gt;"",(R883*(1-($N$3370))*(1-($O883+$N$3373))),0)</f>
        <v>0</v>
      </c>
      <c r="W883" s="173">
        <f>IF(S883&lt;&gt;"",(S883*(1-($N$3371))*(1-($O883+$N$3373))),0)</f>
        <v>0</v>
      </c>
      <c r="X883" s="173">
        <f t="shared" si="353"/>
        <v>0</v>
      </c>
    </row>
    <row r="884" spans="1:24" ht="14.1" customHeight="1" x14ac:dyDescent="0.3">
      <c r="A884" s="90" t="s">
        <v>915</v>
      </c>
      <c r="B884" s="91" t="s">
        <v>51</v>
      </c>
      <c r="C884" s="92">
        <v>20</v>
      </c>
      <c r="D884" s="92">
        <v>10</v>
      </c>
      <c r="E884" s="166"/>
      <c r="F884" s="92" t="s">
        <v>127</v>
      </c>
      <c r="G884" s="92" t="s">
        <v>2005</v>
      </c>
      <c r="H884" s="92" t="s">
        <v>2078</v>
      </c>
      <c r="I884" s="92">
        <v>41</v>
      </c>
      <c r="J884" s="93">
        <v>24.3</v>
      </c>
      <c r="K884" s="94"/>
      <c r="L884" s="92" t="s">
        <v>3095</v>
      </c>
      <c r="M884" s="92" t="s">
        <v>417</v>
      </c>
      <c r="N884" s="172" t="str">
        <f t="shared" si="354"/>
        <v/>
      </c>
      <c r="O884" s="172"/>
      <c r="P884" s="173">
        <f t="shared" si="347"/>
        <v>0</v>
      </c>
      <c r="Q884" s="173">
        <f t="shared" si="348"/>
        <v>0</v>
      </c>
      <c r="R884" s="173">
        <f t="shared" si="349"/>
        <v>0</v>
      </c>
      <c r="S884" s="173" t="str">
        <f t="shared" si="350"/>
        <v/>
      </c>
      <c r="T884" s="173">
        <f>IF(P884&lt;&gt;"",(P884*(1-($N$3368))*(1-($O884+$N$3373))),0)</f>
        <v>0</v>
      </c>
      <c r="U884" s="173">
        <f>IF(Q884&lt;&gt;"",(Q884*(1-($N$3369))*(1-($O884+$N$3373))),0)</f>
        <v>0</v>
      </c>
      <c r="V884" s="173">
        <f>IF(R884&lt;&gt;"",(R884*(1-($N$3370))*(1-($O884+$N$3373))),0)</f>
        <v>0</v>
      </c>
      <c r="W884" s="173">
        <f>IF(S884&lt;&gt;"",(S884*(1-($N$3371))*(1-($O884+$N$3373))),0)</f>
        <v>0</v>
      </c>
      <c r="X884" s="173">
        <f t="shared" si="353"/>
        <v>0</v>
      </c>
    </row>
    <row r="885" spans="1:24" ht="14.1" customHeight="1" x14ac:dyDescent="0.3">
      <c r="A885" s="90" t="s">
        <v>916</v>
      </c>
      <c r="B885" s="91" t="s">
        <v>51</v>
      </c>
      <c r="C885" s="92">
        <v>20</v>
      </c>
      <c r="D885" s="92">
        <v>10</v>
      </c>
      <c r="E885" s="166"/>
      <c r="F885" s="92" t="s">
        <v>127</v>
      </c>
      <c r="G885" s="92" t="s">
        <v>2004</v>
      </c>
      <c r="H885" s="92" t="s">
        <v>2078</v>
      </c>
      <c r="I885" s="92">
        <v>41</v>
      </c>
      <c r="J885" s="93">
        <v>24.3</v>
      </c>
      <c r="K885" s="94"/>
      <c r="L885" s="92" t="s">
        <v>3094</v>
      </c>
      <c r="M885" s="92" t="s">
        <v>417</v>
      </c>
      <c r="N885" s="172" t="str">
        <f t="shared" si="354"/>
        <v/>
      </c>
      <c r="O885" s="172"/>
      <c r="P885" s="173">
        <f t="shared" si="347"/>
        <v>0</v>
      </c>
      <c r="Q885" s="173">
        <f t="shared" si="348"/>
        <v>0</v>
      </c>
      <c r="R885" s="173">
        <f t="shared" si="349"/>
        <v>0</v>
      </c>
      <c r="S885" s="173" t="str">
        <f t="shared" si="350"/>
        <v/>
      </c>
      <c r="T885" s="173">
        <f>IF(P885&lt;&gt;"",(P885*(1-($N$3368))*(1-($O885+$N$3373))),0)</f>
        <v>0</v>
      </c>
      <c r="U885" s="173">
        <f>IF(Q885&lt;&gt;"",(Q885*(1-($N$3369))*(1-($O885+$N$3373))),0)</f>
        <v>0</v>
      </c>
      <c r="V885" s="173">
        <f>IF(R885&lt;&gt;"",(R885*(1-($N$3370))*(1-($O885+$N$3373))),0)</f>
        <v>0</v>
      </c>
      <c r="W885" s="173">
        <f>IF(S885&lt;&gt;"",(S885*(1-($N$3371))*(1-($O885+$N$3373))),0)</f>
        <v>0</v>
      </c>
      <c r="X885" s="173">
        <f t="shared" si="353"/>
        <v>0</v>
      </c>
    </row>
    <row r="886" spans="1:24" ht="14.1" customHeight="1" x14ac:dyDescent="0.3">
      <c r="A886" s="90" t="s">
        <v>917</v>
      </c>
      <c r="B886" s="91" t="s">
        <v>51</v>
      </c>
      <c r="C886" s="92">
        <v>20</v>
      </c>
      <c r="D886" s="92">
        <v>10</v>
      </c>
      <c r="E886" s="166"/>
      <c r="F886" s="92" t="s">
        <v>127</v>
      </c>
      <c r="G886" s="92" t="s">
        <v>2003</v>
      </c>
      <c r="H886" s="92" t="s">
        <v>2078</v>
      </c>
      <c r="I886" s="92">
        <v>41</v>
      </c>
      <c r="J886" s="93">
        <v>24.3</v>
      </c>
      <c r="K886" s="94"/>
      <c r="L886" s="92" t="s">
        <v>3093</v>
      </c>
      <c r="M886" s="92" t="s">
        <v>417</v>
      </c>
      <c r="N886" s="172" t="str">
        <f t="shared" si="354"/>
        <v/>
      </c>
      <c r="O886" s="172"/>
      <c r="P886" s="173">
        <f t="shared" si="347"/>
        <v>0</v>
      </c>
      <c r="Q886" s="173">
        <f t="shared" si="348"/>
        <v>0</v>
      </c>
      <c r="R886" s="173">
        <f t="shared" si="349"/>
        <v>0</v>
      </c>
      <c r="S886" s="173" t="str">
        <f t="shared" si="350"/>
        <v/>
      </c>
      <c r="T886" s="173">
        <f>IF(P886&lt;&gt;"",(P886*(1-($N$3368))*(1-($O886+$N$3373))),0)</f>
        <v>0</v>
      </c>
      <c r="U886" s="173">
        <f>IF(Q886&lt;&gt;"",(Q886*(1-($N$3369))*(1-($O886+$N$3373))),0)</f>
        <v>0</v>
      </c>
      <c r="V886" s="173">
        <f>IF(R886&lt;&gt;"",(R886*(1-($N$3370))*(1-($O886+$N$3373))),0)</f>
        <v>0</v>
      </c>
      <c r="W886" s="173">
        <f>IF(S886&lt;&gt;"",(S886*(1-($N$3371))*(1-($O886+$N$3373))),0)</f>
        <v>0</v>
      </c>
      <c r="X886" s="173">
        <f t="shared" si="353"/>
        <v>0</v>
      </c>
    </row>
    <row r="887" spans="1:24" ht="14.1" customHeight="1" x14ac:dyDescent="0.3">
      <c r="A887" s="90" t="s">
        <v>1388</v>
      </c>
      <c r="B887" s="91" t="s">
        <v>51</v>
      </c>
      <c r="C887" s="92">
        <v>18</v>
      </c>
      <c r="D887" s="92">
        <v>9</v>
      </c>
      <c r="E887" s="166"/>
      <c r="F887" s="92" t="s">
        <v>111</v>
      </c>
      <c r="G887" s="92" t="s">
        <v>2049</v>
      </c>
      <c r="H887" s="92" t="s">
        <v>2079</v>
      </c>
      <c r="I887" s="92">
        <v>41</v>
      </c>
      <c r="J887" s="93">
        <v>34</v>
      </c>
      <c r="K887" s="94"/>
      <c r="L887" s="92" t="s">
        <v>3098</v>
      </c>
      <c r="M887" s="92" t="s">
        <v>417</v>
      </c>
      <c r="N887" s="172" t="str">
        <f t="shared" si="354"/>
        <v/>
      </c>
      <c r="O887" s="172"/>
      <c r="P887" s="173">
        <f t="shared" si="347"/>
        <v>0</v>
      </c>
      <c r="Q887" s="173">
        <f t="shared" si="348"/>
        <v>0</v>
      </c>
      <c r="R887" s="173">
        <f t="shared" si="349"/>
        <v>0</v>
      </c>
      <c r="S887" s="173" t="str">
        <f t="shared" si="350"/>
        <v/>
      </c>
      <c r="T887" s="173">
        <f>IF(P887&lt;&gt;"",(P887*(1-($N$3368))*(1-($O887+$N$3373))),0)</f>
        <v>0</v>
      </c>
      <c r="U887" s="173">
        <f>IF(Q887&lt;&gt;"",(Q887*(1-($N$3369))*(1-($O887+$N$3373))),0)</f>
        <v>0</v>
      </c>
      <c r="V887" s="173">
        <f>IF(R887&lt;&gt;"",(R887*(1-($N$3370))*(1-($O887+$N$3373))),0)</f>
        <v>0</v>
      </c>
      <c r="W887" s="173">
        <f>IF(S887&lt;&gt;"",(S887*(1-($N$3371))*(1-($O887+$N$3373))),0)</f>
        <v>0</v>
      </c>
      <c r="X887" s="173">
        <f t="shared" si="353"/>
        <v>0</v>
      </c>
    </row>
    <row r="888" spans="1:24" ht="14.1" customHeight="1" x14ac:dyDescent="0.3">
      <c r="A888" s="90" t="s">
        <v>918</v>
      </c>
      <c r="B888" s="91" t="s">
        <v>51</v>
      </c>
      <c r="C888" s="92">
        <v>18</v>
      </c>
      <c r="D888" s="92">
        <v>9</v>
      </c>
      <c r="E888" s="166"/>
      <c r="F888" s="92" t="s">
        <v>111</v>
      </c>
      <c r="G888" s="92" t="s">
        <v>2041</v>
      </c>
      <c r="H888" s="92" t="s">
        <v>2079</v>
      </c>
      <c r="I888" s="92">
        <v>41</v>
      </c>
      <c r="J888" s="93">
        <v>34</v>
      </c>
      <c r="K888" s="94"/>
      <c r="L888" s="92" t="s">
        <v>3097</v>
      </c>
      <c r="M888" s="92" t="s">
        <v>417</v>
      </c>
      <c r="N888" s="172" t="str">
        <f t="shared" si="354"/>
        <v/>
      </c>
      <c r="O888" s="172"/>
      <c r="P888" s="173">
        <f t="shared" si="347"/>
        <v>0</v>
      </c>
      <c r="Q888" s="173">
        <f t="shared" si="348"/>
        <v>0</v>
      </c>
      <c r="R888" s="173">
        <f t="shared" si="349"/>
        <v>0</v>
      </c>
      <c r="S888" s="173" t="str">
        <f t="shared" si="350"/>
        <v/>
      </c>
      <c r="T888" s="173">
        <f>IF(P888&lt;&gt;"",(P888*(1-($N$3368))*(1-($O888+$N$3373))),0)</f>
        <v>0</v>
      </c>
      <c r="U888" s="173">
        <f>IF(Q888&lt;&gt;"",(Q888*(1-($N$3369))*(1-($O888+$N$3373))),0)</f>
        <v>0</v>
      </c>
      <c r="V888" s="173">
        <f>IF(R888&lt;&gt;"",(R888*(1-($N$3370))*(1-($O888+$N$3373))),0)</f>
        <v>0</v>
      </c>
      <c r="W888" s="173">
        <f>IF(S888&lt;&gt;"",(S888*(1-($N$3371))*(1-($O888+$N$3373))),0)</f>
        <v>0</v>
      </c>
      <c r="X888" s="173">
        <f t="shared" si="353"/>
        <v>0</v>
      </c>
    </row>
    <row r="889" spans="1:24" ht="14.1" customHeight="1" x14ac:dyDescent="0.3">
      <c r="A889" s="90" t="s">
        <v>919</v>
      </c>
      <c r="B889" s="91" t="s">
        <v>51</v>
      </c>
      <c r="C889" s="92">
        <v>18</v>
      </c>
      <c r="D889" s="92">
        <v>9</v>
      </c>
      <c r="E889" s="166"/>
      <c r="F889" s="92" t="s">
        <v>111</v>
      </c>
      <c r="G889" s="92" t="s">
        <v>2047</v>
      </c>
      <c r="H889" s="92" t="s">
        <v>2079</v>
      </c>
      <c r="I889" s="92">
        <v>41</v>
      </c>
      <c r="J889" s="93">
        <v>34</v>
      </c>
      <c r="K889" s="94"/>
      <c r="L889" s="92" t="s">
        <v>3096</v>
      </c>
      <c r="M889" s="92" t="s">
        <v>417</v>
      </c>
      <c r="N889" s="172" t="str">
        <f t="shared" si="354"/>
        <v/>
      </c>
      <c r="O889" s="172"/>
      <c r="P889" s="173">
        <f t="shared" si="347"/>
        <v>0</v>
      </c>
      <c r="Q889" s="173">
        <f t="shared" si="348"/>
        <v>0</v>
      </c>
      <c r="R889" s="173">
        <f t="shared" si="349"/>
        <v>0</v>
      </c>
      <c r="S889" s="173" t="str">
        <f t="shared" si="350"/>
        <v/>
      </c>
      <c r="T889" s="173">
        <f>IF(P889&lt;&gt;"",(P889*(1-($N$3368))*(1-($O889+$N$3373))),0)</f>
        <v>0</v>
      </c>
      <c r="U889" s="173">
        <f>IF(Q889&lt;&gt;"",(Q889*(1-($N$3369))*(1-($O889+$N$3373))),0)</f>
        <v>0</v>
      </c>
      <c r="V889" s="173">
        <f>IF(R889&lt;&gt;"",(R889*(1-($N$3370))*(1-($O889+$N$3373))),0)</f>
        <v>0</v>
      </c>
      <c r="W889" s="173">
        <f>IF(S889&lt;&gt;"",(S889*(1-($N$3371))*(1-($O889+$N$3373))),0)</f>
        <v>0</v>
      </c>
      <c r="X889" s="173">
        <f t="shared" si="353"/>
        <v>0</v>
      </c>
    </row>
    <row r="890" spans="1:24" ht="14.1" customHeight="1" x14ac:dyDescent="0.3">
      <c r="A890" s="90">
        <v>117649</v>
      </c>
      <c r="B890" s="91" t="s">
        <v>51</v>
      </c>
      <c r="C890" s="92">
        <v>2</v>
      </c>
      <c r="D890" s="92">
        <v>0</v>
      </c>
      <c r="E890" s="166"/>
      <c r="F890" s="92" t="s">
        <v>110</v>
      </c>
      <c r="G890" s="92" t="s">
        <v>1711</v>
      </c>
      <c r="H890" s="92" t="s">
        <v>1933</v>
      </c>
      <c r="I890" s="92">
        <v>41</v>
      </c>
      <c r="J890" s="93">
        <v>39.300000000000004</v>
      </c>
      <c r="K890" s="94"/>
      <c r="L890" s="92" t="s">
        <v>2874</v>
      </c>
      <c r="M890" s="92" t="s">
        <v>417</v>
      </c>
      <c r="N890" s="172" t="str">
        <f t="shared" si="354"/>
        <v/>
      </c>
      <c r="O890" s="172"/>
      <c r="P890" s="173">
        <f t="shared" si="347"/>
        <v>0</v>
      </c>
      <c r="Q890" s="173">
        <f t="shared" si="348"/>
        <v>0</v>
      </c>
      <c r="R890" s="173">
        <f t="shared" si="349"/>
        <v>0</v>
      </c>
      <c r="S890" s="173" t="str">
        <f t="shared" si="350"/>
        <v/>
      </c>
      <c r="T890" s="173">
        <f>IF(P890&lt;&gt;"",(P890*(1-($N$3368))*(1-($O890+$N$3373))),0)</f>
        <v>0</v>
      </c>
      <c r="U890" s="173">
        <f>IF(Q890&lt;&gt;"",(Q890*(1-($N$3369))*(1-($O890+$N$3373))),0)</f>
        <v>0</v>
      </c>
      <c r="V890" s="173">
        <f>IF(R890&lt;&gt;"",(R890*(1-($N$3370))*(1-($O890+$N$3373))),0)</f>
        <v>0</v>
      </c>
      <c r="W890" s="173">
        <f>IF(S890&lt;&gt;"",(S890*(1-($N$3371))*(1-($O890+$N$3373))),0)</f>
        <v>0</v>
      </c>
      <c r="X890" s="173">
        <f t="shared" si="353"/>
        <v>0</v>
      </c>
    </row>
    <row r="891" spans="1:24" ht="14.1" customHeight="1" x14ac:dyDescent="0.3">
      <c r="A891" s="90">
        <v>107759</v>
      </c>
      <c r="B891" s="91" t="s">
        <v>50</v>
      </c>
      <c r="C891" s="92">
        <v>36</v>
      </c>
      <c r="D891" s="92">
        <v>12</v>
      </c>
      <c r="E891" s="166"/>
      <c r="F891" s="92" t="s">
        <v>127</v>
      </c>
      <c r="G891" s="92" t="s">
        <v>1711</v>
      </c>
      <c r="H891" s="92" t="s">
        <v>1895</v>
      </c>
      <c r="I891" s="92">
        <v>42</v>
      </c>
      <c r="J891" s="93">
        <v>6.75</v>
      </c>
      <c r="K891" s="94"/>
      <c r="L891" s="92" t="s">
        <v>2837</v>
      </c>
      <c r="M891" s="92" t="s">
        <v>417</v>
      </c>
      <c r="N891" s="172" t="str">
        <f t="shared" si="354"/>
        <v/>
      </c>
      <c r="O891" s="172"/>
      <c r="P891" s="173">
        <f t="shared" si="347"/>
        <v>0</v>
      </c>
      <c r="Q891" s="173">
        <f t="shared" si="348"/>
        <v>0</v>
      </c>
      <c r="R891" s="173" t="str">
        <f t="shared" si="349"/>
        <v/>
      </c>
      <c r="S891" s="173">
        <f t="shared" si="350"/>
        <v>0</v>
      </c>
      <c r="T891" s="173">
        <f>IF(P891&lt;&gt;"",(P891*(1-($N$3368))*(1-($O891+$N$3373))),0)</f>
        <v>0</v>
      </c>
      <c r="U891" s="173">
        <f>IF(Q891&lt;&gt;"",(Q891*(1-($N$3369))*(1-($O891+$N$3373))),0)</f>
        <v>0</v>
      </c>
      <c r="V891" s="173">
        <f>IF(R891&lt;&gt;"",(R891*(1-($N$3370))*(1-($O891+$N$3373))),0)</f>
        <v>0</v>
      </c>
      <c r="W891" s="173">
        <f>IF(S891&lt;&gt;"",(S891*(1-($N$3371))*(1-($O891+$N$3373))),0)</f>
        <v>0</v>
      </c>
      <c r="X891" s="173">
        <f t="shared" si="353"/>
        <v>0</v>
      </c>
    </row>
    <row r="892" spans="1:24" ht="14.1" customHeight="1" x14ac:dyDescent="0.3">
      <c r="A892" s="90">
        <v>107769</v>
      </c>
      <c r="B892" s="91" t="s">
        <v>50</v>
      </c>
      <c r="C892" s="92">
        <v>18</v>
      </c>
      <c r="D892" s="92">
        <v>9</v>
      </c>
      <c r="E892" s="166"/>
      <c r="F892" s="92" t="s">
        <v>111</v>
      </c>
      <c r="G892" s="92" t="s">
        <v>1712</v>
      </c>
      <c r="H892" s="92" t="s">
        <v>1896</v>
      </c>
      <c r="I892" s="92">
        <v>42</v>
      </c>
      <c r="J892" s="93">
        <v>15.5</v>
      </c>
      <c r="K892" s="94"/>
      <c r="L892" s="92" t="s">
        <v>2838</v>
      </c>
      <c r="M892" s="92" t="s">
        <v>417</v>
      </c>
      <c r="N892" s="172" t="str">
        <f t="shared" si="354"/>
        <v/>
      </c>
      <c r="O892" s="172"/>
      <c r="P892" s="173">
        <f t="shared" si="347"/>
        <v>0</v>
      </c>
      <c r="Q892" s="173">
        <f t="shared" si="348"/>
        <v>0</v>
      </c>
      <c r="R892" s="173" t="str">
        <f t="shared" si="349"/>
        <v/>
      </c>
      <c r="S892" s="173">
        <f t="shared" si="350"/>
        <v>0</v>
      </c>
      <c r="T892" s="173">
        <f>IF(P892&lt;&gt;"",(P892*(1-($N$3368))*(1-($O892+$N$3373))),0)</f>
        <v>0</v>
      </c>
      <c r="U892" s="173">
        <f>IF(Q892&lt;&gt;"",(Q892*(1-($N$3369))*(1-($O892+$N$3373))),0)</f>
        <v>0</v>
      </c>
      <c r="V892" s="173">
        <f>IF(R892&lt;&gt;"",(R892*(1-($N$3370))*(1-($O892+$N$3373))),0)</f>
        <v>0</v>
      </c>
      <c r="W892" s="173">
        <f>IF(S892&lt;&gt;"",(S892*(1-($N$3371))*(1-($O892+$N$3373))),0)</f>
        <v>0</v>
      </c>
      <c r="X892" s="173">
        <f t="shared" si="353"/>
        <v>0</v>
      </c>
    </row>
    <row r="893" spans="1:24" ht="14.1" customHeight="1" x14ac:dyDescent="0.3">
      <c r="A893" s="90">
        <v>108749</v>
      </c>
      <c r="B893" s="91" t="s">
        <v>50</v>
      </c>
      <c r="C893" s="92">
        <v>24</v>
      </c>
      <c r="D893" s="92">
        <v>8</v>
      </c>
      <c r="E893" s="166"/>
      <c r="F893" s="92" t="s">
        <v>112</v>
      </c>
      <c r="G893" s="92" t="s">
        <v>1711</v>
      </c>
      <c r="H893" s="92" t="s">
        <v>1907</v>
      </c>
      <c r="I893" s="92">
        <v>42</v>
      </c>
      <c r="J893" s="93">
        <v>7.3</v>
      </c>
      <c r="K893" s="94"/>
      <c r="L893" s="92" t="s">
        <v>2850</v>
      </c>
      <c r="M893" s="92" t="s">
        <v>417</v>
      </c>
      <c r="N893" s="172" t="str">
        <f t="shared" si="354"/>
        <v/>
      </c>
      <c r="O893" s="172"/>
      <c r="P893" s="173">
        <f t="shared" si="347"/>
        <v>0</v>
      </c>
      <c r="Q893" s="173">
        <f t="shared" si="348"/>
        <v>0</v>
      </c>
      <c r="R893" s="173" t="str">
        <f t="shared" si="349"/>
        <v/>
      </c>
      <c r="S893" s="173">
        <f t="shared" si="350"/>
        <v>0</v>
      </c>
      <c r="T893" s="173">
        <f>IF(P893&lt;&gt;"",(P893*(1-($N$3368))*(1-($O893+$N$3373))),0)</f>
        <v>0</v>
      </c>
      <c r="U893" s="173">
        <f>IF(Q893&lt;&gt;"",(Q893*(1-($N$3369))*(1-($O893+$N$3373))),0)</f>
        <v>0</v>
      </c>
      <c r="V893" s="173">
        <f>IF(R893&lt;&gt;"",(R893*(1-($N$3370))*(1-($O893+$N$3373))),0)</f>
        <v>0</v>
      </c>
      <c r="W893" s="173">
        <f>IF(S893&lt;&gt;"",(S893*(1-($N$3371))*(1-($O893+$N$3373))),0)</f>
        <v>0</v>
      </c>
      <c r="X893" s="173">
        <f t="shared" si="353"/>
        <v>0</v>
      </c>
    </row>
    <row r="894" spans="1:24" ht="14.1" customHeight="1" x14ac:dyDescent="0.3">
      <c r="A894" s="90">
        <v>109899</v>
      </c>
      <c r="B894" s="91" t="s">
        <v>50</v>
      </c>
      <c r="C894" s="92">
        <v>100</v>
      </c>
      <c r="D894" s="92">
        <v>10</v>
      </c>
      <c r="E894" s="166"/>
      <c r="F894" s="92" t="s">
        <v>127</v>
      </c>
      <c r="G894" s="92" t="s">
        <v>1711</v>
      </c>
      <c r="H894" s="92" t="s">
        <v>1911</v>
      </c>
      <c r="I894" s="92">
        <v>42</v>
      </c>
      <c r="J894" s="93">
        <v>4.6000000000000005</v>
      </c>
      <c r="K894" s="94"/>
      <c r="L894" s="92" t="s">
        <v>2854</v>
      </c>
      <c r="M894" s="92" t="s">
        <v>417</v>
      </c>
      <c r="N894" s="172" t="str">
        <f t="shared" si="354"/>
        <v/>
      </c>
      <c r="O894" s="172"/>
      <c r="P894" s="173">
        <f t="shared" si="347"/>
        <v>0</v>
      </c>
      <c r="Q894" s="173">
        <f t="shared" si="348"/>
        <v>0</v>
      </c>
      <c r="R894" s="173" t="str">
        <f t="shared" si="349"/>
        <v/>
      </c>
      <c r="S894" s="173">
        <f t="shared" si="350"/>
        <v>0</v>
      </c>
      <c r="T894" s="173">
        <f>IF(P894&lt;&gt;"",(P894*(1-($N$3368))*(1-($O894+$N$3373))),0)</f>
        <v>0</v>
      </c>
      <c r="U894" s="173">
        <f>IF(Q894&lt;&gt;"",(Q894*(1-($N$3369))*(1-($O894+$N$3373))),0)</f>
        <v>0</v>
      </c>
      <c r="V894" s="173">
        <f>IF(R894&lt;&gt;"",(R894*(1-($N$3370))*(1-($O894+$N$3373))),0)</f>
        <v>0</v>
      </c>
      <c r="W894" s="173">
        <f>IF(S894&lt;&gt;"",(S894*(1-($N$3371))*(1-($O894+$N$3373))),0)</f>
        <v>0</v>
      </c>
      <c r="X894" s="173">
        <f t="shared" si="353"/>
        <v>0</v>
      </c>
    </row>
    <row r="895" spans="1:24" ht="14.1" customHeight="1" x14ac:dyDescent="0.3">
      <c r="A895" s="90">
        <v>109909</v>
      </c>
      <c r="B895" s="91" t="s">
        <v>50</v>
      </c>
      <c r="C895" s="92">
        <v>100</v>
      </c>
      <c r="D895" s="92">
        <v>10</v>
      </c>
      <c r="E895" s="166"/>
      <c r="F895" s="92" t="s">
        <v>127</v>
      </c>
      <c r="G895" s="92" t="s">
        <v>1711</v>
      </c>
      <c r="H895" s="92" t="s">
        <v>1912</v>
      </c>
      <c r="I895" s="92">
        <v>42</v>
      </c>
      <c r="J895" s="93">
        <v>4.6000000000000005</v>
      </c>
      <c r="K895" s="94"/>
      <c r="L895" s="92" t="s">
        <v>2855</v>
      </c>
      <c r="M895" s="92" t="s">
        <v>417</v>
      </c>
      <c r="N895" s="172" t="str">
        <f t="shared" si="354"/>
        <v/>
      </c>
      <c r="O895" s="172"/>
      <c r="P895" s="173">
        <f t="shared" si="347"/>
        <v>0</v>
      </c>
      <c r="Q895" s="173">
        <f t="shared" si="348"/>
        <v>0</v>
      </c>
      <c r="R895" s="173" t="str">
        <f t="shared" si="349"/>
        <v/>
      </c>
      <c r="S895" s="173">
        <f t="shared" si="350"/>
        <v>0</v>
      </c>
      <c r="T895" s="173">
        <f>IF(P895&lt;&gt;"",(P895*(1-($N$3368))*(1-($O895+$N$3373))),0)</f>
        <v>0</v>
      </c>
      <c r="U895" s="173">
        <f>IF(Q895&lt;&gt;"",(Q895*(1-($N$3369))*(1-($O895+$N$3373))),0)</f>
        <v>0</v>
      </c>
      <c r="V895" s="173">
        <f>IF(R895&lt;&gt;"",(R895*(1-($N$3370))*(1-($O895+$N$3373))),0)</f>
        <v>0</v>
      </c>
      <c r="W895" s="173">
        <f>IF(S895&lt;&gt;"",(S895*(1-($N$3371))*(1-($O895+$N$3373))),0)</f>
        <v>0</v>
      </c>
      <c r="X895" s="173">
        <f t="shared" si="353"/>
        <v>0</v>
      </c>
    </row>
    <row r="896" spans="1:24" ht="14.1" customHeight="1" x14ac:dyDescent="0.3">
      <c r="A896" s="90">
        <v>109919</v>
      </c>
      <c r="B896" s="91" t="s">
        <v>50</v>
      </c>
      <c r="C896" s="92">
        <v>100</v>
      </c>
      <c r="D896" s="92">
        <v>10</v>
      </c>
      <c r="E896" s="166"/>
      <c r="F896" s="92" t="s">
        <v>127</v>
      </c>
      <c r="G896" s="92" t="s">
        <v>1711</v>
      </c>
      <c r="H896" s="92" t="s">
        <v>1913</v>
      </c>
      <c r="I896" s="92">
        <v>42</v>
      </c>
      <c r="J896" s="93">
        <v>4.6000000000000005</v>
      </c>
      <c r="K896" s="94"/>
      <c r="L896" s="92" t="s">
        <v>2856</v>
      </c>
      <c r="M896" s="92" t="s">
        <v>417</v>
      </c>
      <c r="N896" s="172" t="str">
        <f t="shared" si="354"/>
        <v/>
      </c>
      <c r="O896" s="172"/>
      <c r="P896" s="173">
        <f t="shared" si="347"/>
        <v>0</v>
      </c>
      <c r="Q896" s="173">
        <f t="shared" si="348"/>
        <v>0</v>
      </c>
      <c r="R896" s="173" t="str">
        <f t="shared" si="349"/>
        <v/>
      </c>
      <c r="S896" s="173">
        <f t="shared" si="350"/>
        <v>0</v>
      </c>
      <c r="T896" s="173">
        <f>IF(P896&lt;&gt;"",(P896*(1-($N$3368))*(1-($O896+$N$3373))),0)</f>
        <v>0</v>
      </c>
      <c r="U896" s="173">
        <f>IF(Q896&lt;&gt;"",(Q896*(1-($N$3369))*(1-($O896+$N$3373))),0)</f>
        <v>0</v>
      </c>
      <c r="V896" s="173">
        <f>IF(R896&lt;&gt;"",(R896*(1-($N$3370))*(1-($O896+$N$3373))),0)</f>
        <v>0</v>
      </c>
      <c r="W896" s="173">
        <f>IF(S896&lt;&gt;"",(S896*(1-($N$3371))*(1-($O896+$N$3373))),0)</f>
        <v>0</v>
      </c>
      <c r="X896" s="173">
        <f t="shared" si="353"/>
        <v>0</v>
      </c>
    </row>
    <row r="897" spans="1:24" ht="14.1" customHeight="1" x14ac:dyDescent="0.3">
      <c r="A897" s="90">
        <v>109929</v>
      </c>
      <c r="B897" s="91" t="s">
        <v>50</v>
      </c>
      <c r="C897" s="92">
        <v>100</v>
      </c>
      <c r="D897" s="92">
        <v>10</v>
      </c>
      <c r="E897" s="166"/>
      <c r="F897" s="92" t="s">
        <v>127</v>
      </c>
      <c r="G897" s="92" t="s">
        <v>1711</v>
      </c>
      <c r="H897" s="92" t="s">
        <v>1914</v>
      </c>
      <c r="I897" s="92">
        <v>42</v>
      </c>
      <c r="J897" s="93">
        <v>4.6000000000000005</v>
      </c>
      <c r="K897" s="94"/>
      <c r="L897" s="92" t="s">
        <v>2857</v>
      </c>
      <c r="M897" s="92" t="s">
        <v>417</v>
      </c>
      <c r="N897" s="172" t="str">
        <f t="shared" si="354"/>
        <v/>
      </c>
      <c r="O897" s="172"/>
      <c r="P897" s="173">
        <f t="shared" si="347"/>
        <v>0</v>
      </c>
      <c r="Q897" s="173">
        <f t="shared" si="348"/>
        <v>0</v>
      </c>
      <c r="R897" s="173" t="str">
        <f t="shared" si="349"/>
        <v/>
      </c>
      <c r="S897" s="173">
        <f t="shared" si="350"/>
        <v>0</v>
      </c>
      <c r="T897" s="173">
        <f>IF(P897&lt;&gt;"",(P897*(1-($N$3368))*(1-($O897+$N$3373))),0)</f>
        <v>0</v>
      </c>
      <c r="U897" s="173">
        <f>IF(Q897&lt;&gt;"",(Q897*(1-($N$3369))*(1-($O897+$N$3373))),0)</f>
        <v>0</v>
      </c>
      <c r="V897" s="173">
        <f>IF(R897&lt;&gt;"",(R897*(1-($N$3370))*(1-($O897+$N$3373))),0)</f>
        <v>0</v>
      </c>
      <c r="W897" s="173">
        <f>IF(S897&lt;&gt;"",(S897*(1-($N$3371))*(1-($O897+$N$3373))),0)</f>
        <v>0</v>
      </c>
      <c r="X897" s="173">
        <f t="shared" si="353"/>
        <v>0</v>
      </c>
    </row>
    <row r="898" spans="1:24" ht="14.1" customHeight="1" x14ac:dyDescent="0.3">
      <c r="A898" s="90">
        <v>108109</v>
      </c>
      <c r="B898" s="91" t="s">
        <v>50</v>
      </c>
      <c r="C898" s="92">
        <v>24</v>
      </c>
      <c r="D898" s="92">
        <v>6</v>
      </c>
      <c r="E898" s="166"/>
      <c r="F898" s="92" t="s">
        <v>111</v>
      </c>
      <c r="G898" s="92" t="s">
        <v>1712</v>
      </c>
      <c r="H898" s="92" t="s">
        <v>1899</v>
      </c>
      <c r="I898" s="92">
        <v>42</v>
      </c>
      <c r="J898" s="93">
        <v>4.6000000000000005</v>
      </c>
      <c r="K898" s="94"/>
      <c r="L898" s="92" t="s">
        <v>2841</v>
      </c>
      <c r="M898" s="92" t="s">
        <v>417</v>
      </c>
      <c r="N898" s="172" t="str">
        <f t="shared" si="354"/>
        <v/>
      </c>
      <c r="O898" s="172"/>
      <c r="P898" s="173">
        <f t="shared" si="347"/>
        <v>0</v>
      </c>
      <c r="Q898" s="173">
        <f t="shared" si="348"/>
        <v>0</v>
      </c>
      <c r="R898" s="173" t="str">
        <f t="shared" si="349"/>
        <v/>
      </c>
      <c r="S898" s="173">
        <f t="shared" si="350"/>
        <v>0</v>
      </c>
      <c r="T898" s="173">
        <f>IF(P898&lt;&gt;"",(P898*(1-($N$3368))*(1-($O898+$N$3373))),0)</f>
        <v>0</v>
      </c>
      <c r="U898" s="173">
        <f>IF(Q898&lt;&gt;"",(Q898*(1-($N$3369))*(1-($O898+$N$3373))),0)</f>
        <v>0</v>
      </c>
      <c r="V898" s="173">
        <f>IF(R898&lt;&gt;"",(R898*(1-($N$3370))*(1-($O898+$N$3373))),0)</f>
        <v>0</v>
      </c>
      <c r="W898" s="173">
        <f>IF(S898&lt;&gt;"",(S898*(1-($N$3371))*(1-($O898+$N$3373))),0)</f>
        <v>0</v>
      </c>
      <c r="X898" s="173">
        <f t="shared" si="353"/>
        <v>0</v>
      </c>
    </row>
    <row r="899" spans="1:24" ht="14.1" customHeight="1" x14ac:dyDescent="0.3">
      <c r="A899" s="90">
        <v>108119</v>
      </c>
      <c r="B899" s="91" t="s">
        <v>50</v>
      </c>
      <c r="C899" s="92">
        <v>24</v>
      </c>
      <c r="D899" s="92">
        <v>6</v>
      </c>
      <c r="E899" s="166"/>
      <c r="F899" s="92" t="s">
        <v>111</v>
      </c>
      <c r="G899" s="92" t="s">
        <v>1712</v>
      </c>
      <c r="H899" s="92" t="s">
        <v>1900</v>
      </c>
      <c r="I899" s="92">
        <v>42</v>
      </c>
      <c r="J899" s="93">
        <v>4.6000000000000005</v>
      </c>
      <c r="K899" s="94"/>
      <c r="L899" s="92" t="s">
        <v>2842</v>
      </c>
      <c r="M899" s="92" t="s">
        <v>417</v>
      </c>
      <c r="N899" s="172" t="str">
        <f t="shared" si="354"/>
        <v/>
      </c>
      <c r="O899" s="172"/>
      <c r="P899" s="173">
        <f t="shared" si="347"/>
        <v>0</v>
      </c>
      <c r="Q899" s="173">
        <f t="shared" si="348"/>
        <v>0</v>
      </c>
      <c r="R899" s="173" t="str">
        <f t="shared" si="349"/>
        <v/>
      </c>
      <c r="S899" s="173">
        <f t="shared" si="350"/>
        <v>0</v>
      </c>
      <c r="T899" s="173">
        <f>IF(P899&lt;&gt;"",(P899*(1-($N$3368))*(1-($O899+$N$3373))),0)</f>
        <v>0</v>
      </c>
      <c r="U899" s="173">
        <f>IF(Q899&lt;&gt;"",(Q899*(1-($N$3369))*(1-($O899+$N$3373))),0)</f>
        <v>0</v>
      </c>
      <c r="V899" s="173">
        <f>IF(R899&lt;&gt;"",(R899*(1-($N$3370))*(1-($O899+$N$3373))),0)</f>
        <v>0</v>
      </c>
      <c r="W899" s="173">
        <f>IF(S899&lt;&gt;"",(S899*(1-($N$3371))*(1-($O899+$N$3373))),0)</f>
        <v>0</v>
      </c>
      <c r="X899" s="173">
        <f t="shared" si="353"/>
        <v>0</v>
      </c>
    </row>
    <row r="900" spans="1:24" ht="14.1" customHeight="1" x14ac:dyDescent="0.3">
      <c r="A900" s="90">
        <v>108129</v>
      </c>
      <c r="B900" s="91" t="s">
        <v>50</v>
      </c>
      <c r="C900" s="92">
        <v>24</v>
      </c>
      <c r="D900" s="92">
        <v>6</v>
      </c>
      <c r="E900" s="166"/>
      <c r="F900" s="92" t="s">
        <v>111</v>
      </c>
      <c r="G900" s="92" t="s">
        <v>1712</v>
      </c>
      <c r="H900" s="92" t="s">
        <v>1901</v>
      </c>
      <c r="I900" s="92">
        <v>42</v>
      </c>
      <c r="J900" s="93">
        <v>4.6000000000000005</v>
      </c>
      <c r="K900" s="94"/>
      <c r="L900" s="92" t="s">
        <v>2843</v>
      </c>
      <c r="M900" s="92" t="s">
        <v>417</v>
      </c>
      <c r="N900" s="172" t="str">
        <f t="shared" si="354"/>
        <v/>
      </c>
      <c r="O900" s="172"/>
      <c r="P900" s="173">
        <f t="shared" si="347"/>
        <v>0</v>
      </c>
      <c r="Q900" s="173">
        <f t="shared" si="348"/>
        <v>0</v>
      </c>
      <c r="R900" s="173" t="str">
        <f t="shared" si="349"/>
        <v/>
      </c>
      <c r="S900" s="173">
        <f t="shared" si="350"/>
        <v>0</v>
      </c>
      <c r="T900" s="173">
        <f>IF(P900&lt;&gt;"",(P900*(1-($N$3368))*(1-($O900+$N$3373))),0)</f>
        <v>0</v>
      </c>
      <c r="U900" s="173">
        <f>IF(Q900&lt;&gt;"",(Q900*(1-($N$3369))*(1-($O900+$N$3373))),0)</f>
        <v>0</v>
      </c>
      <c r="V900" s="173">
        <f>IF(R900&lt;&gt;"",(R900*(1-($N$3370))*(1-($O900+$N$3373))),0)</f>
        <v>0</v>
      </c>
      <c r="W900" s="173">
        <f>IF(S900&lt;&gt;"",(S900*(1-($N$3371))*(1-($O900+$N$3373))),0)</f>
        <v>0</v>
      </c>
      <c r="X900" s="173">
        <f t="shared" si="353"/>
        <v>0</v>
      </c>
    </row>
    <row r="901" spans="1:24" ht="14.1" customHeight="1" x14ac:dyDescent="0.3">
      <c r="A901" s="90">
        <v>108139</v>
      </c>
      <c r="B901" s="91" t="s">
        <v>50</v>
      </c>
      <c r="C901" s="92">
        <v>24</v>
      </c>
      <c r="D901" s="92">
        <v>6</v>
      </c>
      <c r="E901" s="166"/>
      <c r="F901" s="92" t="s">
        <v>111</v>
      </c>
      <c r="G901" s="92" t="s">
        <v>1712</v>
      </c>
      <c r="H901" s="92" t="s">
        <v>1902</v>
      </c>
      <c r="I901" s="92">
        <v>42</v>
      </c>
      <c r="J901" s="93">
        <v>4.6000000000000005</v>
      </c>
      <c r="K901" s="94"/>
      <c r="L901" s="92" t="s">
        <v>2844</v>
      </c>
      <c r="M901" s="92" t="s">
        <v>417</v>
      </c>
      <c r="N901" s="172" t="str">
        <f t="shared" si="354"/>
        <v/>
      </c>
      <c r="O901" s="172"/>
      <c r="P901" s="173">
        <f t="shared" ref="P901:P927" si="357">IF($B901="PA",$N901,0)</f>
        <v>0</v>
      </c>
      <c r="Q901" s="173">
        <f t="shared" ref="Q901:Q927" si="358">IF($B901="PC",$N901,0)</f>
        <v>0</v>
      </c>
      <c r="R901" s="173" t="str">
        <f t="shared" ref="R901:R927" si="359">IF($B901="LA",$N901,0)</f>
        <v/>
      </c>
      <c r="S901" s="173">
        <f t="shared" ref="S901:S927" si="360">IF($B901="LC",$N901,0)</f>
        <v>0</v>
      </c>
      <c r="T901" s="173">
        <f>IF(P901&lt;&gt;"",(P901*(1-($N$3368))*(1-($O901+$N$3373))),0)</f>
        <v>0</v>
      </c>
      <c r="U901" s="173">
        <f>IF(Q901&lt;&gt;"",(Q901*(1-($N$3369))*(1-($O901+$N$3373))),0)</f>
        <v>0</v>
      </c>
      <c r="V901" s="173">
        <f>IF(R901&lt;&gt;"",(R901*(1-($N$3370))*(1-($O901+$N$3373))),0)</f>
        <v>0</v>
      </c>
      <c r="W901" s="173">
        <f>IF(S901&lt;&gt;"",(S901*(1-($N$3371))*(1-($O901+$N$3373))),0)</f>
        <v>0</v>
      </c>
      <c r="X901" s="173">
        <f t="shared" si="353"/>
        <v>0</v>
      </c>
    </row>
    <row r="902" spans="1:24" ht="14.1" customHeight="1" x14ac:dyDescent="0.3">
      <c r="A902" s="90">
        <v>108149</v>
      </c>
      <c r="B902" s="91" t="s">
        <v>50</v>
      </c>
      <c r="C902" s="92">
        <v>100</v>
      </c>
      <c r="D902" s="92">
        <v>5</v>
      </c>
      <c r="E902" s="166"/>
      <c r="F902" s="92" t="s">
        <v>111</v>
      </c>
      <c r="G902" s="92" t="s">
        <v>1712</v>
      </c>
      <c r="H902" s="92" t="s">
        <v>1903</v>
      </c>
      <c r="I902" s="92">
        <v>42</v>
      </c>
      <c r="J902" s="93">
        <v>8.9</v>
      </c>
      <c r="K902" s="94"/>
      <c r="L902" s="92" t="s">
        <v>2845</v>
      </c>
      <c r="M902" s="92" t="s">
        <v>417</v>
      </c>
      <c r="N902" s="172" t="str">
        <f t="shared" si="354"/>
        <v/>
      </c>
      <c r="O902" s="172"/>
      <c r="P902" s="173">
        <f t="shared" si="357"/>
        <v>0</v>
      </c>
      <c r="Q902" s="173">
        <f t="shared" si="358"/>
        <v>0</v>
      </c>
      <c r="R902" s="173" t="str">
        <f t="shared" si="359"/>
        <v/>
      </c>
      <c r="S902" s="173">
        <f t="shared" si="360"/>
        <v>0</v>
      </c>
      <c r="T902" s="173">
        <f>IF(P902&lt;&gt;"",(P902*(1-($N$3368))*(1-($O902+$N$3373))),0)</f>
        <v>0</v>
      </c>
      <c r="U902" s="173">
        <f>IF(Q902&lt;&gt;"",(Q902*(1-($N$3369))*(1-($O902+$N$3373))),0)</f>
        <v>0</v>
      </c>
      <c r="V902" s="173">
        <f>IF(R902&lt;&gt;"",(R902*(1-($N$3370))*(1-($O902+$N$3373))),0)</f>
        <v>0</v>
      </c>
      <c r="W902" s="173">
        <f>IF(S902&lt;&gt;"",(S902*(1-($N$3371))*(1-($O902+$N$3373))),0)</f>
        <v>0</v>
      </c>
      <c r="X902" s="173">
        <f t="shared" si="353"/>
        <v>0</v>
      </c>
    </row>
    <row r="903" spans="1:24" ht="14.1" customHeight="1" x14ac:dyDescent="0.3">
      <c r="A903" s="90">
        <v>108159</v>
      </c>
      <c r="B903" s="91" t="s">
        <v>50</v>
      </c>
      <c r="C903" s="92">
        <v>100</v>
      </c>
      <c r="D903" s="92">
        <v>5</v>
      </c>
      <c r="E903" s="166"/>
      <c r="F903" s="92" t="s">
        <v>111</v>
      </c>
      <c r="G903" s="92" t="s">
        <v>1712</v>
      </c>
      <c r="H903" s="92" t="s">
        <v>1904</v>
      </c>
      <c r="I903" s="92">
        <v>42</v>
      </c>
      <c r="J903" s="93">
        <v>8.9</v>
      </c>
      <c r="K903" s="94"/>
      <c r="L903" s="92" t="s">
        <v>2846</v>
      </c>
      <c r="M903" s="92" t="s">
        <v>417</v>
      </c>
      <c r="N903" s="172" t="str">
        <f t="shared" si="354"/>
        <v/>
      </c>
      <c r="O903" s="172"/>
      <c r="P903" s="173">
        <f t="shared" si="357"/>
        <v>0</v>
      </c>
      <c r="Q903" s="173">
        <f t="shared" si="358"/>
        <v>0</v>
      </c>
      <c r="R903" s="173" t="str">
        <f t="shared" si="359"/>
        <v/>
      </c>
      <c r="S903" s="173">
        <f t="shared" si="360"/>
        <v>0</v>
      </c>
      <c r="T903" s="173">
        <f>IF(P903&lt;&gt;"",(P903*(1-($N$3368))*(1-($O903+$N$3373))),0)</f>
        <v>0</v>
      </c>
      <c r="U903" s="173">
        <f>IF(Q903&lt;&gt;"",(Q903*(1-($N$3369))*(1-($O903+$N$3373))),0)</f>
        <v>0</v>
      </c>
      <c r="V903" s="173">
        <f>IF(R903&lt;&gt;"",(R903*(1-($N$3370))*(1-($O903+$N$3373))),0)</f>
        <v>0</v>
      </c>
      <c r="W903" s="173">
        <f>IF(S903&lt;&gt;"",(S903*(1-($N$3371))*(1-($O903+$N$3373))),0)</f>
        <v>0</v>
      </c>
      <c r="X903" s="173">
        <f t="shared" si="353"/>
        <v>0</v>
      </c>
    </row>
    <row r="904" spans="1:24" ht="14.1" customHeight="1" x14ac:dyDescent="0.3">
      <c r="A904" s="90">
        <v>108169</v>
      </c>
      <c r="B904" s="91" t="s">
        <v>50</v>
      </c>
      <c r="C904" s="92">
        <v>100</v>
      </c>
      <c r="D904" s="92">
        <v>5</v>
      </c>
      <c r="E904" s="166"/>
      <c r="F904" s="92" t="s">
        <v>111</v>
      </c>
      <c r="G904" s="92" t="s">
        <v>1712</v>
      </c>
      <c r="H904" s="92" t="s">
        <v>1905</v>
      </c>
      <c r="I904" s="92">
        <v>42</v>
      </c>
      <c r="J904" s="93">
        <v>8.9</v>
      </c>
      <c r="K904" s="94"/>
      <c r="L904" s="92" t="s">
        <v>2847</v>
      </c>
      <c r="M904" s="92" t="s">
        <v>417</v>
      </c>
      <c r="N904" s="172" t="str">
        <f t="shared" si="354"/>
        <v/>
      </c>
      <c r="O904" s="172"/>
      <c r="P904" s="173">
        <f t="shared" si="357"/>
        <v>0</v>
      </c>
      <c r="Q904" s="173">
        <f t="shared" si="358"/>
        <v>0</v>
      </c>
      <c r="R904" s="173" t="str">
        <f t="shared" si="359"/>
        <v/>
      </c>
      <c r="S904" s="173">
        <f t="shared" si="360"/>
        <v>0</v>
      </c>
      <c r="T904" s="173">
        <f>IF(P904&lt;&gt;"",(P904*(1-($N$3368))*(1-($O904+$N$3373))),0)</f>
        <v>0</v>
      </c>
      <c r="U904" s="173">
        <f>IF(Q904&lt;&gt;"",(Q904*(1-($N$3369))*(1-($O904+$N$3373))),0)</f>
        <v>0</v>
      </c>
      <c r="V904" s="173">
        <f>IF(R904&lt;&gt;"",(R904*(1-($N$3370))*(1-($O904+$N$3373))),0)</f>
        <v>0</v>
      </c>
      <c r="W904" s="173">
        <f>IF(S904&lt;&gt;"",(S904*(1-($N$3371))*(1-($O904+$N$3373))),0)</f>
        <v>0</v>
      </c>
      <c r="X904" s="173">
        <f t="shared" ref="X904:X925" si="361">+SUM(T904:W904)</f>
        <v>0</v>
      </c>
    </row>
    <row r="905" spans="1:24" ht="14.1" customHeight="1" x14ac:dyDescent="0.3">
      <c r="A905" s="90">
        <v>108179</v>
      </c>
      <c r="B905" s="91" t="s">
        <v>50</v>
      </c>
      <c r="C905" s="92">
        <v>100</v>
      </c>
      <c r="D905" s="92">
        <v>5</v>
      </c>
      <c r="E905" s="166"/>
      <c r="F905" s="92" t="s">
        <v>111</v>
      </c>
      <c r="G905" s="92" t="s">
        <v>1712</v>
      </c>
      <c r="H905" s="92" t="s">
        <v>1906</v>
      </c>
      <c r="I905" s="92">
        <v>42</v>
      </c>
      <c r="J905" s="93">
        <v>8.9</v>
      </c>
      <c r="K905" s="94"/>
      <c r="L905" s="92" t="s">
        <v>2848</v>
      </c>
      <c r="M905" s="92" t="s">
        <v>417</v>
      </c>
      <c r="N905" s="172" t="str">
        <f t="shared" ref="N905:N925" si="362">IF(OR(J905="TBA",E905=0),"",E905*J905)</f>
        <v/>
      </c>
      <c r="O905" s="172"/>
      <c r="P905" s="173">
        <f t="shared" si="357"/>
        <v>0</v>
      </c>
      <c r="Q905" s="173">
        <f t="shared" si="358"/>
        <v>0</v>
      </c>
      <c r="R905" s="173" t="str">
        <f t="shared" si="359"/>
        <v/>
      </c>
      <c r="S905" s="173">
        <f t="shared" si="360"/>
        <v>0</v>
      </c>
      <c r="T905" s="173">
        <f>IF(P905&lt;&gt;"",(P905*(1-($N$3368))*(1-($O905+$N$3373))),0)</f>
        <v>0</v>
      </c>
      <c r="U905" s="173">
        <f>IF(Q905&lt;&gt;"",(Q905*(1-($N$3369))*(1-($O905+$N$3373))),0)</f>
        <v>0</v>
      </c>
      <c r="V905" s="173">
        <f>IF(R905&lt;&gt;"",(R905*(1-($N$3370))*(1-($O905+$N$3373))),0)</f>
        <v>0</v>
      </c>
      <c r="W905" s="173">
        <f>IF(S905&lt;&gt;"",(S905*(1-($N$3371))*(1-($O905+$N$3373))),0)</f>
        <v>0</v>
      </c>
      <c r="X905" s="173">
        <f t="shared" si="361"/>
        <v>0</v>
      </c>
    </row>
    <row r="906" spans="1:24" ht="14.1" customHeight="1" x14ac:dyDescent="0.3">
      <c r="A906" s="90">
        <v>107559</v>
      </c>
      <c r="B906" s="91" t="s">
        <v>50</v>
      </c>
      <c r="C906" s="92">
        <v>12</v>
      </c>
      <c r="D906" s="92">
        <v>0</v>
      </c>
      <c r="E906" s="166"/>
      <c r="F906" s="92" t="s">
        <v>110</v>
      </c>
      <c r="G906" s="92" t="s">
        <v>1716</v>
      </c>
      <c r="H906" s="92" t="s">
        <v>1886</v>
      </c>
      <c r="I906" s="92">
        <v>43</v>
      </c>
      <c r="J906" s="93">
        <v>3.6</v>
      </c>
      <c r="K906" s="94"/>
      <c r="L906" s="92" t="s">
        <v>2828</v>
      </c>
      <c r="M906" s="92" t="s">
        <v>417</v>
      </c>
      <c r="N906" s="172" t="str">
        <f t="shared" si="362"/>
        <v/>
      </c>
      <c r="O906" s="172"/>
      <c r="P906" s="173">
        <f t="shared" si="357"/>
        <v>0</v>
      </c>
      <c r="Q906" s="173">
        <f t="shared" si="358"/>
        <v>0</v>
      </c>
      <c r="R906" s="173" t="str">
        <f t="shared" si="359"/>
        <v/>
      </c>
      <c r="S906" s="173">
        <f t="shared" si="360"/>
        <v>0</v>
      </c>
      <c r="T906" s="173">
        <f>IF(P906&lt;&gt;"",(P906*(1-($N$3368))*(1-($O906+$N$3373))),0)</f>
        <v>0</v>
      </c>
      <c r="U906" s="173">
        <f>IF(Q906&lt;&gt;"",(Q906*(1-($N$3369))*(1-($O906+$N$3373))),0)</f>
        <v>0</v>
      </c>
      <c r="V906" s="173">
        <f>IF(R906&lt;&gt;"",(R906*(1-($N$3370))*(1-($O906+$N$3373))),0)</f>
        <v>0</v>
      </c>
      <c r="W906" s="173">
        <f>IF(S906&lt;&gt;"",(S906*(1-($N$3371))*(1-($O906+$N$3373))),0)</f>
        <v>0</v>
      </c>
      <c r="X906" s="173">
        <f t="shared" si="361"/>
        <v>0</v>
      </c>
    </row>
    <row r="907" spans="1:24" ht="14.1" customHeight="1" x14ac:dyDescent="0.3">
      <c r="A907" s="90">
        <v>107569</v>
      </c>
      <c r="B907" s="91" t="s">
        <v>50</v>
      </c>
      <c r="C907" s="92">
        <v>12</v>
      </c>
      <c r="D907" s="92">
        <v>0</v>
      </c>
      <c r="E907" s="166"/>
      <c r="F907" s="92" t="s">
        <v>1845</v>
      </c>
      <c r="G907" s="92" t="s">
        <v>1716</v>
      </c>
      <c r="H907" s="92" t="s">
        <v>1887</v>
      </c>
      <c r="I907" s="92">
        <v>43</v>
      </c>
      <c r="J907" s="93">
        <v>6.4</v>
      </c>
      <c r="K907" s="94"/>
      <c r="L907" s="92" t="s">
        <v>2829</v>
      </c>
      <c r="M907" s="92" t="s">
        <v>417</v>
      </c>
      <c r="N907" s="172" t="str">
        <f t="shared" si="362"/>
        <v/>
      </c>
      <c r="O907" s="172"/>
      <c r="P907" s="173">
        <f t="shared" si="357"/>
        <v>0</v>
      </c>
      <c r="Q907" s="173">
        <f t="shared" si="358"/>
        <v>0</v>
      </c>
      <c r="R907" s="173" t="str">
        <f t="shared" si="359"/>
        <v/>
      </c>
      <c r="S907" s="173">
        <f t="shared" si="360"/>
        <v>0</v>
      </c>
      <c r="T907" s="173">
        <f>IF(P907&lt;&gt;"",(P907*(1-($N$3368))*(1-($O907+$N$3373))),0)</f>
        <v>0</v>
      </c>
      <c r="U907" s="173">
        <f>IF(Q907&lt;&gt;"",(Q907*(1-($N$3369))*(1-($O907+$N$3373))),0)</f>
        <v>0</v>
      </c>
      <c r="V907" s="173">
        <f>IF(R907&lt;&gt;"",(R907*(1-($N$3370))*(1-($O907+$N$3373))),0)</f>
        <v>0</v>
      </c>
      <c r="W907" s="173">
        <f>IF(S907&lt;&gt;"",(S907*(1-($N$3371))*(1-($O907+$N$3373))),0)</f>
        <v>0</v>
      </c>
      <c r="X907" s="173">
        <f t="shared" si="361"/>
        <v>0</v>
      </c>
    </row>
    <row r="908" spans="1:24" ht="14.1" customHeight="1" x14ac:dyDescent="0.3">
      <c r="A908" s="90">
        <v>107599</v>
      </c>
      <c r="B908" s="91" t="s">
        <v>50</v>
      </c>
      <c r="C908" s="92">
        <v>12</v>
      </c>
      <c r="D908" s="92">
        <v>0</v>
      </c>
      <c r="E908" s="166"/>
      <c r="F908" s="92" t="s">
        <v>112</v>
      </c>
      <c r="G908" s="92" t="s">
        <v>1716</v>
      </c>
      <c r="H908" s="92" t="s">
        <v>1888</v>
      </c>
      <c r="I908" s="92">
        <v>43</v>
      </c>
      <c r="J908" s="93">
        <v>3.6</v>
      </c>
      <c r="K908" s="94"/>
      <c r="L908" s="92" t="s">
        <v>2830</v>
      </c>
      <c r="M908" s="92" t="s">
        <v>417</v>
      </c>
      <c r="N908" s="172" t="str">
        <f t="shared" si="362"/>
        <v/>
      </c>
      <c r="O908" s="172"/>
      <c r="P908" s="173">
        <f t="shared" si="357"/>
        <v>0</v>
      </c>
      <c r="Q908" s="173">
        <f t="shared" si="358"/>
        <v>0</v>
      </c>
      <c r="R908" s="173" t="str">
        <f t="shared" si="359"/>
        <v/>
      </c>
      <c r="S908" s="173">
        <f t="shared" si="360"/>
        <v>0</v>
      </c>
      <c r="T908" s="173">
        <f>IF(P908&lt;&gt;"",(P908*(1-($N$3368))*(1-($O908+$N$3373))),0)</f>
        <v>0</v>
      </c>
      <c r="U908" s="173">
        <f>IF(Q908&lt;&gt;"",(Q908*(1-($N$3369))*(1-($O908+$N$3373))),0)</f>
        <v>0</v>
      </c>
      <c r="V908" s="173">
        <f>IF(R908&lt;&gt;"",(R908*(1-($N$3370))*(1-($O908+$N$3373))),0)</f>
        <v>0</v>
      </c>
      <c r="W908" s="173">
        <f>IF(S908&lt;&gt;"",(S908*(1-($N$3371))*(1-($O908+$N$3373))),0)</f>
        <v>0</v>
      </c>
      <c r="X908" s="173">
        <f t="shared" si="361"/>
        <v>0</v>
      </c>
    </row>
    <row r="909" spans="1:24" ht="14.1" customHeight="1" x14ac:dyDescent="0.3">
      <c r="A909" s="90">
        <v>109569</v>
      </c>
      <c r="B909" s="91" t="s">
        <v>50</v>
      </c>
      <c r="C909" s="92">
        <v>12</v>
      </c>
      <c r="D909" s="92">
        <v>0</v>
      </c>
      <c r="E909" s="166"/>
      <c r="F909" s="92" t="s">
        <v>112</v>
      </c>
      <c r="G909" s="92" t="s">
        <v>1716</v>
      </c>
      <c r="H909" s="92" t="s">
        <v>1909</v>
      </c>
      <c r="I909" s="92">
        <v>43</v>
      </c>
      <c r="J909" s="93">
        <v>6.4</v>
      </c>
      <c r="K909" s="94"/>
      <c r="L909" s="92" t="s">
        <v>2852</v>
      </c>
      <c r="M909" s="92" t="s">
        <v>417</v>
      </c>
      <c r="N909" s="172" t="str">
        <f t="shared" si="362"/>
        <v/>
      </c>
      <c r="O909" s="172"/>
      <c r="P909" s="173">
        <f t="shared" si="357"/>
        <v>0</v>
      </c>
      <c r="Q909" s="173">
        <f t="shared" si="358"/>
        <v>0</v>
      </c>
      <c r="R909" s="173" t="str">
        <f t="shared" si="359"/>
        <v/>
      </c>
      <c r="S909" s="173">
        <f t="shared" si="360"/>
        <v>0</v>
      </c>
      <c r="T909" s="173">
        <f>IF(P909&lt;&gt;"",(P909*(1-($N$3368))*(1-($O909+$N$3373))),0)</f>
        <v>0</v>
      </c>
      <c r="U909" s="173">
        <f>IF(Q909&lt;&gt;"",(Q909*(1-($N$3369))*(1-($O909+$N$3373))),0)</f>
        <v>0</v>
      </c>
      <c r="V909" s="173">
        <f>IF(R909&lt;&gt;"",(R909*(1-($N$3370))*(1-($O909+$N$3373))),0)</f>
        <v>0</v>
      </c>
      <c r="W909" s="173">
        <f>IF(S909&lt;&gt;"",(S909*(1-($N$3371))*(1-($O909+$N$3373))),0)</f>
        <v>0</v>
      </c>
      <c r="X909" s="173">
        <f t="shared" si="361"/>
        <v>0</v>
      </c>
    </row>
    <row r="910" spans="1:24" ht="14.1" customHeight="1" x14ac:dyDescent="0.3">
      <c r="A910" s="90">
        <v>107629</v>
      </c>
      <c r="B910" s="91" t="s">
        <v>50</v>
      </c>
      <c r="C910" s="92">
        <v>12</v>
      </c>
      <c r="D910" s="92">
        <v>0</v>
      </c>
      <c r="E910" s="166"/>
      <c r="F910" s="92" t="s">
        <v>110</v>
      </c>
      <c r="G910" s="92" t="s">
        <v>1716</v>
      </c>
      <c r="H910" s="92" t="s">
        <v>1889</v>
      </c>
      <c r="I910" s="92">
        <v>43</v>
      </c>
      <c r="J910" s="93">
        <v>3.6</v>
      </c>
      <c r="K910" s="94"/>
      <c r="L910" s="92" t="s">
        <v>2831</v>
      </c>
      <c r="M910" s="92" t="s">
        <v>417</v>
      </c>
      <c r="N910" s="172" t="str">
        <f t="shared" si="362"/>
        <v/>
      </c>
      <c r="O910" s="172"/>
      <c r="P910" s="173">
        <f t="shared" si="357"/>
        <v>0</v>
      </c>
      <c r="Q910" s="173">
        <f t="shared" si="358"/>
        <v>0</v>
      </c>
      <c r="R910" s="173" t="str">
        <f t="shared" si="359"/>
        <v/>
      </c>
      <c r="S910" s="173">
        <f t="shared" si="360"/>
        <v>0</v>
      </c>
      <c r="T910" s="173">
        <f>IF(P910&lt;&gt;"",(P910*(1-($N$3368))*(1-($O910+$N$3373))),0)</f>
        <v>0</v>
      </c>
      <c r="U910" s="173">
        <f>IF(Q910&lt;&gt;"",(Q910*(1-($N$3369))*(1-($O910+$N$3373))),0)</f>
        <v>0</v>
      </c>
      <c r="V910" s="173">
        <f>IF(R910&lt;&gt;"",(R910*(1-($N$3370))*(1-($O910+$N$3373))),0)</f>
        <v>0</v>
      </c>
      <c r="W910" s="173">
        <f>IF(S910&lt;&gt;"",(S910*(1-($N$3371))*(1-($O910+$N$3373))),0)</f>
        <v>0</v>
      </c>
      <c r="X910" s="173">
        <f t="shared" si="361"/>
        <v>0</v>
      </c>
    </row>
    <row r="911" spans="1:24" ht="14.1" customHeight="1" x14ac:dyDescent="0.3">
      <c r="A911" s="90">
        <v>107669</v>
      </c>
      <c r="B911" s="91" t="s">
        <v>50</v>
      </c>
      <c r="C911" s="92">
        <v>12</v>
      </c>
      <c r="D911" s="92">
        <v>0</v>
      </c>
      <c r="E911" s="166"/>
      <c r="F911" s="92" t="s">
        <v>110</v>
      </c>
      <c r="G911" s="92" t="s">
        <v>1716</v>
      </c>
      <c r="H911" s="92" t="s">
        <v>1890</v>
      </c>
      <c r="I911" s="92">
        <v>43</v>
      </c>
      <c r="J911" s="93">
        <v>3.6</v>
      </c>
      <c r="K911" s="94"/>
      <c r="L911" s="92" t="s">
        <v>2832</v>
      </c>
      <c r="M911" s="92" t="s">
        <v>417</v>
      </c>
      <c r="N911" s="172" t="str">
        <f t="shared" si="362"/>
        <v/>
      </c>
      <c r="O911" s="172"/>
      <c r="P911" s="173">
        <f t="shared" si="357"/>
        <v>0</v>
      </c>
      <c r="Q911" s="173">
        <f t="shared" si="358"/>
        <v>0</v>
      </c>
      <c r="R911" s="173" t="str">
        <f t="shared" si="359"/>
        <v/>
      </c>
      <c r="S911" s="173">
        <f t="shared" si="360"/>
        <v>0</v>
      </c>
      <c r="T911" s="173">
        <f>IF(P911&lt;&gt;"",(P911*(1-($N$3368))*(1-($O911+$N$3373))),0)</f>
        <v>0</v>
      </c>
      <c r="U911" s="173">
        <f>IF(Q911&lt;&gt;"",(Q911*(1-($N$3369))*(1-($O911+$N$3373))),0)</f>
        <v>0</v>
      </c>
      <c r="V911" s="173">
        <f>IF(R911&lt;&gt;"",(R911*(1-($N$3370))*(1-($O911+$N$3373))),0)</f>
        <v>0</v>
      </c>
      <c r="W911" s="173">
        <f>IF(S911&lt;&gt;"",(S911*(1-($N$3371))*(1-($O911+$N$3373))),0)</f>
        <v>0</v>
      </c>
      <c r="X911" s="173">
        <f t="shared" si="361"/>
        <v>0</v>
      </c>
    </row>
    <row r="912" spans="1:24" ht="14.1" customHeight="1" x14ac:dyDescent="0.3">
      <c r="A912" s="90">
        <v>107689</v>
      </c>
      <c r="B912" s="91" t="s">
        <v>50</v>
      </c>
      <c r="C912" s="92">
        <v>12</v>
      </c>
      <c r="D912" s="92">
        <v>0</v>
      </c>
      <c r="E912" s="166"/>
      <c r="F912" s="92" t="s">
        <v>1845</v>
      </c>
      <c r="G912" s="92" t="s">
        <v>1716</v>
      </c>
      <c r="H912" s="92" t="s">
        <v>1891</v>
      </c>
      <c r="I912" s="92">
        <v>43</v>
      </c>
      <c r="J912" s="93">
        <v>3.6</v>
      </c>
      <c r="K912" s="94"/>
      <c r="L912" s="92" t="s">
        <v>2833</v>
      </c>
      <c r="M912" s="92" t="s">
        <v>417</v>
      </c>
      <c r="N912" s="172" t="str">
        <f t="shared" si="362"/>
        <v/>
      </c>
      <c r="O912" s="172"/>
      <c r="P912" s="173">
        <f t="shared" si="357"/>
        <v>0</v>
      </c>
      <c r="Q912" s="173">
        <f t="shared" si="358"/>
        <v>0</v>
      </c>
      <c r="R912" s="173" t="str">
        <f t="shared" si="359"/>
        <v/>
      </c>
      <c r="S912" s="173">
        <f t="shared" si="360"/>
        <v>0</v>
      </c>
      <c r="T912" s="173">
        <f>IF(P912&lt;&gt;"",(P912*(1-($N$3368))*(1-($O912+$N$3373))),0)</f>
        <v>0</v>
      </c>
      <c r="U912" s="173">
        <f>IF(Q912&lt;&gt;"",(Q912*(1-($N$3369))*(1-($O912+$N$3373))),0)</f>
        <v>0</v>
      </c>
      <c r="V912" s="173">
        <f>IF(R912&lt;&gt;"",(R912*(1-($N$3370))*(1-($O912+$N$3373))),0)</f>
        <v>0</v>
      </c>
      <c r="W912" s="173">
        <f>IF(S912&lt;&gt;"",(S912*(1-($N$3371))*(1-($O912+$N$3373))),0)</f>
        <v>0</v>
      </c>
      <c r="X912" s="173">
        <f t="shared" si="361"/>
        <v>0</v>
      </c>
    </row>
    <row r="913" spans="1:24" ht="14.1" customHeight="1" x14ac:dyDescent="0.3">
      <c r="A913" s="90">
        <v>107699</v>
      </c>
      <c r="B913" s="91" t="s">
        <v>50</v>
      </c>
      <c r="C913" s="92">
        <v>12</v>
      </c>
      <c r="D913" s="92">
        <v>0</v>
      </c>
      <c r="E913" s="166"/>
      <c r="F913" s="92" t="s">
        <v>1845</v>
      </c>
      <c r="G913" s="92" t="s">
        <v>1716</v>
      </c>
      <c r="H913" s="92" t="s">
        <v>1892</v>
      </c>
      <c r="I913" s="92">
        <v>43</v>
      </c>
      <c r="J913" s="93">
        <v>6.4</v>
      </c>
      <c r="K913" s="94"/>
      <c r="L913" s="92" t="s">
        <v>2834</v>
      </c>
      <c r="M913" s="92" t="s">
        <v>417</v>
      </c>
      <c r="N913" s="172" t="str">
        <f t="shared" si="362"/>
        <v/>
      </c>
      <c r="O913" s="172"/>
      <c r="P913" s="173">
        <f t="shared" si="357"/>
        <v>0</v>
      </c>
      <c r="Q913" s="173">
        <f t="shared" si="358"/>
        <v>0</v>
      </c>
      <c r="R913" s="173" t="str">
        <f t="shared" si="359"/>
        <v/>
      </c>
      <c r="S913" s="173">
        <f t="shared" si="360"/>
        <v>0</v>
      </c>
      <c r="T913" s="173">
        <f>IF(P913&lt;&gt;"",(P913*(1-($N$3368))*(1-($O913+$N$3373))),0)</f>
        <v>0</v>
      </c>
      <c r="U913" s="173">
        <f>IF(Q913&lt;&gt;"",(Q913*(1-($N$3369))*(1-($O913+$N$3373))),0)</f>
        <v>0</v>
      </c>
      <c r="V913" s="173">
        <f>IF(R913&lt;&gt;"",(R913*(1-($N$3370))*(1-($O913+$N$3373))),0)</f>
        <v>0</v>
      </c>
      <c r="W913" s="173">
        <f>IF(S913&lt;&gt;"",(S913*(1-($N$3371))*(1-($O913+$N$3373))),0)</f>
        <v>0</v>
      </c>
      <c r="X913" s="173">
        <f t="shared" si="361"/>
        <v>0</v>
      </c>
    </row>
    <row r="914" spans="1:24" ht="14.1" customHeight="1" x14ac:dyDescent="0.3">
      <c r="A914" s="90">
        <v>107719</v>
      </c>
      <c r="B914" s="91" t="s">
        <v>50</v>
      </c>
      <c r="C914" s="92">
        <v>12</v>
      </c>
      <c r="D914" s="92">
        <v>0</v>
      </c>
      <c r="E914" s="166"/>
      <c r="F914" s="92" t="s">
        <v>1845</v>
      </c>
      <c r="G914" s="92" t="s">
        <v>1716</v>
      </c>
      <c r="H914" s="92" t="s">
        <v>1893</v>
      </c>
      <c r="I914" s="92">
        <v>43</v>
      </c>
      <c r="J914" s="93">
        <v>6.4</v>
      </c>
      <c r="K914" s="94"/>
      <c r="L914" s="92" t="s">
        <v>2835</v>
      </c>
      <c r="M914" s="92" t="s">
        <v>417</v>
      </c>
      <c r="N914" s="172" t="str">
        <f t="shared" si="362"/>
        <v/>
      </c>
      <c r="O914" s="172"/>
      <c r="P914" s="173">
        <f t="shared" si="357"/>
        <v>0</v>
      </c>
      <c r="Q914" s="173">
        <f t="shared" si="358"/>
        <v>0</v>
      </c>
      <c r="R914" s="173" t="str">
        <f t="shared" si="359"/>
        <v/>
      </c>
      <c r="S914" s="173">
        <f t="shared" si="360"/>
        <v>0</v>
      </c>
      <c r="T914" s="173">
        <f>IF(P914&lt;&gt;"",(P914*(1-($N$3368))*(1-($O914+$N$3373))),0)</f>
        <v>0</v>
      </c>
      <c r="U914" s="173">
        <f>IF(Q914&lt;&gt;"",(Q914*(1-($N$3369))*(1-($O914+$N$3373))),0)</f>
        <v>0</v>
      </c>
      <c r="V914" s="173">
        <f>IF(R914&lt;&gt;"",(R914*(1-($N$3370))*(1-($O914+$N$3373))),0)</f>
        <v>0</v>
      </c>
      <c r="W914" s="173">
        <f>IF(S914&lt;&gt;"",(S914*(1-($N$3371))*(1-($O914+$N$3373))),0)</f>
        <v>0</v>
      </c>
      <c r="X914" s="173">
        <f t="shared" si="361"/>
        <v>0</v>
      </c>
    </row>
    <row r="915" spans="1:24" ht="14.1" customHeight="1" x14ac:dyDescent="0.3">
      <c r="A915" s="90">
        <v>115529</v>
      </c>
      <c r="B915" s="91" t="s">
        <v>50</v>
      </c>
      <c r="C915" s="92">
        <v>12</v>
      </c>
      <c r="D915" s="92">
        <v>0</v>
      </c>
      <c r="E915" s="166"/>
      <c r="F915" s="92" t="s">
        <v>110</v>
      </c>
      <c r="G915" s="92" t="s">
        <v>1716</v>
      </c>
      <c r="H915" s="92" t="s">
        <v>1923</v>
      </c>
      <c r="I915" s="92">
        <v>43</v>
      </c>
      <c r="J915" s="93">
        <v>3.6</v>
      </c>
      <c r="K915" s="94"/>
      <c r="L915" s="92" t="s">
        <v>2865</v>
      </c>
      <c r="M915" s="92" t="s">
        <v>417</v>
      </c>
      <c r="N915" s="172" t="str">
        <f t="shared" si="362"/>
        <v/>
      </c>
      <c r="O915" s="172"/>
      <c r="P915" s="173">
        <f t="shared" si="357"/>
        <v>0</v>
      </c>
      <c r="Q915" s="173">
        <f t="shared" si="358"/>
        <v>0</v>
      </c>
      <c r="R915" s="173" t="str">
        <f t="shared" si="359"/>
        <v/>
      </c>
      <c r="S915" s="173">
        <f t="shared" si="360"/>
        <v>0</v>
      </c>
      <c r="T915" s="173">
        <f>IF(P915&lt;&gt;"",(P915*(1-($N$3368))*(1-($O915+$N$3373))),0)</f>
        <v>0</v>
      </c>
      <c r="U915" s="173">
        <f>IF(Q915&lt;&gt;"",(Q915*(1-($N$3369))*(1-($O915+$N$3373))),0)</f>
        <v>0</v>
      </c>
      <c r="V915" s="173">
        <f>IF(R915&lt;&gt;"",(R915*(1-($N$3370))*(1-($O915+$N$3373))),0)</f>
        <v>0</v>
      </c>
      <c r="W915" s="173">
        <f>IF(S915&lt;&gt;"",(S915*(1-($N$3371))*(1-($O915+$N$3373))),0)</f>
        <v>0</v>
      </c>
      <c r="X915" s="173">
        <f t="shared" si="361"/>
        <v>0</v>
      </c>
    </row>
    <row r="916" spans="1:24" ht="14.1" customHeight="1" x14ac:dyDescent="0.3">
      <c r="A916" s="90">
        <v>107749</v>
      </c>
      <c r="B916" s="91" t="s">
        <v>50</v>
      </c>
      <c r="C916" s="92">
        <v>12</v>
      </c>
      <c r="D916" s="92">
        <v>0</v>
      </c>
      <c r="E916" s="166"/>
      <c r="F916" s="92" t="s">
        <v>1845</v>
      </c>
      <c r="G916" s="92" t="s">
        <v>1716</v>
      </c>
      <c r="H916" s="92" t="s">
        <v>1894</v>
      </c>
      <c r="I916" s="92">
        <v>43</v>
      </c>
      <c r="J916" s="93">
        <v>6.4</v>
      </c>
      <c r="K916" s="94"/>
      <c r="L916" s="92" t="s">
        <v>2836</v>
      </c>
      <c r="M916" s="92" t="s">
        <v>417</v>
      </c>
      <c r="N916" s="172" t="str">
        <f t="shared" si="362"/>
        <v/>
      </c>
      <c r="O916" s="172"/>
      <c r="P916" s="173">
        <f t="shared" si="357"/>
        <v>0</v>
      </c>
      <c r="Q916" s="173">
        <f t="shared" si="358"/>
        <v>0</v>
      </c>
      <c r="R916" s="173" t="str">
        <f t="shared" si="359"/>
        <v/>
      </c>
      <c r="S916" s="173">
        <f t="shared" si="360"/>
        <v>0</v>
      </c>
      <c r="T916" s="173">
        <f>IF(P916&lt;&gt;"",(P916*(1-($N$3368))*(1-($O916+$N$3373))),0)</f>
        <v>0</v>
      </c>
      <c r="U916" s="173">
        <f>IF(Q916&lt;&gt;"",(Q916*(1-($N$3369))*(1-($O916+$N$3373))),0)</f>
        <v>0</v>
      </c>
      <c r="V916" s="173">
        <f>IF(R916&lt;&gt;"",(R916*(1-($N$3370))*(1-($O916+$N$3373))),0)</f>
        <v>0</v>
      </c>
      <c r="W916" s="173">
        <f>IF(S916&lt;&gt;"",(S916*(1-($N$3371))*(1-($O916+$N$3373))),0)</f>
        <v>0</v>
      </c>
      <c r="X916" s="173">
        <f t="shared" si="361"/>
        <v>0</v>
      </c>
    </row>
    <row r="917" spans="1:24" ht="14.1" customHeight="1" x14ac:dyDescent="0.3">
      <c r="A917" s="90">
        <v>114919</v>
      </c>
      <c r="B917" s="91" t="s">
        <v>50</v>
      </c>
      <c r="C917" s="92">
        <v>12</v>
      </c>
      <c r="D917" s="92">
        <v>0</v>
      </c>
      <c r="E917" s="166"/>
      <c r="F917" s="92" t="s">
        <v>112</v>
      </c>
      <c r="G917" s="92" t="s">
        <v>1716</v>
      </c>
      <c r="H917" s="92" t="s">
        <v>1918</v>
      </c>
      <c r="I917" s="92">
        <v>43</v>
      </c>
      <c r="J917" s="93">
        <v>3.6</v>
      </c>
      <c r="K917" s="94"/>
      <c r="L917" s="92" t="s">
        <v>2861</v>
      </c>
      <c r="M917" s="92" t="s">
        <v>417</v>
      </c>
      <c r="N917" s="172" t="str">
        <f t="shared" si="362"/>
        <v/>
      </c>
      <c r="O917" s="172"/>
      <c r="P917" s="173">
        <f t="shared" si="357"/>
        <v>0</v>
      </c>
      <c r="Q917" s="173">
        <f t="shared" si="358"/>
        <v>0</v>
      </c>
      <c r="R917" s="173" t="str">
        <f t="shared" si="359"/>
        <v/>
      </c>
      <c r="S917" s="173">
        <f t="shared" si="360"/>
        <v>0</v>
      </c>
      <c r="T917" s="173">
        <f>IF(P917&lt;&gt;"",(P917*(1-($N$3368))*(1-($O917+$N$3373))),0)</f>
        <v>0</v>
      </c>
      <c r="U917" s="173">
        <f>IF(Q917&lt;&gt;"",(Q917*(1-($N$3369))*(1-($O917+$N$3373))),0)</f>
        <v>0</v>
      </c>
      <c r="V917" s="173">
        <f>IF(R917&lt;&gt;"",(R917*(1-($N$3370))*(1-($O917+$N$3373))),0)</f>
        <v>0</v>
      </c>
      <c r="W917" s="173">
        <f>IF(S917&lt;&gt;"",(S917*(1-($N$3371))*(1-($O917+$N$3373))),0)</f>
        <v>0</v>
      </c>
      <c r="X917" s="173">
        <f t="shared" si="361"/>
        <v>0</v>
      </c>
    </row>
    <row r="918" spans="1:24" ht="14.1" customHeight="1" x14ac:dyDescent="0.3">
      <c r="A918" s="90">
        <v>116059</v>
      </c>
      <c r="B918" s="91" t="s">
        <v>50</v>
      </c>
      <c r="C918" s="92">
        <v>12</v>
      </c>
      <c r="D918" s="92">
        <v>0</v>
      </c>
      <c r="E918" s="166"/>
      <c r="F918" s="92" t="s">
        <v>1845</v>
      </c>
      <c r="G918" s="92" t="s">
        <v>1716</v>
      </c>
      <c r="H918" s="92" t="s">
        <v>1927</v>
      </c>
      <c r="I918" s="92">
        <v>43</v>
      </c>
      <c r="J918" s="93">
        <v>6.4</v>
      </c>
      <c r="K918" s="94"/>
      <c r="L918" s="92" t="s">
        <v>2869</v>
      </c>
      <c r="M918" s="92" t="s">
        <v>417</v>
      </c>
      <c r="N918" s="172" t="str">
        <f t="shared" si="362"/>
        <v/>
      </c>
      <c r="O918" s="172"/>
      <c r="P918" s="173">
        <f t="shared" si="357"/>
        <v>0</v>
      </c>
      <c r="Q918" s="173">
        <f t="shared" si="358"/>
        <v>0</v>
      </c>
      <c r="R918" s="173" t="str">
        <f t="shared" si="359"/>
        <v/>
      </c>
      <c r="S918" s="173">
        <f t="shared" si="360"/>
        <v>0</v>
      </c>
      <c r="T918" s="173">
        <f>IF(P918&lt;&gt;"",(P918*(1-($N$3368))*(1-($O918+$N$3373))),0)</f>
        <v>0</v>
      </c>
      <c r="U918" s="173">
        <f>IF(Q918&lt;&gt;"",(Q918*(1-($N$3369))*(1-($O918+$N$3373))),0)</f>
        <v>0</v>
      </c>
      <c r="V918" s="173">
        <f>IF(R918&lt;&gt;"",(R918*(1-($N$3370))*(1-($O918+$N$3373))),0)</f>
        <v>0</v>
      </c>
      <c r="W918" s="173">
        <f>IF(S918&lt;&gt;"",(S918*(1-($N$3371))*(1-($O918+$N$3373))),0)</f>
        <v>0</v>
      </c>
      <c r="X918" s="173">
        <f t="shared" si="361"/>
        <v>0</v>
      </c>
    </row>
    <row r="919" spans="1:24" ht="14.1" customHeight="1" x14ac:dyDescent="0.3">
      <c r="A919" s="90">
        <v>148579</v>
      </c>
      <c r="B919" s="91" t="s">
        <v>50</v>
      </c>
      <c r="C919" s="92">
        <v>6</v>
      </c>
      <c r="D919" s="92">
        <v>0</v>
      </c>
      <c r="E919" s="166"/>
      <c r="F919" s="92" t="s">
        <v>1845</v>
      </c>
      <c r="G919" s="92" t="s">
        <v>1846</v>
      </c>
      <c r="H919" s="92" t="s">
        <v>4809</v>
      </c>
      <c r="I919" s="92">
        <v>44</v>
      </c>
      <c r="J919" s="93">
        <v>11.05</v>
      </c>
      <c r="K919" s="94"/>
      <c r="L919" s="92" t="s">
        <v>5494</v>
      </c>
      <c r="M919" s="92" t="s">
        <v>417</v>
      </c>
      <c r="N919" s="172" t="str">
        <f t="shared" si="362"/>
        <v/>
      </c>
      <c r="O919" s="172"/>
      <c r="P919" s="173">
        <f t="shared" si="357"/>
        <v>0</v>
      </c>
      <c r="Q919" s="173">
        <f t="shared" si="358"/>
        <v>0</v>
      </c>
      <c r="R919" s="173" t="str">
        <f t="shared" si="359"/>
        <v/>
      </c>
      <c r="S919" s="173">
        <f t="shared" si="360"/>
        <v>0</v>
      </c>
      <c r="T919" s="173">
        <f>IF(P919&lt;&gt;"",(P919*(1-($N$3368))*(1-($O919+$N$3373))),0)</f>
        <v>0</v>
      </c>
      <c r="U919" s="173">
        <f>IF(Q919&lt;&gt;"",(Q919*(1-($N$3369))*(1-($O919+$N$3373))),0)</f>
        <v>0</v>
      </c>
      <c r="V919" s="173">
        <f>IF(R919&lt;&gt;"",(R919*(1-($N$3370))*(1-($O919+$N$3373))),0)</f>
        <v>0</v>
      </c>
      <c r="W919" s="173">
        <f>IF(S919&lt;&gt;"",(S919*(1-($N$3371))*(1-($O919+$N$3373))),0)</f>
        <v>0</v>
      </c>
      <c r="X919" s="173">
        <f t="shared" si="361"/>
        <v>0</v>
      </c>
    </row>
    <row r="920" spans="1:24" ht="14.1" customHeight="1" x14ac:dyDescent="0.3">
      <c r="A920" s="90">
        <v>109769</v>
      </c>
      <c r="B920" s="91" t="s">
        <v>50</v>
      </c>
      <c r="C920" s="92">
        <v>12</v>
      </c>
      <c r="D920" s="92">
        <v>0</v>
      </c>
      <c r="E920" s="166"/>
      <c r="F920" s="92" t="s">
        <v>110</v>
      </c>
      <c r="G920" s="92" t="s">
        <v>1716</v>
      </c>
      <c r="H920" s="92" t="s">
        <v>1910</v>
      </c>
      <c r="I920" s="92">
        <v>44</v>
      </c>
      <c r="J920" s="93">
        <v>18.600000000000001</v>
      </c>
      <c r="K920" s="94"/>
      <c r="L920" s="92" t="s">
        <v>2853</v>
      </c>
      <c r="M920" s="92" t="s">
        <v>417</v>
      </c>
      <c r="N920" s="172" t="str">
        <f t="shared" si="362"/>
        <v/>
      </c>
      <c r="O920" s="172"/>
      <c r="P920" s="173">
        <f t="shared" si="357"/>
        <v>0</v>
      </c>
      <c r="Q920" s="173">
        <f t="shared" si="358"/>
        <v>0</v>
      </c>
      <c r="R920" s="173" t="str">
        <f t="shared" si="359"/>
        <v/>
      </c>
      <c r="S920" s="173">
        <f t="shared" si="360"/>
        <v>0</v>
      </c>
      <c r="T920" s="173">
        <f>IF(P920&lt;&gt;"",(P920*(1-($N$3368))*(1-($O920+$N$3373))),0)</f>
        <v>0</v>
      </c>
      <c r="U920" s="173">
        <f>IF(Q920&lt;&gt;"",(Q920*(1-($N$3369))*(1-($O920+$N$3373))),0)</f>
        <v>0</v>
      </c>
      <c r="V920" s="173">
        <f>IF(R920&lt;&gt;"",(R920*(1-($N$3370))*(1-($O920+$N$3373))),0)</f>
        <v>0</v>
      </c>
      <c r="W920" s="173">
        <f>IF(S920&lt;&gt;"",(S920*(1-($N$3371))*(1-($O920+$N$3373))),0)</f>
        <v>0</v>
      </c>
      <c r="X920" s="173">
        <f t="shared" si="361"/>
        <v>0</v>
      </c>
    </row>
    <row r="921" spans="1:24" ht="14.1" customHeight="1" x14ac:dyDescent="0.3">
      <c r="A921" s="90">
        <v>165299</v>
      </c>
      <c r="B921" s="91" t="s">
        <v>50</v>
      </c>
      <c r="C921" s="92">
        <v>36</v>
      </c>
      <c r="D921" s="92">
        <v>12</v>
      </c>
      <c r="E921" s="166"/>
      <c r="F921" s="92" t="s">
        <v>127</v>
      </c>
      <c r="G921" s="92" t="s">
        <v>1716</v>
      </c>
      <c r="H921" s="92" t="s">
        <v>5497</v>
      </c>
      <c r="I921" s="92">
        <v>44</v>
      </c>
      <c r="J921" s="93">
        <v>8.65</v>
      </c>
      <c r="K921" s="94"/>
      <c r="L921" s="92" t="s">
        <v>4815</v>
      </c>
      <c r="M921" s="92" t="s">
        <v>417</v>
      </c>
      <c r="N921" s="172" t="str">
        <f t="shared" si="362"/>
        <v/>
      </c>
      <c r="O921" s="172"/>
      <c r="P921" s="173">
        <f t="shared" si="357"/>
        <v>0</v>
      </c>
      <c r="Q921" s="173">
        <f t="shared" si="358"/>
        <v>0</v>
      </c>
      <c r="R921" s="173" t="str">
        <f t="shared" si="359"/>
        <v/>
      </c>
      <c r="S921" s="173">
        <f t="shared" si="360"/>
        <v>0</v>
      </c>
      <c r="T921" s="173">
        <f>IF(P921&lt;&gt;"",(P921*(1-($N$3368))*(1-($O921+$N$3373))),0)</f>
        <v>0</v>
      </c>
      <c r="U921" s="173">
        <f>IF(Q921&lt;&gt;"",(Q921*(1-($N$3369))*(1-($O921+$N$3373))),0)</f>
        <v>0</v>
      </c>
      <c r="V921" s="173">
        <f>IF(R921&lt;&gt;"",(R921*(1-($N$3370))*(1-($O921+$N$3373))),0)</f>
        <v>0</v>
      </c>
      <c r="W921" s="173">
        <f>IF(S921&lt;&gt;"",(S921*(1-($N$3371))*(1-($O921+$N$3373))),0)</f>
        <v>0</v>
      </c>
      <c r="X921" s="173">
        <f t="shared" si="361"/>
        <v>0</v>
      </c>
    </row>
    <row r="922" spans="1:24" ht="14.1" customHeight="1" x14ac:dyDescent="0.3">
      <c r="A922" s="252">
        <v>166909</v>
      </c>
      <c r="B922" s="253" t="s">
        <v>50</v>
      </c>
      <c r="C922" s="254">
        <v>6</v>
      </c>
      <c r="D922" s="254">
        <v>0</v>
      </c>
      <c r="E922" s="255"/>
      <c r="F922" s="254" t="s">
        <v>1843</v>
      </c>
      <c r="G922" s="254" t="s">
        <v>1716</v>
      </c>
      <c r="H922" s="254" t="s">
        <v>5498</v>
      </c>
      <c r="I922" s="254">
        <v>44</v>
      </c>
      <c r="J922" s="256">
        <v>6.6000000000000005</v>
      </c>
      <c r="K922" s="257"/>
      <c r="L922" s="254" t="s">
        <v>5499</v>
      </c>
      <c r="M922" s="254" t="s">
        <v>417</v>
      </c>
      <c r="N922" s="172" t="str">
        <f t="shared" si="362"/>
        <v/>
      </c>
      <c r="O922" s="172"/>
      <c r="P922" s="173">
        <f t="shared" si="357"/>
        <v>0</v>
      </c>
      <c r="Q922" s="173">
        <f t="shared" si="358"/>
        <v>0</v>
      </c>
      <c r="R922" s="173" t="str">
        <f t="shared" si="359"/>
        <v/>
      </c>
      <c r="S922" s="173">
        <f t="shared" si="360"/>
        <v>0</v>
      </c>
      <c r="T922" s="173">
        <f>IF(P922&lt;&gt;"",(P922*(1-($N$3368))*(1-($O922+$N$3373))),0)</f>
        <v>0</v>
      </c>
      <c r="U922" s="173">
        <f>IF(Q922&lt;&gt;"",(Q922*(1-($N$3369))*(1-($O922+$N$3373))),0)</f>
        <v>0</v>
      </c>
      <c r="V922" s="173">
        <f>IF(R922&lt;&gt;"",(R922*(1-($N$3370))*(1-($O922+$N$3373))),0)</f>
        <v>0</v>
      </c>
      <c r="W922" s="173">
        <f>IF(S922&lt;&gt;"",(S922*(1-($N$3371))*(1-($O922+$N$3373))),0)</f>
        <v>0</v>
      </c>
      <c r="X922" s="173">
        <f t="shared" si="361"/>
        <v>0</v>
      </c>
    </row>
    <row r="923" spans="1:24" ht="14.1" customHeight="1" x14ac:dyDescent="0.3">
      <c r="A923" s="90">
        <v>116029</v>
      </c>
      <c r="B923" s="91" t="s">
        <v>50</v>
      </c>
      <c r="C923" s="92">
        <v>12</v>
      </c>
      <c r="D923" s="92">
        <v>0</v>
      </c>
      <c r="E923" s="166"/>
      <c r="F923" s="92" t="s">
        <v>112</v>
      </c>
      <c r="G923" s="92" t="s">
        <v>1711</v>
      </c>
      <c r="H923" s="92" t="s">
        <v>1926</v>
      </c>
      <c r="I923" s="92">
        <v>44</v>
      </c>
      <c r="J923" s="93">
        <v>9.75</v>
      </c>
      <c r="K923" s="94"/>
      <c r="L923" s="92" t="s">
        <v>2868</v>
      </c>
      <c r="M923" s="92" t="s">
        <v>417</v>
      </c>
      <c r="N923" s="172" t="str">
        <f t="shared" si="362"/>
        <v/>
      </c>
      <c r="O923" s="172"/>
      <c r="P923" s="173">
        <f t="shared" si="357"/>
        <v>0</v>
      </c>
      <c r="Q923" s="173">
        <f t="shared" si="358"/>
        <v>0</v>
      </c>
      <c r="R923" s="173" t="str">
        <f t="shared" si="359"/>
        <v/>
      </c>
      <c r="S923" s="173">
        <f t="shared" si="360"/>
        <v>0</v>
      </c>
      <c r="T923" s="173">
        <f>IF(P923&lt;&gt;"",(P923*(1-($N$3368))*(1-($O923+$N$3373))),0)</f>
        <v>0</v>
      </c>
      <c r="U923" s="173">
        <f>IF(Q923&lt;&gt;"",(Q923*(1-($N$3369))*(1-($O923+$N$3373))),0)</f>
        <v>0</v>
      </c>
      <c r="V923" s="173">
        <f>IF(R923&lt;&gt;"",(R923*(1-($N$3370))*(1-($O923+$N$3373))),0)</f>
        <v>0</v>
      </c>
      <c r="W923" s="173">
        <f>IF(S923&lt;&gt;"",(S923*(1-($N$3371))*(1-($O923+$N$3373))),0)</f>
        <v>0</v>
      </c>
      <c r="X923" s="173">
        <f t="shared" si="361"/>
        <v>0</v>
      </c>
    </row>
    <row r="924" spans="1:24" ht="14.1" customHeight="1" x14ac:dyDescent="0.3">
      <c r="A924" s="90">
        <v>107789</v>
      </c>
      <c r="B924" s="91" t="s">
        <v>50</v>
      </c>
      <c r="C924" s="92">
        <v>24</v>
      </c>
      <c r="D924" s="92">
        <v>12</v>
      </c>
      <c r="E924" s="166"/>
      <c r="F924" s="92" t="s">
        <v>110</v>
      </c>
      <c r="G924" s="92" t="s">
        <v>1711</v>
      </c>
      <c r="H924" s="92" t="s">
        <v>1897</v>
      </c>
      <c r="I924" s="92">
        <v>44</v>
      </c>
      <c r="J924" s="93">
        <v>3.4</v>
      </c>
      <c r="K924" s="94"/>
      <c r="L924" s="92" t="s">
        <v>2839</v>
      </c>
      <c r="M924" s="92" t="s">
        <v>417</v>
      </c>
      <c r="N924" s="172" t="str">
        <f t="shared" si="362"/>
        <v/>
      </c>
      <c r="O924" s="172"/>
      <c r="P924" s="173">
        <f t="shared" si="357"/>
        <v>0</v>
      </c>
      <c r="Q924" s="173">
        <f t="shared" si="358"/>
        <v>0</v>
      </c>
      <c r="R924" s="173" t="str">
        <f t="shared" si="359"/>
        <v/>
      </c>
      <c r="S924" s="173">
        <f t="shared" si="360"/>
        <v>0</v>
      </c>
      <c r="T924" s="173">
        <f>IF(P924&lt;&gt;"",(P924*(1-($N$3368))*(1-($O924+$N$3373))),0)</f>
        <v>0</v>
      </c>
      <c r="U924" s="173">
        <f>IF(Q924&lt;&gt;"",(Q924*(1-($N$3369))*(1-($O924+$N$3373))),0)</f>
        <v>0</v>
      </c>
      <c r="V924" s="173">
        <f>IF(R924&lt;&gt;"",(R924*(1-($N$3370))*(1-($O924+$N$3373))),0)</f>
        <v>0</v>
      </c>
      <c r="W924" s="173">
        <f>IF(S924&lt;&gt;"",(S924*(1-($N$3371))*(1-($O924+$N$3373))),0)</f>
        <v>0</v>
      </c>
      <c r="X924" s="173">
        <f t="shared" si="361"/>
        <v>0</v>
      </c>
    </row>
    <row r="925" spans="1:24" ht="14.1" customHeight="1" x14ac:dyDescent="0.3">
      <c r="A925" s="90">
        <v>107799</v>
      </c>
      <c r="B925" s="91" t="s">
        <v>50</v>
      </c>
      <c r="C925" s="92">
        <v>12</v>
      </c>
      <c r="D925" s="92">
        <v>0</v>
      </c>
      <c r="E925" s="166"/>
      <c r="F925" s="92" t="s">
        <v>110</v>
      </c>
      <c r="G925" s="92" t="s">
        <v>1711</v>
      </c>
      <c r="H925" s="92" t="s">
        <v>1898</v>
      </c>
      <c r="I925" s="92">
        <v>44</v>
      </c>
      <c r="J925" s="93">
        <v>7.25</v>
      </c>
      <c r="K925" s="94"/>
      <c r="L925" s="92" t="s">
        <v>2840</v>
      </c>
      <c r="M925" s="92" t="s">
        <v>417</v>
      </c>
      <c r="N925" s="172" t="str">
        <f t="shared" si="362"/>
        <v/>
      </c>
      <c r="O925" s="172"/>
      <c r="P925" s="173">
        <f t="shared" si="357"/>
        <v>0</v>
      </c>
      <c r="Q925" s="173">
        <f t="shared" si="358"/>
        <v>0</v>
      </c>
      <c r="R925" s="173" t="str">
        <f t="shared" si="359"/>
        <v/>
      </c>
      <c r="S925" s="173">
        <f t="shared" si="360"/>
        <v>0</v>
      </c>
      <c r="T925" s="173">
        <f>IF(P925&lt;&gt;"",(P925*(1-($N$3368))*(1-($O925+$N$3373))),0)</f>
        <v>0</v>
      </c>
      <c r="U925" s="173">
        <f>IF(Q925&lt;&gt;"",(Q925*(1-($N$3369))*(1-($O925+$N$3373))),0)</f>
        <v>0</v>
      </c>
      <c r="V925" s="173">
        <f>IF(R925&lt;&gt;"",(R925*(1-($N$3370))*(1-($O925+$N$3373))),0)</f>
        <v>0</v>
      </c>
      <c r="W925" s="173">
        <f>IF(S925&lt;&gt;"",(S925*(1-($N$3371))*(1-($O925+$N$3373))),0)</f>
        <v>0</v>
      </c>
      <c r="X925" s="173">
        <f t="shared" si="361"/>
        <v>0</v>
      </c>
    </row>
    <row r="926" spans="1:24" ht="14.1" customHeight="1" x14ac:dyDescent="0.3">
      <c r="A926" s="90"/>
      <c r="B926" s="91"/>
      <c r="C926" s="92"/>
      <c r="D926" s="92"/>
      <c r="E926" s="168"/>
      <c r="F926" s="92"/>
      <c r="G926" s="92"/>
      <c r="H926" s="148" t="s">
        <v>1203</v>
      </c>
      <c r="I926" s="92"/>
      <c r="J926" s="93"/>
      <c r="K926" s="94"/>
      <c r="L926" s="94"/>
      <c r="M926" s="95"/>
      <c r="N926" s="172"/>
      <c r="O926" s="172"/>
      <c r="P926" s="173">
        <f t="shared" si="357"/>
        <v>0</v>
      </c>
      <c r="Q926" s="173">
        <f t="shared" si="358"/>
        <v>0</v>
      </c>
      <c r="R926" s="173">
        <f t="shared" si="359"/>
        <v>0</v>
      </c>
      <c r="S926" s="173">
        <f t="shared" si="360"/>
        <v>0</v>
      </c>
      <c r="T926" s="173">
        <f>IF(P926&lt;&gt;"",(P926*(1-($N$3368))*(1-($O926+$N$3373))),0)</f>
        <v>0</v>
      </c>
      <c r="U926" s="173">
        <f>IF(Q926&lt;&gt;"",(Q926*(1-($N$3369))*(1-($O926+$N$3373))),0)</f>
        <v>0</v>
      </c>
      <c r="V926" s="173">
        <f>IF(R926&lt;&gt;"",(R926*(1-($N$3370))*(1-($O926+$N$3373))),0)</f>
        <v>0</v>
      </c>
      <c r="W926" s="173">
        <f>IF(S926&lt;&gt;"",(S926*(1-($N$3371))*(1-($O926+$N$3373))),0)</f>
        <v>0</v>
      </c>
      <c r="X926" s="173"/>
    </row>
    <row r="927" spans="1:24" ht="14.1" customHeight="1" x14ac:dyDescent="0.3">
      <c r="A927" s="90">
        <v>119069</v>
      </c>
      <c r="B927" s="91" t="s">
        <v>51</v>
      </c>
      <c r="C927" s="92">
        <v>12</v>
      </c>
      <c r="D927" s="92">
        <v>0</v>
      </c>
      <c r="E927" s="166"/>
      <c r="F927" s="92" t="s">
        <v>110</v>
      </c>
      <c r="G927" s="92" t="s">
        <v>1711</v>
      </c>
      <c r="H927" s="92" t="s">
        <v>1941</v>
      </c>
      <c r="I927" s="92">
        <v>45</v>
      </c>
      <c r="J927" s="93">
        <v>41.300000000000004</v>
      </c>
      <c r="K927" s="94"/>
      <c r="L927" s="92" t="s">
        <v>2881</v>
      </c>
      <c r="M927" s="92" t="s">
        <v>417</v>
      </c>
      <c r="N927" s="172" t="str">
        <f>IF(OR(J927="TBA",E927=0),"",E927*J927)</f>
        <v/>
      </c>
      <c r="O927" s="172"/>
      <c r="P927" s="173">
        <f t="shared" si="357"/>
        <v>0</v>
      </c>
      <c r="Q927" s="173">
        <f t="shared" si="358"/>
        <v>0</v>
      </c>
      <c r="R927" s="173">
        <f t="shared" si="359"/>
        <v>0</v>
      </c>
      <c r="S927" s="173" t="str">
        <f t="shared" si="360"/>
        <v/>
      </c>
      <c r="T927" s="173">
        <f>IF(P927&lt;&gt;"",(P927*(1-($N$3368))*(1-($O927+$N$3373))),0)</f>
        <v>0</v>
      </c>
      <c r="U927" s="173">
        <f>IF(Q927&lt;&gt;"",(Q927*(1-($N$3369))*(1-($O927+$N$3373))),0)</f>
        <v>0</v>
      </c>
      <c r="V927" s="173">
        <f>IF(R927&lt;&gt;"",(R927*(1-($N$3370))*(1-($O927+$N$3373))),0)</f>
        <v>0</v>
      </c>
      <c r="W927" s="173">
        <f>IF(S927&lt;&gt;"",(S927*(1-($N$3371))*(1-($O927+$N$3373))),0)</f>
        <v>0</v>
      </c>
      <c r="X927" s="173">
        <f>+SUM(T927:W927)</f>
        <v>0</v>
      </c>
    </row>
    <row r="928" spans="1:24" ht="14.1" customHeight="1" x14ac:dyDescent="0.3">
      <c r="A928" s="90" t="s">
        <v>1205</v>
      </c>
      <c r="B928" s="91" t="s">
        <v>51</v>
      </c>
      <c r="C928" s="92">
        <v>20</v>
      </c>
      <c r="D928" s="92">
        <v>10</v>
      </c>
      <c r="E928" s="166"/>
      <c r="F928" s="92" t="s">
        <v>5805</v>
      </c>
      <c r="G928" s="92" t="s">
        <v>2000</v>
      </c>
      <c r="H928" s="92" t="s">
        <v>2172</v>
      </c>
      <c r="I928" s="92">
        <v>45</v>
      </c>
      <c r="J928" s="93">
        <v>18.25</v>
      </c>
      <c r="K928" s="94"/>
      <c r="L928" s="92" t="s">
        <v>3371</v>
      </c>
      <c r="M928" s="92" t="s">
        <v>417</v>
      </c>
      <c r="N928" s="172" t="str">
        <f t="shared" ref="N928:N936" si="363">IF(OR(J928="TBA",E928=0),"",E928*J928)</f>
        <v/>
      </c>
      <c r="O928" s="172"/>
      <c r="P928" s="173">
        <f t="shared" ref="P928:P957" si="364">IF($B928="PA",$N928,0)</f>
        <v>0</v>
      </c>
      <c r="Q928" s="173">
        <f t="shared" ref="Q928:Q957" si="365">IF($B928="PC",$N928,0)</f>
        <v>0</v>
      </c>
      <c r="R928" s="173">
        <f t="shared" ref="R928:R957" si="366">IF($B928="LA",$N928,0)</f>
        <v>0</v>
      </c>
      <c r="S928" s="173" t="str">
        <f t="shared" ref="S928:S957" si="367">IF($B928="LC",$N928,0)</f>
        <v/>
      </c>
      <c r="T928" s="173">
        <f>IF(P928&lt;&gt;"",(P928*(1-($N$3368))*(1-($O928+$N$3373))),0)</f>
        <v>0</v>
      </c>
      <c r="U928" s="173">
        <f>IF(Q928&lt;&gt;"",(Q928*(1-($N$3369))*(1-($O928+$N$3373))),0)</f>
        <v>0</v>
      </c>
      <c r="V928" s="173">
        <f>IF(R928&lt;&gt;"",(R928*(1-($N$3370))*(1-($O928+$N$3373))),0)</f>
        <v>0</v>
      </c>
      <c r="W928" s="173">
        <f>IF(S928&lt;&gt;"",(S928*(1-($N$3371))*(1-($O928+$N$3373))),0)</f>
        <v>0</v>
      </c>
      <c r="X928" s="173">
        <f t="shared" ref="X928:X943" si="368">+SUM(T928:W928)</f>
        <v>0</v>
      </c>
    </row>
    <row r="929" spans="1:24" ht="14.1" customHeight="1" x14ac:dyDescent="0.3">
      <c r="A929" s="90" t="s">
        <v>1204</v>
      </c>
      <c r="B929" s="91" t="s">
        <v>51</v>
      </c>
      <c r="C929" s="92">
        <v>20</v>
      </c>
      <c r="D929" s="92">
        <v>10</v>
      </c>
      <c r="E929" s="166"/>
      <c r="F929" s="92" t="s">
        <v>5805</v>
      </c>
      <c r="G929" s="92" t="s">
        <v>1999</v>
      </c>
      <c r="H929" s="92" t="s">
        <v>2172</v>
      </c>
      <c r="I929" s="92">
        <v>45</v>
      </c>
      <c r="J929" s="93">
        <v>18.25</v>
      </c>
      <c r="K929" s="94"/>
      <c r="L929" s="92" t="s">
        <v>3370</v>
      </c>
      <c r="M929" s="92" t="s">
        <v>417</v>
      </c>
      <c r="N929" s="172" t="str">
        <f t="shared" si="363"/>
        <v/>
      </c>
      <c r="O929" s="172"/>
      <c r="P929" s="173">
        <f t="shared" si="364"/>
        <v>0</v>
      </c>
      <c r="Q929" s="173">
        <f t="shared" si="365"/>
        <v>0</v>
      </c>
      <c r="R929" s="173">
        <f t="shared" si="366"/>
        <v>0</v>
      </c>
      <c r="S929" s="173" t="str">
        <f t="shared" si="367"/>
        <v/>
      </c>
      <c r="T929" s="173">
        <f>IF(P929&lt;&gt;"",(P929*(1-($N$3368))*(1-($O929+$N$3373))),0)</f>
        <v>0</v>
      </c>
      <c r="U929" s="173">
        <f>IF(Q929&lt;&gt;"",(Q929*(1-($N$3369))*(1-($O929+$N$3373))),0)</f>
        <v>0</v>
      </c>
      <c r="V929" s="173">
        <f>IF(R929&lt;&gt;"",(R929*(1-($N$3370))*(1-($O929+$N$3373))),0)</f>
        <v>0</v>
      </c>
      <c r="W929" s="173">
        <f>IF(S929&lt;&gt;"",(S929*(1-($N$3371))*(1-($O929+$N$3373))),0)</f>
        <v>0</v>
      </c>
      <c r="X929" s="173">
        <f t="shared" si="368"/>
        <v>0</v>
      </c>
    </row>
    <row r="930" spans="1:24" ht="14.1" customHeight="1" x14ac:dyDescent="0.3">
      <c r="A930" s="252">
        <v>171239</v>
      </c>
      <c r="B930" s="253" t="s">
        <v>50</v>
      </c>
      <c r="C930" s="254">
        <v>12</v>
      </c>
      <c r="D930" s="254">
        <v>0</v>
      </c>
      <c r="E930" s="255"/>
      <c r="F930" s="254" t="s">
        <v>127</v>
      </c>
      <c r="G930" s="254" t="s">
        <v>1711</v>
      </c>
      <c r="H930" s="254" t="s">
        <v>6401</v>
      </c>
      <c r="I930" s="254">
        <v>45</v>
      </c>
      <c r="J930" s="256">
        <v>4.6000000000000005</v>
      </c>
      <c r="K930" s="257"/>
      <c r="L930" s="254" t="s">
        <v>6402</v>
      </c>
      <c r="M930" s="254" t="s">
        <v>417</v>
      </c>
      <c r="N930" s="172" t="str">
        <f>IF(OR(J930="TBA",E930=0),"",E930*J930)</f>
        <v/>
      </c>
      <c r="O930" s="172"/>
      <c r="P930" s="173">
        <f>IF($B930="PA",$N930,0)</f>
        <v>0</v>
      </c>
      <c r="Q930" s="173">
        <f>IF($B930="PC",$N930,0)</f>
        <v>0</v>
      </c>
      <c r="R930" s="173" t="str">
        <f>IF($B930="LA",$N930,0)</f>
        <v/>
      </c>
      <c r="S930" s="173">
        <f>IF($B930="LC",$N930,0)</f>
        <v>0</v>
      </c>
      <c r="T930" s="173">
        <f>IF(P930&lt;&gt;"",(P930*(1-($N$3368))*(1-($O930+$N$3373))),0)</f>
        <v>0</v>
      </c>
      <c r="U930" s="173">
        <f>IF(Q930&lt;&gt;"",(Q930*(1-($N$3369))*(1-($O930+$N$3373))),0)</f>
        <v>0</v>
      </c>
      <c r="V930" s="173">
        <f>IF(R930&lt;&gt;"",(R930*(1-($N$3370))*(1-($O930+$N$3373))),0)</f>
        <v>0</v>
      </c>
      <c r="W930" s="173">
        <f>IF(S930&lt;&gt;"",(S930*(1-($N$3371))*(1-($O930+$N$3373))),0)</f>
        <v>0</v>
      </c>
      <c r="X930" s="173">
        <f>+SUM(T930:W930)</f>
        <v>0</v>
      </c>
    </row>
    <row r="931" spans="1:24" ht="14.1" customHeight="1" x14ac:dyDescent="0.3">
      <c r="A931" s="90" t="s">
        <v>1208</v>
      </c>
      <c r="B931" s="91" t="s">
        <v>51</v>
      </c>
      <c r="C931" s="92">
        <v>16</v>
      </c>
      <c r="D931" s="92">
        <v>8</v>
      </c>
      <c r="E931" s="166"/>
      <c r="F931" s="92" t="s">
        <v>110</v>
      </c>
      <c r="G931" s="92" t="s">
        <v>2005</v>
      </c>
      <c r="H931" s="92" t="s">
        <v>2173</v>
      </c>
      <c r="I931" s="92">
        <v>45</v>
      </c>
      <c r="J931" s="93">
        <v>21.85</v>
      </c>
      <c r="K931" s="94"/>
      <c r="L931" s="92" t="s">
        <v>3374</v>
      </c>
      <c r="M931" s="92" t="s">
        <v>417</v>
      </c>
      <c r="N931" s="172" t="str">
        <f t="shared" si="363"/>
        <v/>
      </c>
      <c r="O931" s="172"/>
      <c r="P931" s="173">
        <f t="shared" si="364"/>
        <v>0</v>
      </c>
      <c r="Q931" s="173">
        <f t="shared" si="365"/>
        <v>0</v>
      </c>
      <c r="R931" s="173">
        <f t="shared" si="366"/>
        <v>0</v>
      </c>
      <c r="S931" s="173" t="str">
        <f t="shared" si="367"/>
        <v/>
      </c>
      <c r="T931" s="173">
        <f>IF(P931&lt;&gt;"",(P931*(1-($N$3368))*(1-($O931+$N$3373))),0)</f>
        <v>0</v>
      </c>
      <c r="U931" s="173">
        <f>IF(Q931&lt;&gt;"",(Q931*(1-($N$3369))*(1-($O931+$N$3373))),0)</f>
        <v>0</v>
      </c>
      <c r="V931" s="173">
        <f>IF(R931&lt;&gt;"",(R931*(1-($N$3370))*(1-($O931+$N$3373))),0)</f>
        <v>0</v>
      </c>
      <c r="W931" s="173">
        <f>IF(S931&lt;&gt;"",(S931*(1-($N$3371))*(1-($O931+$N$3373))),0)</f>
        <v>0</v>
      </c>
      <c r="X931" s="173">
        <f t="shared" si="368"/>
        <v>0</v>
      </c>
    </row>
    <row r="932" spans="1:24" ht="14.1" customHeight="1" x14ac:dyDescent="0.3">
      <c r="A932" s="90" t="s">
        <v>1207</v>
      </c>
      <c r="B932" s="91" t="s">
        <v>51</v>
      </c>
      <c r="C932" s="92">
        <v>16</v>
      </c>
      <c r="D932" s="92">
        <v>8</v>
      </c>
      <c r="E932" s="166"/>
      <c r="F932" s="92" t="s">
        <v>110</v>
      </c>
      <c r="G932" s="92" t="s">
        <v>2004</v>
      </c>
      <c r="H932" s="92" t="s">
        <v>2173</v>
      </c>
      <c r="I932" s="92">
        <v>45</v>
      </c>
      <c r="J932" s="93">
        <v>21.85</v>
      </c>
      <c r="K932" s="94"/>
      <c r="L932" s="92" t="s">
        <v>3373</v>
      </c>
      <c r="M932" s="92" t="s">
        <v>417</v>
      </c>
      <c r="N932" s="172" t="str">
        <f t="shared" si="363"/>
        <v/>
      </c>
      <c r="O932" s="172"/>
      <c r="P932" s="173">
        <f t="shared" si="364"/>
        <v>0</v>
      </c>
      <c r="Q932" s="173">
        <f t="shared" si="365"/>
        <v>0</v>
      </c>
      <c r="R932" s="173">
        <f t="shared" si="366"/>
        <v>0</v>
      </c>
      <c r="S932" s="173" t="str">
        <f t="shared" si="367"/>
        <v/>
      </c>
      <c r="T932" s="173">
        <f>IF(P932&lt;&gt;"",(P932*(1-($N$3368))*(1-($O932+$N$3373))),0)</f>
        <v>0</v>
      </c>
      <c r="U932" s="173">
        <f>IF(Q932&lt;&gt;"",(Q932*(1-($N$3369))*(1-($O932+$N$3373))),0)</f>
        <v>0</v>
      </c>
      <c r="V932" s="173">
        <f>IF(R932&lt;&gt;"",(R932*(1-($N$3370))*(1-($O932+$N$3373))),0)</f>
        <v>0</v>
      </c>
      <c r="W932" s="173">
        <f>IF(S932&lt;&gt;"",(S932*(1-($N$3371))*(1-($O932+$N$3373))),0)</f>
        <v>0</v>
      </c>
      <c r="X932" s="173">
        <f t="shared" si="368"/>
        <v>0</v>
      </c>
    </row>
    <row r="933" spans="1:24" ht="14.1" customHeight="1" x14ac:dyDescent="0.3">
      <c r="A933" s="90" t="s">
        <v>1206</v>
      </c>
      <c r="B933" s="91" t="s">
        <v>51</v>
      </c>
      <c r="C933" s="92">
        <v>16</v>
      </c>
      <c r="D933" s="92">
        <v>8</v>
      </c>
      <c r="E933" s="166"/>
      <c r="F933" s="92" t="s">
        <v>110</v>
      </c>
      <c r="G933" s="92" t="s">
        <v>2003</v>
      </c>
      <c r="H933" s="92" t="s">
        <v>2173</v>
      </c>
      <c r="I933" s="92">
        <v>45</v>
      </c>
      <c r="J933" s="93">
        <v>21.85</v>
      </c>
      <c r="K933" s="94"/>
      <c r="L933" s="92" t="s">
        <v>3372</v>
      </c>
      <c r="M933" s="92" t="s">
        <v>417</v>
      </c>
      <c r="N933" s="172" t="str">
        <f t="shared" si="363"/>
        <v/>
      </c>
      <c r="O933" s="172"/>
      <c r="P933" s="173">
        <f t="shared" si="364"/>
        <v>0</v>
      </c>
      <c r="Q933" s="173">
        <f t="shared" si="365"/>
        <v>0</v>
      </c>
      <c r="R933" s="173">
        <f t="shared" si="366"/>
        <v>0</v>
      </c>
      <c r="S933" s="173" t="str">
        <f t="shared" si="367"/>
        <v/>
      </c>
      <c r="T933" s="173">
        <f>IF(P933&lt;&gt;"",(P933*(1-($N$3368))*(1-($O933+$N$3373))),0)</f>
        <v>0</v>
      </c>
      <c r="U933" s="173">
        <f>IF(Q933&lt;&gt;"",(Q933*(1-($N$3369))*(1-($O933+$N$3373))),0)</f>
        <v>0</v>
      </c>
      <c r="V933" s="173">
        <f>IF(R933&lt;&gt;"",(R933*(1-($N$3370))*(1-($O933+$N$3373))),0)</f>
        <v>0</v>
      </c>
      <c r="W933" s="173">
        <f>IF(S933&lt;&gt;"",(S933*(1-($N$3371))*(1-($O933+$N$3373))),0)</f>
        <v>0</v>
      </c>
      <c r="X933" s="173">
        <f t="shared" si="368"/>
        <v>0</v>
      </c>
    </row>
    <row r="934" spans="1:24" ht="14.1" customHeight="1" x14ac:dyDescent="0.3">
      <c r="A934" s="90" t="s">
        <v>1212</v>
      </c>
      <c r="B934" s="91" t="s">
        <v>51</v>
      </c>
      <c r="C934" s="92">
        <v>8</v>
      </c>
      <c r="D934" s="92">
        <v>0</v>
      </c>
      <c r="E934" s="166"/>
      <c r="F934" s="92" t="s">
        <v>111</v>
      </c>
      <c r="G934" s="92" t="s">
        <v>2041</v>
      </c>
      <c r="H934" s="92" t="s">
        <v>2175</v>
      </c>
      <c r="I934" s="92">
        <v>45</v>
      </c>
      <c r="J934" s="93">
        <v>32.799999999999997</v>
      </c>
      <c r="K934" s="94"/>
      <c r="L934" s="92" t="s">
        <v>3378</v>
      </c>
      <c r="M934" s="92" t="s">
        <v>417</v>
      </c>
      <c r="N934" s="172" t="str">
        <f t="shared" si="363"/>
        <v/>
      </c>
      <c r="O934" s="172"/>
      <c r="P934" s="173">
        <f t="shared" si="364"/>
        <v>0</v>
      </c>
      <c r="Q934" s="173">
        <f t="shared" si="365"/>
        <v>0</v>
      </c>
      <c r="R934" s="173">
        <f t="shared" si="366"/>
        <v>0</v>
      </c>
      <c r="S934" s="173" t="str">
        <f t="shared" si="367"/>
        <v/>
      </c>
      <c r="T934" s="173">
        <f>IF(P934&lt;&gt;"",(P934*(1-($N$3368))*(1-($O934+$N$3373))),0)</f>
        <v>0</v>
      </c>
      <c r="U934" s="173">
        <f>IF(Q934&lt;&gt;"",(Q934*(1-($N$3369))*(1-($O934+$N$3373))),0)</f>
        <v>0</v>
      </c>
      <c r="V934" s="173">
        <f>IF(R934&lt;&gt;"",(R934*(1-($N$3370))*(1-($O934+$N$3373))),0)</f>
        <v>0</v>
      </c>
      <c r="W934" s="173">
        <f>IF(S934&lt;&gt;"",(S934*(1-($N$3371))*(1-($O934+$N$3373))),0)</f>
        <v>0</v>
      </c>
      <c r="X934" s="173">
        <f t="shared" si="368"/>
        <v>0</v>
      </c>
    </row>
    <row r="935" spans="1:24" ht="14.1" customHeight="1" x14ac:dyDescent="0.3">
      <c r="A935" s="90" t="s">
        <v>1213</v>
      </c>
      <c r="B935" s="91" t="s">
        <v>51</v>
      </c>
      <c r="C935" s="92">
        <v>8</v>
      </c>
      <c r="D935" s="92">
        <v>0</v>
      </c>
      <c r="E935" s="166"/>
      <c r="F935" s="92" t="s">
        <v>111</v>
      </c>
      <c r="G935" s="92" t="s">
        <v>2049</v>
      </c>
      <c r="H935" s="92" t="s">
        <v>2175</v>
      </c>
      <c r="I935" s="92">
        <v>45</v>
      </c>
      <c r="J935" s="93">
        <v>32.799999999999997</v>
      </c>
      <c r="K935" s="94"/>
      <c r="L935" s="92" t="s">
        <v>3379</v>
      </c>
      <c r="M935" s="92" t="s">
        <v>417</v>
      </c>
      <c r="N935" s="172" t="str">
        <f t="shared" si="363"/>
        <v/>
      </c>
      <c r="O935" s="172"/>
      <c r="P935" s="173">
        <f t="shared" si="364"/>
        <v>0</v>
      </c>
      <c r="Q935" s="173">
        <f t="shared" si="365"/>
        <v>0</v>
      </c>
      <c r="R935" s="173">
        <f t="shared" si="366"/>
        <v>0</v>
      </c>
      <c r="S935" s="173" t="str">
        <f t="shared" si="367"/>
        <v/>
      </c>
      <c r="T935" s="173">
        <f>IF(P935&lt;&gt;"",(P935*(1-($N$3368))*(1-($O935+$N$3373))),0)</f>
        <v>0</v>
      </c>
      <c r="U935" s="173">
        <f>IF(Q935&lt;&gt;"",(Q935*(1-($N$3369))*(1-($O935+$N$3373))),0)</f>
        <v>0</v>
      </c>
      <c r="V935" s="173">
        <f>IF(R935&lt;&gt;"",(R935*(1-($N$3370))*(1-($O935+$N$3373))),0)</f>
        <v>0</v>
      </c>
      <c r="W935" s="173">
        <f>IF(S935&lt;&gt;"",(S935*(1-($N$3371))*(1-($O935+$N$3373))),0)</f>
        <v>0</v>
      </c>
      <c r="X935" s="173">
        <f t="shared" si="368"/>
        <v>0</v>
      </c>
    </row>
    <row r="936" spans="1:24" ht="14.1" customHeight="1" x14ac:dyDescent="0.3">
      <c r="A936" s="90" t="s">
        <v>1217</v>
      </c>
      <c r="B936" s="91" t="s">
        <v>51</v>
      </c>
      <c r="C936" s="92">
        <v>12</v>
      </c>
      <c r="D936" s="92">
        <v>0</v>
      </c>
      <c r="E936" s="166"/>
      <c r="F936" s="92" t="s">
        <v>111</v>
      </c>
      <c r="G936" s="92" t="s">
        <v>2005</v>
      </c>
      <c r="H936" s="92" t="s">
        <v>2176</v>
      </c>
      <c r="I936" s="92">
        <v>45</v>
      </c>
      <c r="J936" s="93">
        <v>32.799999999999997</v>
      </c>
      <c r="K936" s="94"/>
      <c r="L936" s="92" t="s">
        <v>3383</v>
      </c>
      <c r="M936" s="92" t="s">
        <v>417</v>
      </c>
      <c r="N936" s="172" t="str">
        <f t="shared" si="363"/>
        <v/>
      </c>
      <c r="O936" s="172"/>
      <c r="P936" s="173">
        <f t="shared" si="364"/>
        <v>0</v>
      </c>
      <c r="Q936" s="173">
        <f t="shared" si="365"/>
        <v>0</v>
      </c>
      <c r="R936" s="173">
        <f t="shared" si="366"/>
        <v>0</v>
      </c>
      <c r="S936" s="173" t="str">
        <f t="shared" si="367"/>
        <v/>
      </c>
      <c r="T936" s="173">
        <f>IF(P936&lt;&gt;"",(P936*(1-($N$3368))*(1-($O936+$N$3373))),0)</f>
        <v>0</v>
      </c>
      <c r="U936" s="173">
        <f>IF(Q936&lt;&gt;"",(Q936*(1-($N$3369))*(1-($O936+$N$3373))),0)</f>
        <v>0</v>
      </c>
      <c r="V936" s="173">
        <f>IF(R936&lt;&gt;"",(R936*(1-($N$3370))*(1-($O936+$N$3373))),0)</f>
        <v>0</v>
      </c>
      <c r="W936" s="173">
        <f>IF(S936&lt;&gt;"",(S936*(1-($N$3371))*(1-($O936+$N$3373))),0)</f>
        <v>0</v>
      </c>
      <c r="X936" s="173">
        <f t="shared" si="368"/>
        <v>0</v>
      </c>
    </row>
    <row r="937" spans="1:24" ht="14.1" customHeight="1" x14ac:dyDescent="0.3">
      <c r="A937" s="90" t="s">
        <v>1214</v>
      </c>
      <c r="B937" s="91" t="s">
        <v>51</v>
      </c>
      <c r="C937" s="92">
        <v>12</v>
      </c>
      <c r="D937" s="92">
        <v>0</v>
      </c>
      <c r="E937" s="166"/>
      <c r="F937" s="92" t="s">
        <v>111</v>
      </c>
      <c r="G937" s="92" t="s">
        <v>2020</v>
      </c>
      <c r="H937" s="92" t="s">
        <v>2176</v>
      </c>
      <c r="I937" s="92">
        <v>45</v>
      </c>
      <c r="J937" s="93">
        <v>32.799999999999997</v>
      </c>
      <c r="K937" s="94"/>
      <c r="L937" s="92" t="s">
        <v>3380</v>
      </c>
      <c r="M937" s="92" t="s">
        <v>417</v>
      </c>
      <c r="N937" s="172" t="str">
        <f t="shared" ref="N937:N947" si="369">IF(OR(J937="TBA",E937=0),"",E937*J937)</f>
        <v/>
      </c>
      <c r="O937" s="172"/>
      <c r="P937" s="173">
        <f t="shared" si="364"/>
        <v>0</v>
      </c>
      <c r="Q937" s="173">
        <f t="shared" si="365"/>
        <v>0</v>
      </c>
      <c r="R937" s="173">
        <f t="shared" si="366"/>
        <v>0</v>
      </c>
      <c r="S937" s="173" t="str">
        <f t="shared" si="367"/>
        <v/>
      </c>
      <c r="T937" s="173">
        <f>IF(P937&lt;&gt;"",(P937*(1-($N$3368))*(1-($O937+$N$3373))),0)</f>
        <v>0</v>
      </c>
      <c r="U937" s="173">
        <f>IF(Q937&lt;&gt;"",(Q937*(1-($N$3369))*(1-($O937+$N$3373))),0)</f>
        <v>0</v>
      </c>
      <c r="V937" s="173">
        <f>IF(R937&lt;&gt;"",(R937*(1-($N$3370))*(1-($O937+$N$3373))),0)</f>
        <v>0</v>
      </c>
      <c r="W937" s="173">
        <f>IF(S937&lt;&gt;"",(S937*(1-($N$3371))*(1-($O937+$N$3373))),0)</f>
        <v>0</v>
      </c>
      <c r="X937" s="173">
        <f t="shared" si="368"/>
        <v>0</v>
      </c>
    </row>
    <row r="938" spans="1:24" ht="14.1" customHeight="1" x14ac:dyDescent="0.3">
      <c r="A938" s="90" t="s">
        <v>1215</v>
      </c>
      <c r="B938" s="91" t="s">
        <v>51</v>
      </c>
      <c r="C938" s="92">
        <v>12</v>
      </c>
      <c r="D938" s="92">
        <v>0</v>
      </c>
      <c r="E938" s="166"/>
      <c r="F938" s="92" t="s">
        <v>111</v>
      </c>
      <c r="G938" s="92" t="s">
        <v>2022</v>
      </c>
      <c r="H938" s="92" t="s">
        <v>2176</v>
      </c>
      <c r="I938" s="92">
        <v>45</v>
      </c>
      <c r="J938" s="93">
        <v>32.799999999999997</v>
      </c>
      <c r="K938" s="94"/>
      <c r="L938" s="92" t="s">
        <v>3381</v>
      </c>
      <c r="M938" s="92" t="s">
        <v>417</v>
      </c>
      <c r="N938" s="172" t="str">
        <f t="shared" si="369"/>
        <v/>
      </c>
      <c r="O938" s="172"/>
      <c r="P938" s="173">
        <f t="shared" si="364"/>
        <v>0</v>
      </c>
      <c r="Q938" s="173">
        <f t="shared" si="365"/>
        <v>0</v>
      </c>
      <c r="R938" s="173">
        <f t="shared" si="366"/>
        <v>0</v>
      </c>
      <c r="S938" s="173" t="str">
        <f t="shared" si="367"/>
        <v/>
      </c>
      <c r="T938" s="173">
        <f>IF(P938&lt;&gt;"",(P938*(1-($N$3368))*(1-($O938+$N$3373))),0)</f>
        <v>0</v>
      </c>
      <c r="U938" s="173">
        <f>IF(Q938&lt;&gt;"",(Q938*(1-($N$3369))*(1-($O938+$N$3373))),0)</f>
        <v>0</v>
      </c>
      <c r="V938" s="173">
        <f>IF(R938&lt;&gt;"",(R938*(1-($N$3370))*(1-($O938+$N$3373))),0)</f>
        <v>0</v>
      </c>
      <c r="W938" s="173">
        <f>IF(S938&lt;&gt;"",(S938*(1-($N$3371))*(1-($O938+$N$3373))),0)</f>
        <v>0</v>
      </c>
      <c r="X938" s="173">
        <f t="shared" si="368"/>
        <v>0</v>
      </c>
    </row>
    <row r="939" spans="1:24" ht="14.1" customHeight="1" x14ac:dyDescent="0.3">
      <c r="A939" s="90" t="s">
        <v>1216</v>
      </c>
      <c r="B939" s="91" t="s">
        <v>51</v>
      </c>
      <c r="C939" s="92">
        <v>12</v>
      </c>
      <c r="D939" s="92">
        <v>0</v>
      </c>
      <c r="E939" s="166"/>
      <c r="F939" s="92" t="s">
        <v>111</v>
      </c>
      <c r="G939" s="92" t="s">
        <v>2023</v>
      </c>
      <c r="H939" s="92" t="s">
        <v>2176</v>
      </c>
      <c r="I939" s="92">
        <v>45</v>
      </c>
      <c r="J939" s="93">
        <v>34.450000000000003</v>
      </c>
      <c r="K939" s="94"/>
      <c r="L939" s="92" t="s">
        <v>3382</v>
      </c>
      <c r="M939" s="92" t="s">
        <v>417</v>
      </c>
      <c r="N939" s="172" t="str">
        <f t="shared" si="369"/>
        <v/>
      </c>
      <c r="O939" s="172"/>
      <c r="P939" s="173">
        <f t="shared" si="364"/>
        <v>0</v>
      </c>
      <c r="Q939" s="173">
        <f t="shared" si="365"/>
        <v>0</v>
      </c>
      <c r="R939" s="173">
        <f t="shared" si="366"/>
        <v>0</v>
      </c>
      <c r="S939" s="173" t="str">
        <f t="shared" si="367"/>
        <v/>
      </c>
      <c r="T939" s="173">
        <f>IF(P939&lt;&gt;"",(P939*(1-($N$3368))*(1-($O939+$N$3373))),0)</f>
        <v>0</v>
      </c>
      <c r="U939" s="173">
        <f>IF(Q939&lt;&gt;"",(Q939*(1-($N$3369))*(1-($O939+$N$3373))),0)</f>
        <v>0</v>
      </c>
      <c r="V939" s="173">
        <f>IF(R939&lt;&gt;"",(R939*(1-($N$3370))*(1-($O939+$N$3373))),0)</f>
        <v>0</v>
      </c>
      <c r="W939" s="173">
        <f>IF(S939&lt;&gt;"",(S939*(1-($N$3371))*(1-($O939+$N$3373))),0)</f>
        <v>0</v>
      </c>
      <c r="X939" s="173">
        <f t="shared" si="368"/>
        <v>0</v>
      </c>
    </row>
    <row r="940" spans="1:24" ht="14.1" customHeight="1" x14ac:dyDescent="0.3">
      <c r="A940" s="90">
        <v>119169</v>
      </c>
      <c r="B940" s="91" t="s">
        <v>51</v>
      </c>
      <c r="C940" s="92">
        <v>12</v>
      </c>
      <c r="D940" s="92">
        <v>0</v>
      </c>
      <c r="E940" s="166"/>
      <c r="F940" s="92" t="s">
        <v>111</v>
      </c>
      <c r="G940" s="92" t="s">
        <v>1712</v>
      </c>
      <c r="H940" s="92" t="s">
        <v>1942</v>
      </c>
      <c r="I940" s="92">
        <v>45</v>
      </c>
      <c r="J940" s="93">
        <v>51</v>
      </c>
      <c r="K940" s="94"/>
      <c r="L940" s="92" t="s">
        <v>2882</v>
      </c>
      <c r="M940" s="92" t="s">
        <v>417</v>
      </c>
      <c r="N940" s="172" t="str">
        <f t="shared" si="369"/>
        <v/>
      </c>
      <c r="O940" s="172"/>
      <c r="P940" s="173">
        <f t="shared" si="364"/>
        <v>0</v>
      </c>
      <c r="Q940" s="173">
        <f t="shared" si="365"/>
        <v>0</v>
      </c>
      <c r="R940" s="173">
        <f t="shared" si="366"/>
        <v>0</v>
      </c>
      <c r="S940" s="173" t="str">
        <f t="shared" si="367"/>
        <v/>
      </c>
      <c r="T940" s="173">
        <f>IF(P940&lt;&gt;"",(P940*(1-($N$3368))*(1-($O940+$N$3373))),0)</f>
        <v>0</v>
      </c>
      <c r="U940" s="173">
        <f>IF(Q940&lt;&gt;"",(Q940*(1-($N$3369))*(1-($O940+$N$3373))),0)</f>
        <v>0</v>
      </c>
      <c r="V940" s="173">
        <f>IF(R940&lt;&gt;"",(R940*(1-($N$3370))*(1-($O940+$N$3373))),0)</f>
        <v>0</v>
      </c>
      <c r="W940" s="173">
        <f>IF(S940&lt;&gt;"",(S940*(1-($N$3371))*(1-($O940+$N$3373))),0)</f>
        <v>0</v>
      </c>
      <c r="X940" s="173">
        <f t="shared" si="368"/>
        <v>0</v>
      </c>
    </row>
    <row r="941" spans="1:24" ht="14.1" customHeight="1" x14ac:dyDescent="0.3">
      <c r="A941" s="90" t="s">
        <v>1391</v>
      </c>
      <c r="B941" s="91" t="s">
        <v>51</v>
      </c>
      <c r="C941" s="92">
        <v>18</v>
      </c>
      <c r="D941" s="92">
        <v>9</v>
      </c>
      <c r="E941" s="166"/>
      <c r="F941" s="92" t="s">
        <v>127</v>
      </c>
      <c r="G941" s="92" t="s">
        <v>2005</v>
      </c>
      <c r="H941" s="92" t="s">
        <v>2221</v>
      </c>
      <c r="I941" s="92">
        <v>45</v>
      </c>
      <c r="J941" s="93">
        <v>18.5</v>
      </c>
      <c r="K941" s="94"/>
      <c r="L941" s="92" t="s">
        <v>3492</v>
      </c>
      <c r="M941" s="92" t="s">
        <v>417</v>
      </c>
      <c r="N941" s="172" t="str">
        <f t="shared" si="369"/>
        <v/>
      </c>
      <c r="O941" s="172"/>
      <c r="P941" s="173">
        <f t="shared" si="364"/>
        <v>0</v>
      </c>
      <c r="Q941" s="173">
        <f t="shared" si="365"/>
        <v>0</v>
      </c>
      <c r="R941" s="173">
        <f t="shared" si="366"/>
        <v>0</v>
      </c>
      <c r="S941" s="173" t="str">
        <f t="shared" si="367"/>
        <v/>
      </c>
      <c r="T941" s="173">
        <f>IF(P941&lt;&gt;"",(P941*(1-($N$3368))*(1-($O941+$N$3373))),0)</f>
        <v>0</v>
      </c>
      <c r="U941" s="173">
        <f>IF(Q941&lt;&gt;"",(Q941*(1-($N$3369))*(1-($O941+$N$3373))),0)</f>
        <v>0</v>
      </c>
      <c r="V941" s="173">
        <f>IF(R941&lt;&gt;"",(R941*(1-($N$3370))*(1-($O941+$N$3373))),0)</f>
        <v>0</v>
      </c>
      <c r="W941" s="173">
        <f>IF(S941&lt;&gt;"",(S941*(1-($N$3371))*(1-($O941+$N$3373))),0)</f>
        <v>0</v>
      </c>
      <c r="X941" s="173">
        <f t="shared" si="368"/>
        <v>0</v>
      </c>
    </row>
    <row r="942" spans="1:24" ht="14.1" customHeight="1" x14ac:dyDescent="0.3">
      <c r="A942" s="90" t="s">
        <v>1392</v>
      </c>
      <c r="B942" s="91" t="s">
        <v>51</v>
      </c>
      <c r="C942" s="92">
        <v>18</v>
      </c>
      <c r="D942" s="92">
        <v>9</v>
      </c>
      <c r="E942" s="166"/>
      <c r="F942" s="92" t="s">
        <v>127</v>
      </c>
      <c r="G942" s="92" t="s">
        <v>2004</v>
      </c>
      <c r="H942" s="92" t="s">
        <v>2221</v>
      </c>
      <c r="I942" s="92">
        <v>45</v>
      </c>
      <c r="J942" s="93">
        <v>18.5</v>
      </c>
      <c r="K942" s="94"/>
      <c r="L942" s="92" t="s">
        <v>3491</v>
      </c>
      <c r="M942" s="92" t="s">
        <v>417</v>
      </c>
      <c r="N942" s="172" t="str">
        <f t="shared" si="369"/>
        <v/>
      </c>
      <c r="O942" s="172"/>
      <c r="P942" s="173">
        <f t="shared" si="364"/>
        <v>0</v>
      </c>
      <c r="Q942" s="173">
        <f t="shared" si="365"/>
        <v>0</v>
      </c>
      <c r="R942" s="173">
        <f t="shared" si="366"/>
        <v>0</v>
      </c>
      <c r="S942" s="173" t="str">
        <f t="shared" si="367"/>
        <v/>
      </c>
      <c r="T942" s="173">
        <f>IF(P942&lt;&gt;"",(P942*(1-($N$3368))*(1-($O942+$N$3373))),0)</f>
        <v>0</v>
      </c>
      <c r="U942" s="173">
        <f>IF(Q942&lt;&gt;"",(Q942*(1-($N$3369))*(1-($O942+$N$3373))),0)</f>
        <v>0</v>
      </c>
      <c r="V942" s="173">
        <f>IF(R942&lt;&gt;"",(R942*(1-($N$3370))*(1-($O942+$N$3373))),0)</f>
        <v>0</v>
      </c>
      <c r="W942" s="173">
        <f>IF(S942&lt;&gt;"",(S942*(1-($N$3371))*(1-($O942+$N$3373))),0)</f>
        <v>0</v>
      </c>
      <c r="X942" s="173">
        <f t="shared" si="368"/>
        <v>0</v>
      </c>
    </row>
    <row r="943" spans="1:24" ht="14.1" customHeight="1" x14ac:dyDescent="0.3">
      <c r="A943" s="90" t="s">
        <v>1393</v>
      </c>
      <c r="B943" s="91" t="s">
        <v>51</v>
      </c>
      <c r="C943" s="92">
        <v>18</v>
      </c>
      <c r="D943" s="92">
        <v>9</v>
      </c>
      <c r="E943" s="166"/>
      <c r="F943" s="92" t="s">
        <v>127</v>
      </c>
      <c r="G943" s="92" t="s">
        <v>2003</v>
      </c>
      <c r="H943" s="92" t="s">
        <v>2221</v>
      </c>
      <c r="I943" s="92">
        <v>45</v>
      </c>
      <c r="J943" s="93">
        <v>18.5</v>
      </c>
      <c r="K943" s="94"/>
      <c r="L943" s="92" t="s">
        <v>3490</v>
      </c>
      <c r="M943" s="92" t="s">
        <v>417</v>
      </c>
      <c r="N943" s="172" t="str">
        <f t="shared" si="369"/>
        <v/>
      </c>
      <c r="O943" s="172"/>
      <c r="P943" s="173">
        <f t="shared" si="364"/>
        <v>0</v>
      </c>
      <c r="Q943" s="173">
        <f t="shared" si="365"/>
        <v>0</v>
      </c>
      <c r="R943" s="173">
        <f t="shared" si="366"/>
        <v>0</v>
      </c>
      <c r="S943" s="173" t="str">
        <f t="shared" si="367"/>
        <v/>
      </c>
      <c r="T943" s="173">
        <f>IF(P943&lt;&gt;"",(P943*(1-($N$3368))*(1-($O943+$N$3373))),0)</f>
        <v>0</v>
      </c>
      <c r="U943" s="173">
        <f>IF(Q943&lt;&gt;"",(Q943*(1-($N$3369))*(1-($O943+$N$3373))),0)</f>
        <v>0</v>
      </c>
      <c r="V943" s="173">
        <f>IF(R943&lt;&gt;"",(R943*(1-($N$3370))*(1-($O943+$N$3373))),0)</f>
        <v>0</v>
      </c>
      <c r="W943" s="173">
        <f>IF(S943&lt;&gt;"",(S943*(1-($N$3371))*(1-($O943+$N$3373))),0)</f>
        <v>0</v>
      </c>
      <c r="X943" s="173">
        <f t="shared" si="368"/>
        <v>0</v>
      </c>
    </row>
    <row r="944" spans="1:24" ht="14.1" customHeight="1" x14ac:dyDescent="0.3">
      <c r="A944" s="90" t="s">
        <v>1218</v>
      </c>
      <c r="B944" s="91" t="s">
        <v>50</v>
      </c>
      <c r="C944" s="92">
        <v>6</v>
      </c>
      <c r="D944" s="92">
        <v>0</v>
      </c>
      <c r="E944" s="166"/>
      <c r="F944" s="92" t="s">
        <v>111</v>
      </c>
      <c r="G944" s="92" t="s">
        <v>1712</v>
      </c>
      <c r="H944" s="92" t="s">
        <v>2177</v>
      </c>
      <c r="I944" s="92">
        <v>45</v>
      </c>
      <c r="J944" s="93">
        <v>13.4</v>
      </c>
      <c r="K944" s="94"/>
      <c r="L944" s="92" t="s">
        <v>3384</v>
      </c>
      <c r="M944" s="92" t="s">
        <v>417</v>
      </c>
      <c r="N944" s="172" t="str">
        <f>IF(OR(J944="TBA",E944=0),"",E944*J944)</f>
        <v/>
      </c>
      <c r="O944" s="172"/>
      <c r="P944" s="173">
        <f>IF($B944="PA",$N944,0)</f>
        <v>0</v>
      </c>
      <c r="Q944" s="173">
        <f>IF($B944="PC",$N944,0)</f>
        <v>0</v>
      </c>
      <c r="R944" s="173" t="str">
        <f>IF($B944="LA",$N944,0)</f>
        <v/>
      </c>
      <c r="S944" s="173">
        <f>IF($B944="LC",$N944,0)</f>
        <v>0</v>
      </c>
      <c r="T944" s="173">
        <f>IF(P944&lt;&gt;"",(P944*(1-($N$3368))*(1-($O944+$N$3373))),0)</f>
        <v>0</v>
      </c>
      <c r="U944" s="173">
        <f>IF(Q944&lt;&gt;"",(Q944*(1-($N$3369))*(1-($O944+$N$3373))),0)</f>
        <v>0</v>
      </c>
      <c r="V944" s="173">
        <f>IF(R944&lt;&gt;"",(R944*(1-($N$3370))*(1-($O944+$N$3373))),0)</f>
        <v>0</v>
      </c>
      <c r="W944" s="173">
        <f>IF(S944&lt;&gt;"",(S944*(1-($N$3371))*(1-($O944+$N$3373))),0)</f>
        <v>0</v>
      </c>
      <c r="X944" s="173">
        <f>+SUM(T944:W944)</f>
        <v>0</v>
      </c>
    </row>
    <row r="945" spans="1:24" ht="14.1" customHeight="1" x14ac:dyDescent="0.3">
      <c r="A945" s="90" t="s">
        <v>1211</v>
      </c>
      <c r="B945" s="91" t="s">
        <v>51</v>
      </c>
      <c r="C945" s="92">
        <v>16</v>
      </c>
      <c r="D945" s="92">
        <v>8</v>
      </c>
      <c r="E945" s="166"/>
      <c r="F945" s="92" t="s">
        <v>112</v>
      </c>
      <c r="G945" s="92" t="s">
        <v>2016</v>
      </c>
      <c r="H945" s="92" t="s">
        <v>2174</v>
      </c>
      <c r="I945" s="92">
        <v>45</v>
      </c>
      <c r="J945" s="93">
        <v>21.85</v>
      </c>
      <c r="K945" s="94"/>
      <c r="L945" s="92" t="s">
        <v>3377</v>
      </c>
      <c r="M945" s="92" t="s">
        <v>417</v>
      </c>
      <c r="N945" s="172" t="str">
        <f t="shared" si="369"/>
        <v/>
      </c>
      <c r="O945" s="172"/>
      <c r="P945" s="173">
        <f t="shared" si="364"/>
        <v>0</v>
      </c>
      <c r="Q945" s="173">
        <f t="shared" si="365"/>
        <v>0</v>
      </c>
      <c r="R945" s="173">
        <f t="shared" si="366"/>
        <v>0</v>
      </c>
      <c r="S945" s="173" t="str">
        <f t="shared" si="367"/>
        <v/>
      </c>
      <c r="T945" s="173">
        <f>IF(P945&lt;&gt;"",(P945*(1-($N$3368))*(1-($O945+$N$3373))),0)</f>
        <v>0</v>
      </c>
      <c r="U945" s="173">
        <f>IF(Q945&lt;&gt;"",(Q945*(1-($N$3369))*(1-($O945+$N$3373))),0)</f>
        <v>0</v>
      </c>
      <c r="V945" s="173">
        <f>IF(R945&lt;&gt;"",(R945*(1-($N$3370))*(1-($O945+$N$3373))),0)</f>
        <v>0</v>
      </c>
      <c r="W945" s="173">
        <f>IF(S945&lt;&gt;"",(S945*(1-($N$3371))*(1-($O945+$N$3373))),0)</f>
        <v>0</v>
      </c>
      <c r="X945" s="173">
        <f t="shared" ref="X945:X947" si="370">+SUM(T945:W945)</f>
        <v>0</v>
      </c>
    </row>
    <row r="946" spans="1:24" ht="14.1" customHeight="1" x14ac:dyDescent="0.3">
      <c r="A946" s="90" t="s">
        <v>1210</v>
      </c>
      <c r="B946" s="91" t="s">
        <v>51</v>
      </c>
      <c r="C946" s="92">
        <v>16</v>
      </c>
      <c r="D946" s="92">
        <v>8</v>
      </c>
      <c r="E946" s="166"/>
      <c r="F946" s="92" t="s">
        <v>112</v>
      </c>
      <c r="G946" s="92" t="s">
        <v>2004</v>
      </c>
      <c r="H946" s="92" t="s">
        <v>2174</v>
      </c>
      <c r="I946" s="92">
        <v>45</v>
      </c>
      <c r="J946" s="93">
        <v>21.85</v>
      </c>
      <c r="K946" s="94"/>
      <c r="L946" s="92" t="s">
        <v>3376</v>
      </c>
      <c r="M946" s="92" t="s">
        <v>417</v>
      </c>
      <c r="N946" s="172" t="str">
        <f t="shared" si="369"/>
        <v/>
      </c>
      <c r="O946" s="172"/>
      <c r="P946" s="173">
        <f t="shared" si="364"/>
        <v>0</v>
      </c>
      <c r="Q946" s="173">
        <f t="shared" si="365"/>
        <v>0</v>
      </c>
      <c r="R946" s="173">
        <f t="shared" si="366"/>
        <v>0</v>
      </c>
      <c r="S946" s="173" t="str">
        <f t="shared" si="367"/>
        <v/>
      </c>
      <c r="T946" s="173">
        <f>IF(P946&lt;&gt;"",(P946*(1-($N$3368))*(1-($O946+$N$3373))),0)</f>
        <v>0</v>
      </c>
      <c r="U946" s="173">
        <f>IF(Q946&lt;&gt;"",(Q946*(1-($N$3369))*(1-($O946+$N$3373))),0)</f>
        <v>0</v>
      </c>
      <c r="V946" s="173">
        <f>IF(R946&lt;&gt;"",(R946*(1-($N$3370))*(1-($O946+$N$3373))),0)</f>
        <v>0</v>
      </c>
      <c r="W946" s="173">
        <f>IF(S946&lt;&gt;"",(S946*(1-($N$3371))*(1-($O946+$N$3373))),0)</f>
        <v>0</v>
      </c>
      <c r="X946" s="173">
        <f t="shared" si="370"/>
        <v>0</v>
      </c>
    </row>
    <row r="947" spans="1:24" ht="14.1" customHeight="1" x14ac:dyDescent="0.3">
      <c r="A947" s="90" t="s">
        <v>1209</v>
      </c>
      <c r="B947" s="91" t="s">
        <v>51</v>
      </c>
      <c r="C947" s="92">
        <v>16</v>
      </c>
      <c r="D947" s="92">
        <v>8</v>
      </c>
      <c r="E947" s="166"/>
      <c r="F947" s="92" t="s">
        <v>112</v>
      </c>
      <c r="G947" s="92" t="s">
        <v>2003</v>
      </c>
      <c r="H947" s="92" t="s">
        <v>2174</v>
      </c>
      <c r="I947" s="92">
        <v>45</v>
      </c>
      <c r="J947" s="93">
        <v>21.85</v>
      </c>
      <c r="K947" s="94"/>
      <c r="L947" s="92" t="s">
        <v>3375</v>
      </c>
      <c r="M947" s="92" t="s">
        <v>417</v>
      </c>
      <c r="N947" s="172" t="str">
        <f t="shared" si="369"/>
        <v/>
      </c>
      <c r="O947" s="172"/>
      <c r="P947" s="173">
        <f t="shared" si="364"/>
        <v>0</v>
      </c>
      <c r="Q947" s="173">
        <f t="shared" si="365"/>
        <v>0</v>
      </c>
      <c r="R947" s="173">
        <f t="shared" si="366"/>
        <v>0</v>
      </c>
      <c r="S947" s="173" t="str">
        <f t="shared" si="367"/>
        <v/>
      </c>
      <c r="T947" s="173">
        <f>IF(P947&lt;&gt;"",(P947*(1-($N$3368))*(1-($O947+$N$3373))),0)</f>
        <v>0</v>
      </c>
      <c r="U947" s="173">
        <f>IF(Q947&lt;&gt;"",(Q947*(1-($N$3369))*(1-($O947+$N$3373))),0)</f>
        <v>0</v>
      </c>
      <c r="V947" s="173">
        <f>IF(R947&lt;&gt;"",(R947*(1-($N$3370))*(1-($O947+$N$3373))),0)</f>
        <v>0</v>
      </c>
      <c r="W947" s="173">
        <f>IF(S947&lt;&gt;"",(S947*(1-($N$3371))*(1-($O947+$N$3373))),0)</f>
        <v>0</v>
      </c>
      <c r="X947" s="173">
        <f t="shared" si="370"/>
        <v>0</v>
      </c>
    </row>
    <row r="948" spans="1:24" ht="14.1" customHeight="1" x14ac:dyDescent="0.3">
      <c r="A948" s="90"/>
      <c r="B948" s="91"/>
      <c r="C948" s="92"/>
      <c r="D948" s="92"/>
      <c r="E948" s="168"/>
      <c r="F948" s="92"/>
      <c r="G948" s="92"/>
      <c r="H948" s="148" t="s">
        <v>6581</v>
      </c>
      <c r="I948" s="92"/>
      <c r="J948" s="93"/>
      <c r="K948" s="94"/>
      <c r="L948" s="94"/>
      <c r="M948" s="95"/>
      <c r="N948" s="172"/>
      <c r="O948" s="172"/>
      <c r="P948" s="173">
        <f t="shared" si="364"/>
        <v>0</v>
      </c>
      <c r="Q948" s="173">
        <f t="shared" si="365"/>
        <v>0</v>
      </c>
      <c r="R948" s="173">
        <f t="shared" si="366"/>
        <v>0</v>
      </c>
      <c r="S948" s="173">
        <f t="shared" si="367"/>
        <v>0</v>
      </c>
      <c r="T948" s="173">
        <f>IF(P948&lt;&gt;"",(P948*(1-($N$3368))*(1-($O948+$N$3373))),0)</f>
        <v>0</v>
      </c>
      <c r="U948" s="173">
        <f>IF(Q948&lt;&gt;"",(Q948*(1-($N$3369))*(1-($O948+$N$3373))),0)</f>
        <v>0</v>
      </c>
      <c r="V948" s="173">
        <f>IF(R948&lt;&gt;"",(R948*(1-($N$3370))*(1-($O948+$N$3373))),0)</f>
        <v>0</v>
      </c>
      <c r="W948" s="173">
        <f>IF(S948&lt;&gt;"",(S948*(1-($N$3371))*(1-($O948+$N$3373))),0)</f>
        <v>0</v>
      </c>
      <c r="X948" s="173"/>
    </row>
    <row r="949" spans="1:24" ht="14.1" customHeight="1" x14ac:dyDescent="0.3">
      <c r="A949" s="252" t="s">
        <v>6108</v>
      </c>
      <c r="B949" s="253" t="s">
        <v>51</v>
      </c>
      <c r="C949" s="254">
        <v>12</v>
      </c>
      <c r="D949" s="254">
        <v>0</v>
      </c>
      <c r="E949" s="255"/>
      <c r="F949" s="254" t="s">
        <v>110</v>
      </c>
      <c r="G949" s="254" t="s">
        <v>2004</v>
      </c>
      <c r="H949" s="254" t="s">
        <v>6354</v>
      </c>
      <c r="I949" s="254">
        <v>46</v>
      </c>
      <c r="J949" s="256">
        <v>20</v>
      </c>
      <c r="K949" s="257"/>
      <c r="L949" s="254" t="s">
        <v>6109</v>
      </c>
      <c r="M949" s="254" t="s">
        <v>417</v>
      </c>
      <c r="N949" s="172" t="str">
        <f t="shared" ref="N949:N957" si="371">IF(OR(J949="TBA",E949=0),"",E949*J949)</f>
        <v/>
      </c>
      <c r="O949" s="172"/>
      <c r="P949" s="173">
        <f t="shared" si="364"/>
        <v>0</v>
      </c>
      <c r="Q949" s="173">
        <f t="shared" si="365"/>
        <v>0</v>
      </c>
      <c r="R949" s="173">
        <f t="shared" si="366"/>
        <v>0</v>
      </c>
      <c r="S949" s="173" t="str">
        <f t="shared" si="367"/>
        <v/>
      </c>
      <c r="T949" s="173">
        <f>IF(P949&lt;&gt;"",(P949*(1-($N$3368))*(1-($O949+$N$3373))),0)</f>
        <v>0</v>
      </c>
      <c r="U949" s="173">
        <f>IF(Q949&lt;&gt;"",(Q949*(1-($N$3369))*(1-($O949+$N$3373))),0)</f>
        <v>0</v>
      </c>
      <c r="V949" s="173">
        <f>IF(R949&lt;&gt;"",(R949*(1-($N$3370))*(1-($O949+$N$3373))),0)</f>
        <v>0</v>
      </c>
      <c r="W949" s="173">
        <f>IF(S949&lt;&gt;"",(S949*(1-($N$3371))*(1-($O949+$N$3373))),0)</f>
        <v>0</v>
      </c>
      <c r="X949" s="173">
        <f t="shared" ref="X949:X957" si="372">+SUM(T949:W949)</f>
        <v>0</v>
      </c>
    </row>
    <row r="950" spans="1:24" ht="14.1" customHeight="1" x14ac:dyDescent="0.3">
      <c r="A950" s="252" t="s">
        <v>6110</v>
      </c>
      <c r="B950" s="253" t="s">
        <v>51</v>
      </c>
      <c r="C950" s="254">
        <v>12</v>
      </c>
      <c r="D950" s="254">
        <v>0</v>
      </c>
      <c r="E950" s="255"/>
      <c r="F950" s="254" t="s">
        <v>110</v>
      </c>
      <c r="G950" s="254" t="s">
        <v>2005</v>
      </c>
      <c r="H950" s="254" t="s">
        <v>6354</v>
      </c>
      <c r="I950" s="254">
        <v>46</v>
      </c>
      <c r="J950" s="256">
        <v>20</v>
      </c>
      <c r="K950" s="257"/>
      <c r="L950" s="254" t="s">
        <v>6355</v>
      </c>
      <c r="M950" s="254" t="s">
        <v>417</v>
      </c>
      <c r="N950" s="172" t="str">
        <f t="shared" si="371"/>
        <v/>
      </c>
      <c r="O950" s="172"/>
      <c r="P950" s="173">
        <f t="shared" si="364"/>
        <v>0</v>
      </c>
      <c r="Q950" s="173">
        <f t="shared" si="365"/>
        <v>0</v>
      </c>
      <c r="R950" s="173">
        <f t="shared" si="366"/>
        <v>0</v>
      </c>
      <c r="S950" s="173" t="str">
        <f t="shared" si="367"/>
        <v/>
      </c>
      <c r="T950" s="173">
        <f>IF(P950&lt;&gt;"",(P950*(1-($N$3368))*(1-($O950+$N$3373))),0)</f>
        <v>0</v>
      </c>
      <c r="U950" s="173">
        <f>IF(Q950&lt;&gt;"",(Q950*(1-($N$3369))*(1-($O950+$N$3373))),0)</f>
        <v>0</v>
      </c>
      <c r="V950" s="173">
        <f>IF(R950&lt;&gt;"",(R950*(1-($N$3370))*(1-($O950+$N$3373))),0)</f>
        <v>0</v>
      </c>
      <c r="W950" s="173">
        <f>IF(S950&lt;&gt;"",(S950*(1-($N$3371))*(1-($O950+$N$3373))),0)</f>
        <v>0</v>
      </c>
      <c r="X950" s="173">
        <f t="shared" si="372"/>
        <v>0</v>
      </c>
    </row>
    <row r="951" spans="1:24" ht="14.1" customHeight="1" x14ac:dyDescent="0.3">
      <c r="A951" s="252" t="s">
        <v>6111</v>
      </c>
      <c r="B951" s="253" t="s">
        <v>51</v>
      </c>
      <c r="C951" s="254">
        <v>12</v>
      </c>
      <c r="D951" s="254">
        <v>0</v>
      </c>
      <c r="E951" s="255"/>
      <c r="F951" s="254" t="s">
        <v>110</v>
      </c>
      <c r="G951" s="254" t="s">
        <v>2026</v>
      </c>
      <c r="H951" s="254" t="s">
        <v>6354</v>
      </c>
      <c r="I951" s="254">
        <v>46</v>
      </c>
      <c r="J951" s="256">
        <v>20</v>
      </c>
      <c r="K951" s="257"/>
      <c r="L951" s="254" t="s">
        <v>6356</v>
      </c>
      <c r="M951" s="254" t="s">
        <v>417</v>
      </c>
      <c r="N951" s="172" t="str">
        <f t="shared" si="371"/>
        <v/>
      </c>
      <c r="O951" s="172"/>
      <c r="P951" s="173">
        <f t="shared" si="364"/>
        <v>0</v>
      </c>
      <c r="Q951" s="173">
        <f t="shared" si="365"/>
        <v>0</v>
      </c>
      <c r="R951" s="173">
        <f t="shared" si="366"/>
        <v>0</v>
      </c>
      <c r="S951" s="173" t="str">
        <f t="shared" si="367"/>
        <v/>
      </c>
      <c r="T951" s="173">
        <f>IF(P951&lt;&gt;"",(P951*(1-($N$3368))*(1-($O951+$N$3373))),0)</f>
        <v>0</v>
      </c>
      <c r="U951" s="173">
        <f>IF(Q951&lt;&gt;"",(Q951*(1-($N$3369))*(1-($O951+$N$3373))),0)</f>
        <v>0</v>
      </c>
      <c r="V951" s="173">
        <f>IF(R951&lt;&gt;"",(R951*(1-($N$3370))*(1-($O951+$N$3373))),0)</f>
        <v>0</v>
      </c>
      <c r="W951" s="173">
        <f>IF(S951&lt;&gt;"",(S951*(1-($N$3371))*(1-($O951+$N$3373))),0)</f>
        <v>0</v>
      </c>
      <c r="X951" s="173">
        <f t="shared" si="372"/>
        <v>0</v>
      </c>
    </row>
    <row r="952" spans="1:24" ht="14.1" customHeight="1" x14ac:dyDescent="0.3">
      <c r="A952" s="252" t="s">
        <v>6112</v>
      </c>
      <c r="B952" s="253" t="s">
        <v>51</v>
      </c>
      <c r="C952" s="254">
        <v>12</v>
      </c>
      <c r="D952" s="254">
        <v>0</v>
      </c>
      <c r="E952" s="255"/>
      <c r="F952" s="254" t="s">
        <v>110</v>
      </c>
      <c r="G952" s="254" t="s">
        <v>2004</v>
      </c>
      <c r="H952" s="254" t="s">
        <v>6357</v>
      </c>
      <c r="I952" s="254">
        <v>46</v>
      </c>
      <c r="J952" s="256">
        <v>21.7</v>
      </c>
      <c r="K952" s="257"/>
      <c r="L952" s="254" t="s">
        <v>6113</v>
      </c>
      <c r="M952" s="254" t="s">
        <v>417</v>
      </c>
      <c r="N952" s="172" t="str">
        <f t="shared" si="371"/>
        <v/>
      </c>
      <c r="O952" s="172"/>
      <c r="P952" s="173">
        <f t="shared" si="364"/>
        <v>0</v>
      </c>
      <c r="Q952" s="173">
        <f t="shared" si="365"/>
        <v>0</v>
      </c>
      <c r="R952" s="173">
        <f t="shared" si="366"/>
        <v>0</v>
      </c>
      <c r="S952" s="173" t="str">
        <f t="shared" si="367"/>
        <v/>
      </c>
      <c r="T952" s="173">
        <f>IF(P952&lt;&gt;"",(P952*(1-($N$3368))*(1-($O952+$N$3373))),0)</f>
        <v>0</v>
      </c>
      <c r="U952" s="173">
        <f>IF(Q952&lt;&gt;"",(Q952*(1-($N$3369))*(1-($O952+$N$3373))),0)</f>
        <v>0</v>
      </c>
      <c r="V952" s="173">
        <f>IF(R952&lt;&gt;"",(R952*(1-($N$3370))*(1-($O952+$N$3373))),0)</f>
        <v>0</v>
      </c>
      <c r="W952" s="173">
        <f>IF(S952&lt;&gt;"",(S952*(1-($N$3371))*(1-($O952+$N$3373))),0)</f>
        <v>0</v>
      </c>
      <c r="X952" s="173">
        <f t="shared" si="372"/>
        <v>0</v>
      </c>
    </row>
    <row r="953" spans="1:24" ht="14.1" customHeight="1" x14ac:dyDescent="0.3">
      <c r="A953" s="252" t="s">
        <v>6114</v>
      </c>
      <c r="B953" s="253" t="s">
        <v>51</v>
      </c>
      <c r="C953" s="254">
        <v>12</v>
      </c>
      <c r="D953" s="254">
        <v>0</v>
      </c>
      <c r="E953" s="255"/>
      <c r="F953" s="254" t="s">
        <v>110</v>
      </c>
      <c r="G953" s="254" t="s">
        <v>2005</v>
      </c>
      <c r="H953" s="254" t="s">
        <v>6357</v>
      </c>
      <c r="I953" s="254">
        <v>46</v>
      </c>
      <c r="J953" s="256">
        <v>21.7</v>
      </c>
      <c r="K953" s="257"/>
      <c r="L953" s="254" t="s">
        <v>6358</v>
      </c>
      <c r="M953" s="254" t="s">
        <v>417</v>
      </c>
      <c r="N953" s="172" t="str">
        <f t="shared" si="371"/>
        <v/>
      </c>
      <c r="O953" s="172"/>
      <c r="P953" s="173">
        <f t="shared" si="364"/>
        <v>0</v>
      </c>
      <c r="Q953" s="173">
        <f t="shared" si="365"/>
        <v>0</v>
      </c>
      <c r="R953" s="173">
        <f t="shared" si="366"/>
        <v>0</v>
      </c>
      <c r="S953" s="173" t="str">
        <f t="shared" si="367"/>
        <v/>
      </c>
      <c r="T953" s="173">
        <f>IF(P953&lt;&gt;"",(P953*(1-($N$3368))*(1-($O953+$N$3373))),0)</f>
        <v>0</v>
      </c>
      <c r="U953" s="173">
        <f>IF(Q953&lt;&gt;"",(Q953*(1-($N$3369))*(1-($O953+$N$3373))),0)</f>
        <v>0</v>
      </c>
      <c r="V953" s="173">
        <f>IF(R953&lt;&gt;"",(R953*(1-($N$3370))*(1-($O953+$N$3373))),0)</f>
        <v>0</v>
      </c>
      <c r="W953" s="173">
        <f>IF(S953&lt;&gt;"",(S953*(1-($N$3371))*(1-($O953+$N$3373))),0)</f>
        <v>0</v>
      </c>
      <c r="X953" s="173">
        <f t="shared" si="372"/>
        <v>0</v>
      </c>
    </row>
    <row r="954" spans="1:24" ht="14.1" customHeight="1" x14ac:dyDescent="0.3">
      <c r="A954" s="252" t="s">
        <v>6115</v>
      </c>
      <c r="B954" s="253" t="s">
        <v>51</v>
      </c>
      <c r="C954" s="254">
        <v>12</v>
      </c>
      <c r="D954" s="254">
        <v>0</v>
      </c>
      <c r="E954" s="255"/>
      <c r="F954" s="254" t="s">
        <v>110</v>
      </c>
      <c r="G954" s="254" t="s">
        <v>2026</v>
      </c>
      <c r="H954" s="254" t="s">
        <v>6357</v>
      </c>
      <c r="I954" s="254">
        <v>46</v>
      </c>
      <c r="J954" s="256">
        <v>21.7</v>
      </c>
      <c r="K954" s="257"/>
      <c r="L954" s="254" t="s">
        <v>6359</v>
      </c>
      <c r="M954" s="254" t="s">
        <v>417</v>
      </c>
      <c r="N954" s="172" t="str">
        <f t="shared" si="371"/>
        <v/>
      </c>
      <c r="O954" s="172"/>
      <c r="P954" s="173">
        <f t="shared" si="364"/>
        <v>0</v>
      </c>
      <c r="Q954" s="173">
        <f t="shared" si="365"/>
        <v>0</v>
      </c>
      <c r="R954" s="173">
        <f t="shared" si="366"/>
        <v>0</v>
      </c>
      <c r="S954" s="173" t="str">
        <f t="shared" si="367"/>
        <v/>
      </c>
      <c r="T954" s="173">
        <f>IF(P954&lt;&gt;"",(P954*(1-($N$3368))*(1-($O954+$N$3373))),0)</f>
        <v>0</v>
      </c>
      <c r="U954" s="173">
        <f>IF(Q954&lt;&gt;"",(Q954*(1-($N$3369))*(1-($O954+$N$3373))),0)</f>
        <v>0</v>
      </c>
      <c r="V954" s="173">
        <f>IF(R954&lt;&gt;"",(R954*(1-($N$3370))*(1-($O954+$N$3373))),0)</f>
        <v>0</v>
      </c>
      <c r="W954" s="173">
        <f>IF(S954&lt;&gt;"",(S954*(1-($N$3371))*(1-($O954+$N$3373))),0)</f>
        <v>0</v>
      </c>
      <c r="X954" s="173">
        <f t="shared" si="372"/>
        <v>0</v>
      </c>
    </row>
    <row r="955" spans="1:24" ht="14.1" customHeight="1" x14ac:dyDescent="0.3">
      <c r="A955" s="252" t="s">
        <v>6116</v>
      </c>
      <c r="B955" s="253" t="s">
        <v>51</v>
      </c>
      <c r="C955" s="254">
        <v>12</v>
      </c>
      <c r="D955" s="254">
        <v>0</v>
      </c>
      <c r="E955" s="255"/>
      <c r="F955" s="254" t="s">
        <v>110</v>
      </c>
      <c r="G955" s="254" t="s">
        <v>2004</v>
      </c>
      <c r="H955" s="254" t="s">
        <v>6360</v>
      </c>
      <c r="I955" s="254">
        <v>46</v>
      </c>
      <c r="J955" s="256">
        <v>20</v>
      </c>
      <c r="K955" s="257"/>
      <c r="L955" s="254" t="s">
        <v>6361</v>
      </c>
      <c r="M955" s="254" t="s">
        <v>417</v>
      </c>
      <c r="N955" s="172" t="str">
        <f t="shared" si="371"/>
        <v/>
      </c>
      <c r="O955" s="172"/>
      <c r="P955" s="173">
        <f t="shared" si="364"/>
        <v>0</v>
      </c>
      <c r="Q955" s="173">
        <f t="shared" si="365"/>
        <v>0</v>
      </c>
      <c r="R955" s="173">
        <f t="shared" si="366"/>
        <v>0</v>
      </c>
      <c r="S955" s="173" t="str">
        <f t="shared" si="367"/>
        <v/>
      </c>
      <c r="T955" s="173">
        <f>IF(P955&lt;&gt;"",(P955*(1-($N$3368))*(1-($O955+$N$3373))),0)</f>
        <v>0</v>
      </c>
      <c r="U955" s="173">
        <f>IF(Q955&lt;&gt;"",(Q955*(1-($N$3369))*(1-($O955+$N$3373))),0)</f>
        <v>0</v>
      </c>
      <c r="V955" s="173">
        <f>IF(R955&lt;&gt;"",(R955*(1-($N$3370))*(1-($O955+$N$3373))),0)</f>
        <v>0</v>
      </c>
      <c r="W955" s="173">
        <f>IF(S955&lt;&gt;"",(S955*(1-($N$3371))*(1-($O955+$N$3373))),0)</f>
        <v>0</v>
      </c>
      <c r="X955" s="173">
        <f t="shared" si="372"/>
        <v>0</v>
      </c>
    </row>
    <row r="956" spans="1:24" ht="14.1" customHeight="1" x14ac:dyDescent="0.3">
      <c r="A956" s="252" t="s">
        <v>6117</v>
      </c>
      <c r="B956" s="253" t="s">
        <v>51</v>
      </c>
      <c r="C956" s="254">
        <v>12</v>
      </c>
      <c r="D956" s="254">
        <v>0</v>
      </c>
      <c r="E956" s="255"/>
      <c r="F956" s="254" t="s">
        <v>110</v>
      </c>
      <c r="G956" s="254" t="s">
        <v>2005</v>
      </c>
      <c r="H956" s="254" t="s">
        <v>6360</v>
      </c>
      <c r="I956" s="254">
        <v>46</v>
      </c>
      <c r="J956" s="256">
        <v>20</v>
      </c>
      <c r="K956" s="257"/>
      <c r="L956" s="254" t="s">
        <v>6118</v>
      </c>
      <c r="M956" s="254" t="s">
        <v>417</v>
      </c>
      <c r="N956" s="172" t="str">
        <f t="shared" si="371"/>
        <v/>
      </c>
      <c r="O956" s="172"/>
      <c r="P956" s="173">
        <f t="shared" si="364"/>
        <v>0</v>
      </c>
      <c r="Q956" s="173">
        <f t="shared" si="365"/>
        <v>0</v>
      </c>
      <c r="R956" s="173">
        <f t="shared" si="366"/>
        <v>0</v>
      </c>
      <c r="S956" s="173" t="str">
        <f t="shared" si="367"/>
        <v/>
      </c>
      <c r="T956" s="173">
        <f>IF(P956&lt;&gt;"",(P956*(1-($N$3368))*(1-($O956+$N$3373))),0)</f>
        <v>0</v>
      </c>
      <c r="U956" s="173">
        <f>IF(Q956&lt;&gt;"",(Q956*(1-($N$3369))*(1-($O956+$N$3373))),0)</f>
        <v>0</v>
      </c>
      <c r="V956" s="173">
        <f>IF(R956&lt;&gt;"",(R956*(1-($N$3370))*(1-($O956+$N$3373))),0)</f>
        <v>0</v>
      </c>
      <c r="W956" s="173">
        <f>IF(S956&lt;&gt;"",(S956*(1-($N$3371))*(1-($O956+$N$3373))),0)</f>
        <v>0</v>
      </c>
      <c r="X956" s="173">
        <f t="shared" si="372"/>
        <v>0</v>
      </c>
    </row>
    <row r="957" spans="1:24" ht="14.1" customHeight="1" x14ac:dyDescent="0.3">
      <c r="A957" s="252" t="s">
        <v>6119</v>
      </c>
      <c r="B957" s="253" t="s">
        <v>51</v>
      </c>
      <c r="C957" s="254">
        <v>12</v>
      </c>
      <c r="D957" s="254">
        <v>0</v>
      </c>
      <c r="E957" s="255"/>
      <c r="F957" s="254" t="s">
        <v>110</v>
      </c>
      <c r="G957" s="254" t="s">
        <v>2026</v>
      </c>
      <c r="H957" s="254" t="s">
        <v>6360</v>
      </c>
      <c r="I957" s="254">
        <v>46</v>
      </c>
      <c r="J957" s="256">
        <v>20</v>
      </c>
      <c r="K957" s="257"/>
      <c r="L957" s="254" t="s">
        <v>6362</v>
      </c>
      <c r="M957" s="254" t="s">
        <v>417</v>
      </c>
      <c r="N957" s="172" t="str">
        <f t="shared" si="371"/>
        <v/>
      </c>
      <c r="O957" s="172"/>
      <c r="P957" s="173">
        <f t="shared" si="364"/>
        <v>0</v>
      </c>
      <c r="Q957" s="173">
        <f t="shared" si="365"/>
        <v>0</v>
      </c>
      <c r="R957" s="173">
        <f t="shared" si="366"/>
        <v>0</v>
      </c>
      <c r="S957" s="173" t="str">
        <f t="shared" si="367"/>
        <v/>
      </c>
      <c r="T957" s="173">
        <f>IF(P957&lt;&gt;"",(P957*(1-($N$3368))*(1-($O957+$N$3373))),0)</f>
        <v>0</v>
      </c>
      <c r="U957" s="173">
        <f>IF(Q957&lt;&gt;"",(Q957*(1-($N$3369))*(1-($O957+$N$3373))),0)</f>
        <v>0</v>
      </c>
      <c r="V957" s="173">
        <f>IF(R957&lt;&gt;"",(R957*(1-($N$3370))*(1-($O957+$N$3373))),0)</f>
        <v>0</v>
      </c>
      <c r="W957" s="173">
        <f>IF(S957&lt;&gt;"",(S957*(1-($N$3371))*(1-($O957+$N$3373))),0)</f>
        <v>0</v>
      </c>
      <c r="X957" s="173">
        <f t="shared" si="372"/>
        <v>0</v>
      </c>
    </row>
    <row r="958" spans="1:24" ht="14.1" customHeight="1" x14ac:dyDescent="0.3">
      <c r="A958" s="90"/>
      <c r="B958" s="91"/>
      <c r="C958" s="92"/>
      <c r="D958" s="92"/>
      <c r="E958" s="168"/>
      <c r="F958" s="92"/>
      <c r="G958" s="92"/>
      <c r="H958" s="148" t="s">
        <v>1219</v>
      </c>
      <c r="I958" s="92"/>
      <c r="J958" s="93"/>
      <c r="K958" s="94"/>
      <c r="L958" s="94"/>
      <c r="M958" s="95"/>
      <c r="N958" s="172"/>
      <c r="O958" s="172"/>
      <c r="P958" s="173">
        <f t="shared" ref="P958:P1150" si="373">IF($B958="PA",$N958,0)</f>
        <v>0</v>
      </c>
      <c r="Q958" s="173">
        <f t="shared" ref="Q958:Q1150" si="374">IF($B958="PC",$N958,0)</f>
        <v>0</v>
      </c>
      <c r="R958" s="173">
        <f t="shared" ref="R958:R1150" si="375">IF($B958="LA",$N958,0)</f>
        <v>0</v>
      </c>
      <c r="S958" s="173">
        <f t="shared" ref="S958:S1150" si="376">IF($B958="LC",$N958,0)</f>
        <v>0</v>
      </c>
      <c r="T958" s="173">
        <f>IF(P958&lt;&gt;"",(P958*(1-($N$3368))*(1-($O958+$N$3373))),0)</f>
        <v>0</v>
      </c>
      <c r="U958" s="173">
        <f>IF(Q958&lt;&gt;"",(Q958*(1-($N$3369))*(1-($O958+$N$3373))),0)</f>
        <v>0</v>
      </c>
      <c r="V958" s="173">
        <f>IF(R958&lt;&gt;"",(R958*(1-($N$3370))*(1-($O958+$N$3373))),0)</f>
        <v>0</v>
      </c>
      <c r="W958" s="173">
        <f>IF(S958&lt;&gt;"",(S958*(1-($N$3371))*(1-($O958+$N$3373))),0)</f>
        <v>0</v>
      </c>
      <c r="X958" s="173"/>
    </row>
    <row r="959" spans="1:24" ht="14.1" customHeight="1" x14ac:dyDescent="0.3">
      <c r="A959" s="90" t="s">
        <v>1399</v>
      </c>
      <c r="B959" s="91" t="s">
        <v>51</v>
      </c>
      <c r="C959" s="92">
        <v>6</v>
      </c>
      <c r="D959" s="92">
        <v>0</v>
      </c>
      <c r="E959" s="166"/>
      <c r="F959" s="92" t="s">
        <v>110</v>
      </c>
      <c r="G959" s="92" t="s">
        <v>2004</v>
      </c>
      <c r="H959" s="92" t="s">
        <v>2179</v>
      </c>
      <c r="I959" s="92">
        <v>46</v>
      </c>
      <c r="J959" s="93">
        <v>32.35</v>
      </c>
      <c r="K959" s="94"/>
      <c r="L959" s="92" t="s">
        <v>3388</v>
      </c>
      <c r="M959" s="92" t="s">
        <v>417</v>
      </c>
      <c r="N959" s="172" t="str">
        <f t="shared" ref="N959:N1150" si="377">IF(OR(J959="TBA",E959=0),"",E959*J959)</f>
        <v/>
      </c>
      <c r="O959" s="172"/>
      <c r="P959" s="173">
        <f t="shared" si="373"/>
        <v>0</v>
      </c>
      <c r="Q959" s="173">
        <f t="shared" si="374"/>
        <v>0</v>
      </c>
      <c r="R959" s="173">
        <f t="shared" si="375"/>
        <v>0</v>
      </c>
      <c r="S959" s="173" t="str">
        <f t="shared" si="376"/>
        <v/>
      </c>
      <c r="T959" s="173">
        <f>IF(P959&lt;&gt;"",(P959*(1-($N$3368))*(1-($O959+$N$3373))),0)</f>
        <v>0</v>
      </c>
      <c r="U959" s="173">
        <f>IF(Q959&lt;&gt;"",(Q959*(1-($N$3369))*(1-($O959+$N$3373))),0)</f>
        <v>0</v>
      </c>
      <c r="V959" s="173">
        <f>IF(R959&lt;&gt;"",(R959*(1-($N$3370))*(1-($O959+$N$3373))),0)</f>
        <v>0</v>
      </c>
      <c r="W959" s="173">
        <f>IF(S959&lt;&gt;"",(S959*(1-($N$3371))*(1-($O959+$N$3373))),0)</f>
        <v>0</v>
      </c>
      <c r="X959" s="173">
        <f t="shared" ref="X959:X967" si="378">+SUM(T959:W959)</f>
        <v>0</v>
      </c>
    </row>
    <row r="960" spans="1:24" ht="14.1" customHeight="1" x14ac:dyDescent="0.3">
      <c r="A960" s="90" t="s">
        <v>1398</v>
      </c>
      <c r="B960" s="91" t="s">
        <v>51</v>
      </c>
      <c r="C960" s="92">
        <v>6</v>
      </c>
      <c r="D960" s="92">
        <v>0</v>
      </c>
      <c r="E960" s="166"/>
      <c r="F960" s="92" t="s">
        <v>110</v>
      </c>
      <c r="G960" s="92" t="s">
        <v>2005</v>
      </c>
      <c r="H960" s="92" t="s">
        <v>2179</v>
      </c>
      <c r="I960" s="92">
        <v>46</v>
      </c>
      <c r="J960" s="93">
        <v>32.35</v>
      </c>
      <c r="K960" s="94"/>
      <c r="L960" s="92" t="s">
        <v>3389</v>
      </c>
      <c r="M960" s="92" t="s">
        <v>417</v>
      </c>
      <c r="N960" s="172" t="str">
        <f t="shared" si="377"/>
        <v/>
      </c>
      <c r="O960" s="172"/>
      <c r="P960" s="173">
        <f t="shared" si="373"/>
        <v>0</v>
      </c>
      <c r="Q960" s="173">
        <f t="shared" si="374"/>
        <v>0</v>
      </c>
      <c r="R960" s="173">
        <f t="shared" si="375"/>
        <v>0</v>
      </c>
      <c r="S960" s="173" t="str">
        <f t="shared" si="376"/>
        <v/>
      </c>
      <c r="T960" s="173">
        <f>IF(P960&lt;&gt;"",(P960*(1-($N$3368))*(1-($O960+$N$3373))),0)</f>
        <v>0</v>
      </c>
      <c r="U960" s="173">
        <f>IF(Q960&lt;&gt;"",(Q960*(1-($N$3369))*(1-($O960+$N$3373))),0)</f>
        <v>0</v>
      </c>
      <c r="V960" s="173">
        <f>IF(R960&lt;&gt;"",(R960*(1-($N$3370))*(1-($O960+$N$3373))),0)</f>
        <v>0</v>
      </c>
      <c r="W960" s="173">
        <f>IF(S960&lt;&gt;"",(S960*(1-($N$3371))*(1-($O960+$N$3373))),0)</f>
        <v>0</v>
      </c>
      <c r="X960" s="173">
        <f t="shared" si="378"/>
        <v>0</v>
      </c>
    </row>
    <row r="961" spans="1:24" ht="14.1" customHeight="1" x14ac:dyDescent="0.3">
      <c r="A961" s="90" t="s">
        <v>1397</v>
      </c>
      <c r="B961" s="91" t="s">
        <v>51</v>
      </c>
      <c r="C961" s="92">
        <v>6</v>
      </c>
      <c r="D961" s="92">
        <v>0</v>
      </c>
      <c r="E961" s="166"/>
      <c r="F961" s="92" t="s">
        <v>110</v>
      </c>
      <c r="G961" s="92" t="s">
        <v>2026</v>
      </c>
      <c r="H961" s="92" t="s">
        <v>2179</v>
      </c>
      <c r="I961" s="92">
        <v>46</v>
      </c>
      <c r="J961" s="93">
        <v>32.35</v>
      </c>
      <c r="K961" s="94"/>
      <c r="L961" s="92" t="s">
        <v>3390</v>
      </c>
      <c r="M961" s="92" t="s">
        <v>417</v>
      </c>
      <c r="N961" s="172" t="str">
        <f t="shared" si="377"/>
        <v/>
      </c>
      <c r="O961" s="172"/>
      <c r="P961" s="173">
        <f t="shared" si="373"/>
        <v>0</v>
      </c>
      <c r="Q961" s="173">
        <f t="shared" si="374"/>
        <v>0</v>
      </c>
      <c r="R961" s="173">
        <f t="shared" si="375"/>
        <v>0</v>
      </c>
      <c r="S961" s="173" t="str">
        <f t="shared" si="376"/>
        <v/>
      </c>
      <c r="T961" s="173">
        <f>IF(P961&lt;&gt;"",(P961*(1-($N$3368))*(1-($O961+$N$3373))),0)</f>
        <v>0</v>
      </c>
      <c r="U961" s="173">
        <f>IF(Q961&lt;&gt;"",(Q961*(1-($N$3369))*(1-($O961+$N$3373))),0)</f>
        <v>0</v>
      </c>
      <c r="V961" s="173">
        <f>IF(R961&lt;&gt;"",(R961*(1-($N$3370))*(1-($O961+$N$3373))),0)</f>
        <v>0</v>
      </c>
      <c r="W961" s="173">
        <f>IF(S961&lt;&gt;"",(S961*(1-($N$3371))*(1-($O961+$N$3373))),0)</f>
        <v>0</v>
      </c>
      <c r="X961" s="173">
        <f t="shared" si="378"/>
        <v>0</v>
      </c>
    </row>
    <row r="962" spans="1:24" ht="14.1" customHeight="1" x14ac:dyDescent="0.3">
      <c r="A962" s="90" t="s">
        <v>1396</v>
      </c>
      <c r="B962" s="91" t="s">
        <v>51</v>
      </c>
      <c r="C962" s="92">
        <v>18</v>
      </c>
      <c r="D962" s="92">
        <v>9</v>
      </c>
      <c r="E962" s="166"/>
      <c r="F962" s="92" t="s">
        <v>127</v>
      </c>
      <c r="G962" s="92" t="s">
        <v>2003</v>
      </c>
      <c r="H962" s="92" t="s">
        <v>2209</v>
      </c>
      <c r="I962" s="92">
        <v>46</v>
      </c>
      <c r="J962" s="93">
        <v>23.1</v>
      </c>
      <c r="K962" s="94"/>
      <c r="L962" s="92" t="s">
        <v>3454</v>
      </c>
      <c r="M962" s="92" t="s">
        <v>417</v>
      </c>
      <c r="N962" s="172" t="str">
        <f t="shared" si="377"/>
        <v/>
      </c>
      <c r="O962" s="172"/>
      <c r="P962" s="173">
        <f t="shared" si="373"/>
        <v>0</v>
      </c>
      <c r="Q962" s="173">
        <f t="shared" si="374"/>
        <v>0</v>
      </c>
      <c r="R962" s="173">
        <f t="shared" si="375"/>
        <v>0</v>
      </c>
      <c r="S962" s="173" t="str">
        <f t="shared" si="376"/>
        <v/>
      </c>
      <c r="T962" s="173">
        <f>IF(P962&lt;&gt;"",(P962*(1-($N$3368))*(1-($O962+$N$3373))),0)</f>
        <v>0</v>
      </c>
      <c r="U962" s="173">
        <f>IF(Q962&lt;&gt;"",(Q962*(1-($N$3369))*(1-($O962+$N$3373))),0)</f>
        <v>0</v>
      </c>
      <c r="V962" s="173">
        <f>IF(R962&lt;&gt;"",(R962*(1-($N$3370))*(1-($O962+$N$3373))),0)</f>
        <v>0</v>
      </c>
      <c r="W962" s="173">
        <f>IF(S962&lt;&gt;"",(S962*(1-($N$3371))*(1-($O962+$N$3373))),0)</f>
        <v>0</v>
      </c>
      <c r="X962" s="173">
        <f t="shared" si="378"/>
        <v>0</v>
      </c>
    </row>
    <row r="963" spans="1:24" ht="14.1" customHeight="1" x14ac:dyDescent="0.3">
      <c r="A963" s="90" t="s">
        <v>1395</v>
      </c>
      <c r="B963" s="91" t="s">
        <v>51</v>
      </c>
      <c r="C963" s="92">
        <v>18</v>
      </c>
      <c r="D963" s="92">
        <v>9</v>
      </c>
      <c r="E963" s="166"/>
      <c r="F963" s="92" t="s">
        <v>127</v>
      </c>
      <c r="G963" s="92" t="s">
        <v>2004</v>
      </c>
      <c r="H963" s="92" t="s">
        <v>2209</v>
      </c>
      <c r="I963" s="92">
        <v>46</v>
      </c>
      <c r="J963" s="93">
        <v>23.1</v>
      </c>
      <c r="K963" s="94"/>
      <c r="L963" s="92" t="s">
        <v>3455</v>
      </c>
      <c r="M963" s="92" t="s">
        <v>417</v>
      </c>
      <c r="N963" s="172" t="str">
        <f t="shared" si="377"/>
        <v/>
      </c>
      <c r="O963" s="172"/>
      <c r="P963" s="173">
        <f t="shared" si="373"/>
        <v>0</v>
      </c>
      <c r="Q963" s="173">
        <f t="shared" si="374"/>
        <v>0</v>
      </c>
      <c r="R963" s="173">
        <f t="shared" si="375"/>
        <v>0</v>
      </c>
      <c r="S963" s="173" t="str">
        <f t="shared" si="376"/>
        <v/>
      </c>
      <c r="T963" s="173">
        <f>IF(P963&lt;&gt;"",(P963*(1-($N$3368))*(1-($O963+$N$3373))),0)</f>
        <v>0</v>
      </c>
      <c r="U963" s="173">
        <f>IF(Q963&lt;&gt;"",(Q963*(1-($N$3369))*(1-($O963+$N$3373))),0)</f>
        <v>0</v>
      </c>
      <c r="V963" s="173">
        <f>IF(R963&lt;&gt;"",(R963*(1-($N$3370))*(1-($O963+$N$3373))),0)</f>
        <v>0</v>
      </c>
      <c r="W963" s="173">
        <f>IF(S963&lt;&gt;"",(S963*(1-($N$3371))*(1-($O963+$N$3373))),0)</f>
        <v>0</v>
      </c>
      <c r="X963" s="173">
        <f t="shared" si="378"/>
        <v>0</v>
      </c>
    </row>
    <row r="964" spans="1:24" ht="14.1" customHeight="1" x14ac:dyDescent="0.3">
      <c r="A964" s="90" t="s">
        <v>1394</v>
      </c>
      <c r="B964" s="91" t="s">
        <v>51</v>
      </c>
      <c r="C964" s="92">
        <v>18</v>
      </c>
      <c r="D964" s="92">
        <v>9</v>
      </c>
      <c r="E964" s="166"/>
      <c r="F964" s="92" t="s">
        <v>127</v>
      </c>
      <c r="G964" s="92" t="s">
        <v>2005</v>
      </c>
      <c r="H964" s="92" t="s">
        <v>2209</v>
      </c>
      <c r="I964" s="92">
        <v>46</v>
      </c>
      <c r="J964" s="93">
        <v>23.1</v>
      </c>
      <c r="K964" s="94"/>
      <c r="L964" s="92" t="s">
        <v>3456</v>
      </c>
      <c r="M964" s="92" t="s">
        <v>417</v>
      </c>
      <c r="N964" s="172" t="str">
        <f t="shared" si="377"/>
        <v/>
      </c>
      <c r="O964" s="172"/>
      <c r="P964" s="173">
        <f t="shared" si="373"/>
        <v>0</v>
      </c>
      <c r="Q964" s="173">
        <f t="shared" si="374"/>
        <v>0</v>
      </c>
      <c r="R964" s="173">
        <f t="shared" si="375"/>
        <v>0</v>
      </c>
      <c r="S964" s="173" t="str">
        <f t="shared" si="376"/>
        <v/>
      </c>
      <c r="T964" s="173">
        <f>IF(P964&lt;&gt;"",(P964*(1-($N$3368))*(1-($O964+$N$3373))),0)</f>
        <v>0</v>
      </c>
      <c r="U964" s="173">
        <f>IF(Q964&lt;&gt;"",(Q964*(1-($N$3369))*(1-($O964+$N$3373))),0)</f>
        <v>0</v>
      </c>
      <c r="V964" s="173">
        <f>IF(R964&lt;&gt;"",(R964*(1-($N$3370))*(1-($O964+$N$3373))),0)</f>
        <v>0</v>
      </c>
      <c r="W964" s="173">
        <f>IF(S964&lt;&gt;"",(S964*(1-($N$3371))*(1-($O964+$N$3373))),0)</f>
        <v>0</v>
      </c>
      <c r="X964" s="173">
        <f t="shared" si="378"/>
        <v>0</v>
      </c>
    </row>
    <row r="965" spans="1:24" ht="14.1" customHeight="1" x14ac:dyDescent="0.3">
      <c r="A965" s="90" t="s">
        <v>1220</v>
      </c>
      <c r="B965" s="91" t="s">
        <v>51</v>
      </c>
      <c r="C965" s="92">
        <v>12</v>
      </c>
      <c r="D965" s="92">
        <v>0</v>
      </c>
      <c r="E965" s="166"/>
      <c r="F965" s="92" t="s">
        <v>110</v>
      </c>
      <c r="G965" s="92" t="s">
        <v>2004</v>
      </c>
      <c r="H965" s="92" t="s">
        <v>2178</v>
      </c>
      <c r="I965" s="92">
        <v>46</v>
      </c>
      <c r="J965" s="93">
        <v>22.5</v>
      </c>
      <c r="K965" s="94"/>
      <c r="L965" s="92" t="s">
        <v>3385</v>
      </c>
      <c r="M965" s="92" t="s">
        <v>417</v>
      </c>
      <c r="N965" s="172" t="str">
        <f t="shared" si="377"/>
        <v/>
      </c>
      <c r="O965" s="172"/>
      <c r="P965" s="173">
        <f t="shared" si="373"/>
        <v>0</v>
      </c>
      <c r="Q965" s="173">
        <f t="shared" si="374"/>
        <v>0</v>
      </c>
      <c r="R965" s="173">
        <f t="shared" si="375"/>
        <v>0</v>
      </c>
      <c r="S965" s="173" t="str">
        <f t="shared" si="376"/>
        <v/>
      </c>
      <c r="T965" s="173">
        <f>IF(P965&lt;&gt;"",(P965*(1-($N$3368))*(1-($O965+$N$3373))),0)</f>
        <v>0</v>
      </c>
      <c r="U965" s="173">
        <f>IF(Q965&lt;&gt;"",(Q965*(1-($N$3369))*(1-($O965+$N$3373))),0)</f>
        <v>0</v>
      </c>
      <c r="V965" s="173">
        <f>IF(R965&lt;&gt;"",(R965*(1-($N$3370))*(1-($O965+$N$3373))),0)</f>
        <v>0</v>
      </c>
      <c r="W965" s="173">
        <f>IF(S965&lt;&gt;"",(S965*(1-($N$3371))*(1-($O965+$N$3373))),0)</f>
        <v>0</v>
      </c>
      <c r="X965" s="173">
        <f t="shared" si="378"/>
        <v>0</v>
      </c>
    </row>
    <row r="966" spans="1:24" ht="14.1" customHeight="1" x14ac:dyDescent="0.3">
      <c r="A966" s="90" t="s">
        <v>1221</v>
      </c>
      <c r="B966" s="91" t="s">
        <v>51</v>
      </c>
      <c r="C966" s="92">
        <v>12</v>
      </c>
      <c r="D966" s="92">
        <v>0</v>
      </c>
      <c r="E966" s="166"/>
      <c r="F966" s="92" t="s">
        <v>110</v>
      </c>
      <c r="G966" s="92" t="s">
        <v>2005</v>
      </c>
      <c r="H966" s="92" t="s">
        <v>2178</v>
      </c>
      <c r="I966" s="92">
        <v>46</v>
      </c>
      <c r="J966" s="93">
        <v>22.5</v>
      </c>
      <c r="K966" s="94"/>
      <c r="L966" s="92" t="s">
        <v>3386</v>
      </c>
      <c r="M966" s="92" t="s">
        <v>417</v>
      </c>
      <c r="N966" s="172" t="str">
        <f t="shared" si="377"/>
        <v/>
      </c>
      <c r="O966" s="172"/>
      <c r="P966" s="173">
        <f t="shared" si="373"/>
        <v>0</v>
      </c>
      <c r="Q966" s="173">
        <f t="shared" si="374"/>
        <v>0</v>
      </c>
      <c r="R966" s="173">
        <f t="shared" si="375"/>
        <v>0</v>
      </c>
      <c r="S966" s="173" t="str">
        <f t="shared" si="376"/>
        <v/>
      </c>
      <c r="T966" s="173">
        <f>IF(P966&lt;&gt;"",(P966*(1-($N$3368))*(1-($O966+$N$3373))),0)</f>
        <v>0</v>
      </c>
      <c r="U966" s="173">
        <f>IF(Q966&lt;&gt;"",(Q966*(1-($N$3369))*(1-($O966+$N$3373))),0)</f>
        <v>0</v>
      </c>
      <c r="V966" s="173">
        <f>IF(R966&lt;&gt;"",(R966*(1-($N$3370))*(1-($O966+$N$3373))),0)</f>
        <v>0</v>
      </c>
      <c r="W966" s="173">
        <f>IF(S966&lt;&gt;"",(S966*(1-($N$3371))*(1-($O966+$N$3373))),0)</f>
        <v>0</v>
      </c>
      <c r="X966" s="173">
        <f t="shared" si="378"/>
        <v>0</v>
      </c>
    </row>
    <row r="967" spans="1:24" ht="14.1" customHeight="1" x14ac:dyDescent="0.3">
      <c r="A967" s="90" t="s">
        <v>1222</v>
      </c>
      <c r="B967" s="91" t="s">
        <v>51</v>
      </c>
      <c r="C967" s="92">
        <v>12</v>
      </c>
      <c r="D967" s="92">
        <v>0</v>
      </c>
      <c r="E967" s="166"/>
      <c r="F967" s="92" t="s">
        <v>110</v>
      </c>
      <c r="G967" s="92" t="s">
        <v>2026</v>
      </c>
      <c r="H967" s="92" t="s">
        <v>2178</v>
      </c>
      <c r="I967" s="92">
        <v>46</v>
      </c>
      <c r="J967" s="93">
        <v>22.5</v>
      </c>
      <c r="K967" s="94"/>
      <c r="L967" s="92" t="s">
        <v>3387</v>
      </c>
      <c r="M967" s="92" t="s">
        <v>417</v>
      </c>
      <c r="N967" s="172" t="str">
        <f t="shared" si="377"/>
        <v/>
      </c>
      <c r="O967" s="172"/>
      <c r="P967" s="173">
        <f t="shared" si="373"/>
        <v>0</v>
      </c>
      <c r="Q967" s="173">
        <f t="shared" si="374"/>
        <v>0</v>
      </c>
      <c r="R967" s="173">
        <f t="shared" si="375"/>
        <v>0</v>
      </c>
      <c r="S967" s="173" t="str">
        <f t="shared" si="376"/>
        <v/>
      </c>
      <c r="T967" s="173">
        <f>IF(P967&lt;&gt;"",(P967*(1-($N$3368))*(1-($O967+$N$3373))),0)</f>
        <v>0</v>
      </c>
      <c r="U967" s="173">
        <f>IF(Q967&lt;&gt;"",(Q967*(1-($N$3369))*(1-($O967+$N$3373))),0)</f>
        <v>0</v>
      </c>
      <c r="V967" s="173">
        <f>IF(R967&lt;&gt;"",(R967*(1-($N$3370))*(1-($O967+$N$3373))),0)</f>
        <v>0</v>
      </c>
      <c r="W967" s="173">
        <f>IF(S967&lt;&gt;"",(S967*(1-($N$3371))*(1-($O967+$N$3373))),0)</f>
        <v>0</v>
      </c>
      <c r="X967" s="173">
        <f t="shared" si="378"/>
        <v>0</v>
      </c>
    </row>
    <row r="968" spans="1:24" ht="14.1" customHeight="1" x14ac:dyDescent="0.3">
      <c r="A968" s="90"/>
      <c r="B968" s="91"/>
      <c r="C968" s="92"/>
      <c r="D968" s="92"/>
      <c r="E968" s="168"/>
      <c r="F968" s="92"/>
      <c r="G968" s="92"/>
      <c r="H968" s="148" t="s">
        <v>6582</v>
      </c>
      <c r="I968" s="92"/>
      <c r="J968" s="93"/>
      <c r="K968" s="94"/>
      <c r="L968" s="94"/>
      <c r="M968" s="95"/>
      <c r="N968" s="172"/>
      <c r="O968" s="172"/>
      <c r="P968" s="173">
        <f t="shared" ref="P968:P993" si="379">IF($B968="PA",$N968,0)</f>
        <v>0</v>
      </c>
      <c r="Q968" s="173">
        <f t="shared" ref="Q968:Q993" si="380">IF($B968="PC",$N968,0)</f>
        <v>0</v>
      </c>
      <c r="R968" s="173">
        <f t="shared" ref="R968:R993" si="381">IF($B968="LA",$N968,0)</f>
        <v>0</v>
      </c>
      <c r="S968" s="173">
        <f t="shared" ref="S968:S993" si="382">IF($B968="LC",$N968,0)</f>
        <v>0</v>
      </c>
      <c r="T968" s="173">
        <f>IF(P968&lt;&gt;"",(P968*(1-($N$3368))*(1-($O968+$N$3373))),0)</f>
        <v>0</v>
      </c>
      <c r="U968" s="173">
        <f>IF(Q968&lt;&gt;"",(Q968*(1-($N$3369))*(1-($O968+$N$3373))),0)</f>
        <v>0</v>
      </c>
      <c r="V968" s="173">
        <f>IF(R968&lt;&gt;"",(R968*(1-($N$3370))*(1-($O968+$N$3373))),0)</f>
        <v>0</v>
      </c>
      <c r="W968" s="173">
        <f>IF(S968&lt;&gt;"",(S968*(1-($N$3371))*(1-($O968+$N$3373))),0)</f>
        <v>0</v>
      </c>
      <c r="X968" s="173"/>
    </row>
    <row r="969" spans="1:24" ht="14.1" customHeight="1" x14ac:dyDescent="0.3">
      <c r="A969" s="258" t="s">
        <v>6085</v>
      </c>
      <c r="B969" s="253" t="s">
        <v>51</v>
      </c>
      <c r="C969" s="254">
        <v>12</v>
      </c>
      <c r="D969" s="254">
        <v>6</v>
      </c>
      <c r="E969" s="255"/>
      <c r="F969" s="254" t="s">
        <v>110</v>
      </c>
      <c r="G969" s="254" t="s">
        <v>2004</v>
      </c>
      <c r="H969" s="254" t="s">
        <v>2603</v>
      </c>
      <c r="I969" s="254">
        <v>47</v>
      </c>
      <c r="J969" s="256">
        <v>22</v>
      </c>
      <c r="K969" s="257"/>
      <c r="L969" s="254" t="s">
        <v>6086</v>
      </c>
      <c r="M969" s="254" t="s">
        <v>417</v>
      </c>
      <c r="N969" s="172" t="str">
        <f t="shared" ref="N969:N980" si="383">IF(OR(J969="TBA",E969=0),"",E969*J969)</f>
        <v/>
      </c>
      <c r="O969" s="172"/>
      <c r="P969" s="173">
        <f t="shared" si="379"/>
        <v>0</v>
      </c>
      <c r="Q969" s="173">
        <f t="shared" si="380"/>
        <v>0</v>
      </c>
      <c r="R969" s="173">
        <f t="shared" si="381"/>
        <v>0</v>
      </c>
      <c r="S969" s="173" t="str">
        <f t="shared" si="382"/>
        <v/>
      </c>
      <c r="T969" s="173">
        <f>IF(P969&lt;&gt;"",(P969*(1-($N$3368))*(1-($O969+$N$3373))),0)</f>
        <v>0</v>
      </c>
      <c r="U969" s="173">
        <f>IF(Q969&lt;&gt;"",(Q969*(1-($N$3369))*(1-($O969+$N$3373))),0)</f>
        <v>0</v>
      </c>
      <c r="V969" s="173">
        <f>IF(R969&lt;&gt;"",(R969*(1-($N$3370))*(1-($O969+$N$3373))),0)</f>
        <v>0</v>
      </c>
      <c r="W969" s="173">
        <f>IF(S969&lt;&gt;"",(S969*(1-($N$3371))*(1-($O969+$N$3373))),0)</f>
        <v>0</v>
      </c>
      <c r="X969" s="173">
        <f t="shared" ref="X969:X980" si="384">+SUM(T969:W969)</f>
        <v>0</v>
      </c>
    </row>
    <row r="970" spans="1:24" ht="14.1" customHeight="1" x14ac:dyDescent="0.3">
      <c r="A970" s="258" t="s">
        <v>6087</v>
      </c>
      <c r="B970" s="253" t="s">
        <v>51</v>
      </c>
      <c r="C970" s="254">
        <v>12</v>
      </c>
      <c r="D970" s="254">
        <v>6</v>
      </c>
      <c r="E970" s="255"/>
      <c r="F970" s="254" t="s">
        <v>110</v>
      </c>
      <c r="G970" s="254" t="s">
        <v>2005</v>
      </c>
      <c r="H970" s="254" t="s">
        <v>2603</v>
      </c>
      <c r="I970" s="254">
        <v>47</v>
      </c>
      <c r="J970" s="256">
        <v>22</v>
      </c>
      <c r="K970" s="257"/>
      <c r="L970" s="254" t="s">
        <v>6346</v>
      </c>
      <c r="M970" s="254" t="s">
        <v>417</v>
      </c>
      <c r="N970" s="172" t="str">
        <f t="shared" si="383"/>
        <v/>
      </c>
      <c r="O970" s="172"/>
      <c r="P970" s="173">
        <f t="shared" si="379"/>
        <v>0</v>
      </c>
      <c r="Q970" s="173">
        <f t="shared" si="380"/>
        <v>0</v>
      </c>
      <c r="R970" s="173">
        <f t="shared" si="381"/>
        <v>0</v>
      </c>
      <c r="S970" s="173" t="str">
        <f t="shared" si="382"/>
        <v/>
      </c>
      <c r="T970" s="173">
        <f>IF(P970&lt;&gt;"",(P970*(1-($N$3368))*(1-($O970+$N$3373))),0)</f>
        <v>0</v>
      </c>
      <c r="U970" s="173">
        <f>IF(Q970&lt;&gt;"",(Q970*(1-($N$3369))*(1-($O970+$N$3373))),0)</f>
        <v>0</v>
      </c>
      <c r="V970" s="173">
        <f>IF(R970&lt;&gt;"",(R970*(1-($N$3370))*(1-($O970+$N$3373))),0)</f>
        <v>0</v>
      </c>
      <c r="W970" s="173">
        <f>IF(S970&lt;&gt;"",(S970*(1-($N$3371))*(1-($O970+$N$3373))),0)</f>
        <v>0</v>
      </c>
      <c r="X970" s="173">
        <f t="shared" si="384"/>
        <v>0</v>
      </c>
    </row>
    <row r="971" spans="1:24" ht="14.1" customHeight="1" x14ac:dyDescent="0.3">
      <c r="A971" s="258" t="s">
        <v>6088</v>
      </c>
      <c r="B971" s="253" t="s">
        <v>51</v>
      </c>
      <c r="C971" s="254">
        <v>12</v>
      </c>
      <c r="D971" s="254">
        <v>6</v>
      </c>
      <c r="E971" s="255"/>
      <c r="F971" s="254" t="s">
        <v>110</v>
      </c>
      <c r="G971" s="254" t="s">
        <v>2026</v>
      </c>
      <c r="H971" s="254" t="s">
        <v>2603</v>
      </c>
      <c r="I971" s="254">
        <v>47</v>
      </c>
      <c r="J971" s="256">
        <v>22</v>
      </c>
      <c r="K971" s="257"/>
      <c r="L971" s="254" t="s">
        <v>6347</v>
      </c>
      <c r="M971" s="254" t="s">
        <v>417</v>
      </c>
      <c r="N971" s="172" t="str">
        <f t="shared" si="383"/>
        <v/>
      </c>
      <c r="O971" s="172"/>
      <c r="P971" s="173">
        <f t="shared" si="379"/>
        <v>0</v>
      </c>
      <c r="Q971" s="173">
        <f t="shared" si="380"/>
        <v>0</v>
      </c>
      <c r="R971" s="173">
        <f t="shared" si="381"/>
        <v>0</v>
      </c>
      <c r="S971" s="173" t="str">
        <f t="shared" si="382"/>
        <v/>
      </c>
      <c r="T971" s="173">
        <f>IF(P971&lt;&gt;"",(P971*(1-($N$3368))*(1-($O971+$N$3373))),0)</f>
        <v>0</v>
      </c>
      <c r="U971" s="173">
        <f>IF(Q971&lt;&gt;"",(Q971*(1-($N$3369))*(1-($O971+$N$3373))),0)</f>
        <v>0</v>
      </c>
      <c r="V971" s="173">
        <f>IF(R971&lt;&gt;"",(R971*(1-($N$3370))*(1-($O971+$N$3373))),0)</f>
        <v>0</v>
      </c>
      <c r="W971" s="173">
        <f>IF(S971&lt;&gt;"",(S971*(1-($N$3371))*(1-($O971+$N$3373))),0)</f>
        <v>0</v>
      </c>
      <c r="X971" s="173">
        <f t="shared" si="384"/>
        <v>0</v>
      </c>
    </row>
    <row r="972" spans="1:24" ht="14.1" customHeight="1" x14ac:dyDescent="0.3">
      <c r="A972" s="258" t="s">
        <v>6089</v>
      </c>
      <c r="B972" s="253" t="s">
        <v>51</v>
      </c>
      <c r="C972" s="254">
        <v>4</v>
      </c>
      <c r="D972" s="254">
        <v>0</v>
      </c>
      <c r="E972" s="255"/>
      <c r="F972" s="254" t="s">
        <v>110</v>
      </c>
      <c r="G972" s="254" t="s">
        <v>2004</v>
      </c>
      <c r="H972" s="254" t="s">
        <v>2605</v>
      </c>
      <c r="I972" s="254">
        <v>47</v>
      </c>
      <c r="J972" s="256">
        <v>20</v>
      </c>
      <c r="K972" s="257"/>
      <c r="L972" s="254" t="s">
        <v>6090</v>
      </c>
      <c r="M972" s="254" t="s">
        <v>417</v>
      </c>
      <c r="N972" s="172" t="str">
        <f t="shared" si="383"/>
        <v/>
      </c>
      <c r="O972" s="172"/>
      <c r="P972" s="173">
        <f t="shared" si="379"/>
        <v>0</v>
      </c>
      <c r="Q972" s="173">
        <f t="shared" si="380"/>
        <v>0</v>
      </c>
      <c r="R972" s="173">
        <f t="shared" si="381"/>
        <v>0</v>
      </c>
      <c r="S972" s="173" t="str">
        <f t="shared" si="382"/>
        <v/>
      </c>
      <c r="T972" s="173">
        <f>IF(P972&lt;&gt;"",(P972*(1-($N$3368))*(1-($O972+$N$3373))),0)</f>
        <v>0</v>
      </c>
      <c r="U972" s="173">
        <f>IF(Q972&lt;&gt;"",(Q972*(1-($N$3369))*(1-($O972+$N$3373))),0)</f>
        <v>0</v>
      </c>
      <c r="V972" s="173">
        <f>IF(R972&lt;&gt;"",(R972*(1-($N$3370))*(1-($O972+$N$3373))),0)</f>
        <v>0</v>
      </c>
      <c r="W972" s="173">
        <f>IF(S972&lt;&gt;"",(S972*(1-($N$3371))*(1-($O972+$N$3373))),0)</f>
        <v>0</v>
      </c>
      <c r="X972" s="173">
        <f t="shared" si="384"/>
        <v>0</v>
      </c>
    </row>
    <row r="973" spans="1:24" ht="14.1" customHeight="1" x14ac:dyDescent="0.3">
      <c r="A973" s="258" t="s">
        <v>6091</v>
      </c>
      <c r="B973" s="253" t="s">
        <v>51</v>
      </c>
      <c r="C973" s="254">
        <v>4</v>
      </c>
      <c r="D973" s="254">
        <v>0</v>
      </c>
      <c r="E973" s="255"/>
      <c r="F973" s="254" t="s">
        <v>110</v>
      </c>
      <c r="G973" s="254" t="s">
        <v>2005</v>
      </c>
      <c r="H973" s="254" t="s">
        <v>2605</v>
      </c>
      <c r="I973" s="254">
        <v>47</v>
      </c>
      <c r="J973" s="256">
        <v>20</v>
      </c>
      <c r="K973" s="257"/>
      <c r="L973" s="254" t="s">
        <v>6092</v>
      </c>
      <c r="M973" s="254" t="s">
        <v>417</v>
      </c>
      <c r="N973" s="172" t="str">
        <f t="shared" si="383"/>
        <v/>
      </c>
      <c r="O973" s="172"/>
      <c r="P973" s="173">
        <f t="shared" si="379"/>
        <v>0</v>
      </c>
      <c r="Q973" s="173">
        <f t="shared" si="380"/>
        <v>0</v>
      </c>
      <c r="R973" s="173">
        <f t="shared" si="381"/>
        <v>0</v>
      </c>
      <c r="S973" s="173" t="str">
        <f t="shared" si="382"/>
        <v/>
      </c>
      <c r="T973" s="173">
        <f>IF(P973&lt;&gt;"",(P973*(1-($N$3368))*(1-($O973+$N$3373))),0)</f>
        <v>0</v>
      </c>
      <c r="U973" s="173">
        <f>IF(Q973&lt;&gt;"",(Q973*(1-($N$3369))*(1-($O973+$N$3373))),0)</f>
        <v>0</v>
      </c>
      <c r="V973" s="173">
        <f>IF(R973&lt;&gt;"",(R973*(1-($N$3370))*(1-($O973+$N$3373))),0)</f>
        <v>0</v>
      </c>
      <c r="W973" s="173">
        <f>IF(S973&lt;&gt;"",(S973*(1-($N$3371))*(1-($O973+$N$3373))),0)</f>
        <v>0</v>
      </c>
      <c r="X973" s="173">
        <f t="shared" si="384"/>
        <v>0</v>
      </c>
    </row>
    <row r="974" spans="1:24" ht="14.1" customHeight="1" x14ac:dyDescent="0.3">
      <c r="A974" s="258" t="s">
        <v>6093</v>
      </c>
      <c r="B974" s="253" t="s">
        <v>51</v>
      </c>
      <c r="C974" s="254">
        <v>4</v>
      </c>
      <c r="D974" s="254">
        <v>0</v>
      </c>
      <c r="E974" s="255"/>
      <c r="F974" s="254" t="s">
        <v>110</v>
      </c>
      <c r="G974" s="254" t="s">
        <v>2026</v>
      </c>
      <c r="H974" s="254" t="s">
        <v>2605</v>
      </c>
      <c r="I974" s="254">
        <v>47</v>
      </c>
      <c r="J974" s="256">
        <v>20</v>
      </c>
      <c r="K974" s="257"/>
      <c r="L974" s="254" t="s">
        <v>6348</v>
      </c>
      <c r="M974" s="254" t="s">
        <v>417</v>
      </c>
      <c r="N974" s="172" t="str">
        <f t="shared" si="383"/>
        <v/>
      </c>
      <c r="O974" s="172"/>
      <c r="P974" s="173">
        <f t="shared" si="379"/>
        <v>0</v>
      </c>
      <c r="Q974" s="173">
        <f t="shared" si="380"/>
        <v>0</v>
      </c>
      <c r="R974" s="173">
        <f t="shared" si="381"/>
        <v>0</v>
      </c>
      <c r="S974" s="173" t="str">
        <f t="shared" si="382"/>
        <v/>
      </c>
      <c r="T974" s="173">
        <f>IF(P974&lt;&gt;"",(P974*(1-($N$3368))*(1-($O974+$N$3373))),0)</f>
        <v>0</v>
      </c>
      <c r="U974" s="173">
        <f>IF(Q974&lt;&gt;"",(Q974*(1-($N$3369))*(1-($O974+$N$3373))),0)</f>
        <v>0</v>
      </c>
      <c r="V974" s="173">
        <f>IF(R974&lt;&gt;"",(R974*(1-($N$3370))*(1-($O974+$N$3373))),0)</f>
        <v>0</v>
      </c>
      <c r="W974" s="173">
        <f>IF(S974&lt;&gt;"",(S974*(1-($N$3371))*(1-($O974+$N$3373))),0)</f>
        <v>0</v>
      </c>
      <c r="X974" s="173">
        <f t="shared" si="384"/>
        <v>0</v>
      </c>
    </row>
    <row r="975" spans="1:24" ht="14.1" customHeight="1" x14ac:dyDescent="0.3">
      <c r="A975" s="258" t="s">
        <v>6094</v>
      </c>
      <c r="B975" s="253" t="s">
        <v>51</v>
      </c>
      <c r="C975" s="254">
        <v>12</v>
      </c>
      <c r="D975" s="254">
        <v>6</v>
      </c>
      <c r="E975" s="255"/>
      <c r="F975" s="254" t="s">
        <v>112</v>
      </c>
      <c r="G975" s="254" t="s">
        <v>2004</v>
      </c>
      <c r="H975" s="254" t="s">
        <v>2606</v>
      </c>
      <c r="I975" s="254">
        <v>47</v>
      </c>
      <c r="J975" s="256">
        <v>20</v>
      </c>
      <c r="K975" s="257"/>
      <c r="L975" s="254" t="s">
        <v>6349</v>
      </c>
      <c r="M975" s="254" t="s">
        <v>417</v>
      </c>
      <c r="N975" s="172" t="str">
        <f t="shared" si="383"/>
        <v/>
      </c>
      <c r="O975" s="172"/>
      <c r="P975" s="173">
        <f t="shared" si="379"/>
        <v>0</v>
      </c>
      <c r="Q975" s="173">
        <f t="shared" si="380"/>
        <v>0</v>
      </c>
      <c r="R975" s="173">
        <f t="shared" si="381"/>
        <v>0</v>
      </c>
      <c r="S975" s="173" t="str">
        <f t="shared" si="382"/>
        <v/>
      </c>
      <c r="T975" s="173">
        <f>IF(P975&lt;&gt;"",(P975*(1-($N$3368))*(1-($O975+$N$3373))),0)</f>
        <v>0</v>
      </c>
      <c r="U975" s="173">
        <f>IF(Q975&lt;&gt;"",(Q975*(1-($N$3369))*(1-($O975+$N$3373))),0)</f>
        <v>0</v>
      </c>
      <c r="V975" s="173">
        <f>IF(R975&lt;&gt;"",(R975*(1-($N$3370))*(1-($O975+$N$3373))),0)</f>
        <v>0</v>
      </c>
      <c r="W975" s="173">
        <f>IF(S975&lt;&gt;"",(S975*(1-($N$3371))*(1-($O975+$N$3373))),0)</f>
        <v>0</v>
      </c>
      <c r="X975" s="173">
        <f t="shared" si="384"/>
        <v>0</v>
      </c>
    </row>
    <row r="976" spans="1:24" ht="14.1" customHeight="1" x14ac:dyDescent="0.3">
      <c r="A976" s="258" t="s">
        <v>6095</v>
      </c>
      <c r="B976" s="253" t="s">
        <v>51</v>
      </c>
      <c r="C976" s="254">
        <v>12</v>
      </c>
      <c r="D976" s="254">
        <v>6</v>
      </c>
      <c r="E976" s="255"/>
      <c r="F976" s="254" t="s">
        <v>112</v>
      </c>
      <c r="G976" s="254" t="s">
        <v>2016</v>
      </c>
      <c r="H976" s="254" t="s">
        <v>2606</v>
      </c>
      <c r="I976" s="254">
        <v>47</v>
      </c>
      <c r="J976" s="256">
        <v>20</v>
      </c>
      <c r="K976" s="257"/>
      <c r="L976" s="254" t="s">
        <v>6350</v>
      </c>
      <c r="M976" s="254" t="s">
        <v>417</v>
      </c>
      <c r="N976" s="172" t="str">
        <f t="shared" si="383"/>
        <v/>
      </c>
      <c r="O976" s="172"/>
      <c r="P976" s="173">
        <f t="shared" si="379"/>
        <v>0</v>
      </c>
      <c r="Q976" s="173">
        <f t="shared" si="380"/>
        <v>0</v>
      </c>
      <c r="R976" s="173">
        <f t="shared" si="381"/>
        <v>0</v>
      </c>
      <c r="S976" s="173" t="str">
        <f t="shared" si="382"/>
        <v/>
      </c>
      <c r="T976" s="173">
        <f>IF(P976&lt;&gt;"",(P976*(1-($N$3368))*(1-($O976+$N$3373))),0)</f>
        <v>0</v>
      </c>
      <c r="U976" s="173">
        <f>IF(Q976&lt;&gt;"",(Q976*(1-($N$3369))*(1-($O976+$N$3373))),0)</f>
        <v>0</v>
      </c>
      <c r="V976" s="173">
        <f>IF(R976&lt;&gt;"",(R976*(1-($N$3370))*(1-($O976+$N$3373))),0)</f>
        <v>0</v>
      </c>
      <c r="W976" s="173">
        <f>IF(S976&lt;&gt;"",(S976*(1-($N$3371))*(1-($O976+$N$3373))),0)</f>
        <v>0</v>
      </c>
      <c r="X976" s="173">
        <f t="shared" si="384"/>
        <v>0</v>
      </c>
    </row>
    <row r="977" spans="1:24" ht="14.1" customHeight="1" x14ac:dyDescent="0.3">
      <c r="A977" s="258" t="s">
        <v>6096</v>
      </c>
      <c r="B977" s="253" t="s">
        <v>51</v>
      </c>
      <c r="C977" s="254">
        <v>12</v>
      </c>
      <c r="D977" s="254">
        <v>6</v>
      </c>
      <c r="E977" s="255"/>
      <c r="F977" s="254" t="s">
        <v>112</v>
      </c>
      <c r="G977" s="254" t="s">
        <v>2026</v>
      </c>
      <c r="H977" s="254" t="s">
        <v>2606</v>
      </c>
      <c r="I977" s="254">
        <v>47</v>
      </c>
      <c r="J977" s="256">
        <v>20</v>
      </c>
      <c r="K977" s="257"/>
      <c r="L977" s="254" t="s">
        <v>6351</v>
      </c>
      <c r="M977" s="254" t="s">
        <v>417</v>
      </c>
      <c r="N977" s="172" t="str">
        <f t="shared" si="383"/>
        <v/>
      </c>
      <c r="O977" s="172"/>
      <c r="P977" s="173">
        <f t="shared" si="379"/>
        <v>0</v>
      </c>
      <c r="Q977" s="173">
        <f t="shared" si="380"/>
        <v>0</v>
      </c>
      <c r="R977" s="173">
        <f t="shared" si="381"/>
        <v>0</v>
      </c>
      <c r="S977" s="173" t="str">
        <f t="shared" si="382"/>
        <v/>
      </c>
      <c r="T977" s="173">
        <f>IF(P977&lt;&gt;"",(P977*(1-($N$3368))*(1-($O977+$N$3373))),0)</f>
        <v>0</v>
      </c>
      <c r="U977" s="173">
        <f>IF(Q977&lt;&gt;"",(Q977*(1-($N$3369))*(1-($O977+$N$3373))),0)</f>
        <v>0</v>
      </c>
      <c r="V977" s="173">
        <f>IF(R977&lt;&gt;"",(R977*(1-($N$3370))*(1-($O977+$N$3373))),0)</f>
        <v>0</v>
      </c>
      <c r="W977" s="173">
        <f>IF(S977&lt;&gt;"",(S977*(1-($N$3371))*(1-($O977+$N$3373))),0)</f>
        <v>0</v>
      </c>
      <c r="X977" s="173">
        <f t="shared" si="384"/>
        <v>0</v>
      </c>
    </row>
    <row r="978" spans="1:24" ht="14.1" customHeight="1" x14ac:dyDescent="0.3">
      <c r="A978" s="258" t="s">
        <v>6097</v>
      </c>
      <c r="B978" s="253" t="s">
        <v>51</v>
      </c>
      <c r="C978" s="254">
        <v>12</v>
      </c>
      <c r="D978" s="254">
        <v>6</v>
      </c>
      <c r="E978" s="255"/>
      <c r="F978" s="254" t="s">
        <v>112</v>
      </c>
      <c r="G978" s="254" t="s">
        <v>2004</v>
      </c>
      <c r="H978" s="254" t="s">
        <v>6098</v>
      </c>
      <c r="I978" s="254">
        <v>47</v>
      </c>
      <c r="J978" s="256">
        <v>20</v>
      </c>
      <c r="K978" s="257"/>
      <c r="L978" s="254" t="s">
        <v>6099</v>
      </c>
      <c r="M978" s="254" t="s">
        <v>417</v>
      </c>
      <c r="N978" s="172" t="str">
        <f t="shared" si="383"/>
        <v/>
      </c>
      <c r="O978" s="172"/>
      <c r="P978" s="173">
        <f t="shared" si="379"/>
        <v>0</v>
      </c>
      <c r="Q978" s="173">
        <f t="shared" si="380"/>
        <v>0</v>
      </c>
      <c r="R978" s="173">
        <f t="shared" si="381"/>
        <v>0</v>
      </c>
      <c r="S978" s="173" t="str">
        <f t="shared" si="382"/>
        <v/>
      </c>
      <c r="T978" s="173">
        <f>IF(P978&lt;&gt;"",(P978*(1-($N$3368))*(1-($O978+$N$3373))),0)</f>
        <v>0</v>
      </c>
      <c r="U978" s="173">
        <f>IF(Q978&lt;&gt;"",(Q978*(1-($N$3369))*(1-($O978+$N$3373))),0)</f>
        <v>0</v>
      </c>
      <c r="V978" s="173">
        <f>IF(R978&lt;&gt;"",(R978*(1-($N$3370))*(1-($O978+$N$3373))),0)</f>
        <v>0</v>
      </c>
      <c r="W978" s="173">
        <f>IF(S978&lt;&gt;"",(S978*(1-($N$3371))*(1-($O978+$N$3373))),0)</f>
        <v>0</v>
      </c>
      <c r="X978" s="173">
        <f t="shared" si="384"/>
        <v>0</v>
      </c>
    </row>
    <row r="979" spans="1:24" ht="14.1" customHeight="1" x14ac:dyDescent="0.3">
      <c r="A979" s="258" t="s">
        <v>6100</v>
      </c>
      <c r="B979" s="253" t="s">
        <v>51</v>
      </c>
      <c r="C979" s="254">
        <v>12</v>
      </c>
      <c r="D979" s="254">
        <v>6</v>
      </c>
      <c r="E979" s="255"/>
      <c r="F979" s="254" t="s">
        <v>112</v>
      </c>
      <c r="G979" s="254" t="s">
        <v>2016</v>
      </c>
      <c r="H979" s="254" t="s">
        <v>6098</v>
      </c>
      <c r="I979" s="254">
        <v>47</v>
      </c>
      <c r="J979" s="256">
        <v>20</v>
      </c>
      <c r="K979" s="257"/>
      <c r="L979" s="254" t="s">
        <v>6101</v>
      </c>
      <c r="M979" s="254" t="s">
        <v>417</v>
      </c>
      <c r="N979" s="172" t="str">
        <f t="shared" si="383"/>
        <v/>
      </c>
      <c r="O979" s="172"/>
      <c r="P979" s="173">
        <f t="shared" si="379"/>
        <v>0</v>
      </c>
      <c r="Q979" s="173">
        <f t="shared" si="380"/>
        <v>0</v>
      </c>
      <c r="R979" s="173">
        <f t="shared" si="381"/>
        <v>0</v>
      </c>
      <c r="S979" s="173" t="str">
        <f t="shared" si="382"/>
        <v/>
      </c>
      <c r="T979" s="173">
        <f>IF(P979&lt;&gt;"",(P979*(1-($N$3368))*(1-($O979+$N$3373))),0)</f>
        <v>0</v>
      </c>
      <c r="U979" s="173">
        <f>IF(Q979&lt;&gt;"",(Q979*(1-($N$3369))*(1-($O979+$N$3373))),0)</f>
        <v>0</v>
      </c>
      <c r="V979" s="173">
        <f>IF(R979&lt;&gt;"",(R979*(1-($N$3370))*(1-($O979+$N$3373))),0)</f>
        <v>0</v>
      </c>
      <c r="W979" s="173">
        <f>IF(S979&lt;&gt;"",(S979*(1-($N$3371))*(1-($O979+$N$3373))),0)</f>
        <v>0</v>
      </c>
      <c r="X979" s="173">
        <f t="shared" si="384"/>
        <v>0</v>
      </c>
    </row>
    <row r="980" spans="1:24" ht="14.1" customHeight="1" x14ac:dyDescent="0.3">
      <c r="A980" s="258" t="s">
        <v>6102</v>
      </c>
      <c r="B980" s="253" t="s">
        <v>51</v>
      </c>
      <c r="C980" s="254">
        <v>12</v>
      </c>
      <c r="D980" s="254">
        <v>6</v>
      </c>
      <c r="E980" s="255"/>
      <c r="F980" s="254" t="s">
        <v>112</v>
      </c>
      <c r="G980" s="254" t="s">
        <v>2026</v>
      </c>
      <c r="H980" s="254" t="s">
        <v>6098</v>
      </c>
      <c r="I980" s="254">
        <v>47</v>
      </c>
      <c r="J980" s="256">
        <v>20</v>
      </c>
      <c r="K980" s="257"/>
      <c r="L980" s="254" t="s">
        <v>6103</v>
      </c>
      <c r="M980" s="254" t="s">
        <v>417</v>
      </c>
      <c r="N980" s="172" t="str">
        <f t="shared" si="383"/>
        <v/>
      </c>
      <c r="O980" s="172"/>
      <c r="P980" s="173">
        <f t="shared" si="379"/>
        <v>0</v>
      </c>
      <c r="Q980" s="173">
        <f t="shared" si="380"/>
        <v>0</v>
      </c>
      <c r="R980" s="173">
        <f t="shared" si="381"/>
        <v>0</v>
      </c>
      <c r="S980" s="173" t="str">
        <f t="shared" si="382"/>
        <v/>
      </c>
      <c r="T980" s="173">
        <f>IF(P980&lt;&gt;"",(P980*(1-($N$3368))*(1-($O980+$N$3373))),0)</f>
        <v>0</v>
      </c>
      <c r="U980" s="173">
        <f>IF(Q980&lt;&gt;"",(Q980*(1-($N$3369))*(1-($O980+$N$3373))),0)</f>
        <v>0</v>
      </c>
      <c r="V980" s="173">
        <f>IF(R980&lt;&gt;"",(R980*(1-($N$3370))*(1-($O980+$N$3373))),0)</f>
        <v>0</v>
      </c>
      <c r="W980" s="173">
        <f>IF(S980&lt;&gt;"",(S980*(1-($N$3371))*(1-($O980+$N$3373))),0)</f>
        <v>0</v>
      </c>
      <c r="X980" s="173">
        <f t="shared" si="384"/>
        <v>0</v>
      </c>
    </row>
    <row r="981" spans="1:24" ht="14.1" customHeight="1" x14ac:dyDescent="0.3">
      <c r="A981" s="258" t="s">
        <v>6104</v>
      </c>
      <c r="B981" s="253" t="s">
        <v>51</v>
      </c>
      <c r="C981" s="254">
        <v>4</v>
      </c>
      <c r="D981" s="254">
        <v>0</v>
      </c>
      <c r="E981" s="255"/>
      <c r="F981" s="254" t="s">
        <v>110</v>
      </c>
      <c r="G981" s="254" t="s">
        <v>2004</v>
      </c>
      <c r="H981" s="254" t="s">
        <v>2607</v>
      </c>
      <c r="I981" s="254">
        <v>47</v>
      </c>
      <c r="J981" s="256">
        <v>28.5</v>
      </c>
      <c r="K981" s="257"/>
      <c r="L981" s="254" t="s">
        <v>6105</v>
      </c>
      <c r="M981" s="254" t="s">
        <v>417</v>
      </c>
      <c r="N981" s="172" t="str">
        <f t="shared" ref="N981:N983" si="385">IF(OR(J981="TBA",E981=0),"",E981*J981)</f>
        <v/>
      </c>
      <c r="O981" s="172"/>
      <c r="P981" s="173">
        <f t="shared" si="379"/>
        <v>0</v>
      </c>
      <c r="Q981" s="173">
        <f t="shared" si="380"/>
        <v>0</v>
      </c>
      <c r="R981" s="173">
        <f t="shared" si="381"/>
        <v>0</v>
      </c>
      <c r="S981" s="173" t="str">
        <f t="shared" si="382"/>
        <v/>
      </c>
      <c r="T981" s="173">
        <f>IF(P981&lt;&gt;"",(P981*(1-($N$3368))*(1-($O981+$N$3373))),0)</f>
        <v>0</v>
      </c>
      <c r="U981" s="173">
        <f>IF(Q981&lt;&gt;"",(Q981*(1-($N$3369))*(1-($O981+$N$3373))),0)</f>
        <v>0</v>
      </c>
      <c r="V981" s="173">
        <f>IF(R981&lt;&gt;"",(R981*(1-($N$3370))*(1-($O981+$N$3373))),0)</f>
        <v>0</v>
      </c>
      <c r="W981" s="173">
        <f>IF(S981&lt;&gt;"",(S981*(1-($N$3371))*(1-($O981+$N$3373))),0)</f>
        <v>0</v>
      </c>
      <c r="X981" s="173">
        <f t="shared" ref="X981:X983" si="386">+SUM(T981:W981)</f>
        <v>0</v>
      </c>
    </row>
    <row r="982" spans="1:24" ht="14.1" customHeight="1" x14ac:dyDescent="0.3">
      <c r="A982" s="258" t="s">
        <v>6106</v>
      </c>
      <c r="B982" s="253" t="s">
        <v>51</v>
      </c>
      <c r="C982" s="254">
        <v>4</v>
      </c>
      <c r="D982" s="254">
        <v>0</v>
      </c>
      <c r="E982" s="255"/>
      <c r="F982" s="254" t="s">
        <v>110</v>
      </c>
      <c r="G982" s="254" t="s">
        <v>2016</v>
      </c>
      <c r="H982" s="254" t="s">
        <v>2607</v>
      </c>
      <c r="I982" s="254">
        <v>47</v>
      </c>
      <c r="J982" s="256">
        <v>28.5</v>
      </c>
      <c r="K982" s="257"/>
      <c r="L982" s="254" t="s">
        <v>6352</v>
      </c>
      <c r="M982" s="254" t="s">
        <v>417</v>
      </c>
      <c r="N982" s="172" t="str">
        <f t="shared" si="385"/>
        <v/>
      </c>
      <c r="O982" s="172"/>
      <c r="P982" s="173">
        <f t="shared" si="379"/>
        <v>0</v>
      </c>
      <c r="Q982" s="173">
        <f t="shared" si="380"/>
        <v>0</v>
      </c>
      <c r="R982" s="173">
        <f t="shared" si="381"/>
        <v>0</v>
      </c>
      <c r="S982" s="173" t="str">
        <f t="shared" si="382"/>
        <v/>
      </c>
      <c r="T982" s="173">
        <f>IF(P982&lt;&gt;"",(P982*(1-($N$3368))*(1-($O982+$N$3373))),0)</f>
        <v>0</v>
      </c>
      <c r="U982" s="173">
        <f>IF(Q982&lt;&gt;"",(Q982*(1-($N$3369))*(1-($O982+$N$3373))),0)</f>
        <v>0</v>
      </c>
      <c r="V982" s="173">
        <f>IF(R982&lt;&gt;"",(R982*(1-($N$3370))*(1-($O982+$N$3373))),0)</f>
        <v>0</v>
      </c>
      <c r="W982" s="173">
        <f>IF(S982&lt;&gt;"",(S982*(1-($N$3371))*(1-($O982+$N$3373))),0)</f>
        <v>0</v>
      </c>
      <c r="X982" s="173">
        <f t="shared" si="386"/>
        <v>0</v>
      </c>
    </row>
    <row r="983" spans="1:24" ht="14.1" customHeight="1" x14ac:dyDescent="0.3">
      <c r="A983" s="258" t="s">
        <v>6107</v>
      </c>
      <c r="B983" s="253" t="s">
        <v>51</v>
      </c>
      <c r="C983" s="254">
        <v>4</v>
      </c>
      <c r="D983" s="254">
        <v>0</v>
      </c>
      <c r="E983" s="255"/>
      <c r="F983" s="254" t="s">
        <v>110</v>
      </c>
      <c r="G983" s="254" t="s">
        <v>2026</v>
      </c>
      <c r="H983" s="254" t="s">
        <v>2607</v>
      </c>
      <c r="I983" s="254">
        <v>47</v>
      </c>
      <c r="J983" s="256">
        <v>28.5</v>
      </c>
      <c r="K983" s="257"/>
      <c r="L983" s="254" t="s">
        <v>6353</v>
      </c>
      <c r="M983" s="254" t="s">
        <v>417</v>
      </c>
      <c r="N983" s="172" t="str">
        <f t="shared" si="385"/>
        <v/>
      </c>
      <c r="O983" s="172"/>
      <c r="P983" s="173">
        <f t="shared" si="379"/>
        <v>0</v>
      </c>
      <c r="Q983" s="173">
        <f t="shared" si="380"/>
        <v>0</v>
      </c>
      <c r="R983" s="173">
        <f t="shared" si="381"/>
        <v>0</v>
      </c>
      <c r="S983" s="173" t="str">
        <f t="shared" si="382"/>
        <v/>
      </c>
      <c r="T983" s="173">
        <f>IF(P983&lt;&gt;"",(P983*(1-($N$3368))*(1-($O983+$N$3373))),0)</f>
        <v>0</v>
      </c>
      <c r="U983" s="173">
        <f>IF(Q983&lt;&gt;"",(Q983*(1-($N$3369))*(1-($O983+$N$3373))),0)</f>
        <v>0</v>
      </c>
      <c r="V983" s="173">
        <f>IF(R983&lt;&gt;"",(R983*(1-($N$3370))*(1-($O983+$N$3373))),0)</f>
        <v>0</v>
      </c>
      <c r="W983" s="173">
        <f>IF(S983&lt;&gt;"",(S983*(1-($N$3371))*(1-($O983+$N$3373))),0)</f>
        <v>0</v>
      </c>
      <c r="X983" s="173">
        <f t="shared" si="386"/>
        <v>0</v>
      </c>
    </row>
    <row r="984" spans="1:24" ht="14.1" customHeight="1" x14ac:dyDescent="0.3">
      <c r="A984" s="90"/>
      <c r="B984" s="91"/>
      <c r="C984" s="92"/>
      <c r="D984" s="92"/>
      <c r="E984" s="168"/>
      <c r="F984" s="92"/>
      <c r="G984" s="92"/>
      <c r="H984" s="148" t="s">
        <v>5671</v>
      </c>
      <c r="I984" s="92"/>
      <c r="J984" s="93"/>
      <c r="K984" s="94"/>
      <c r="L984" s="94"/>
      <c r="M984" s="95"/>
      <c r="N984" s="172"/>
      <c r="O984" s="172"/>
      <c r="P984" s="173">
        <f t="shared" si="379"/>
        <v>0</v>
      </c>
      <c r="Q984" s="173">
        <f t="shared" si="380"/>
        <v>0</v>
      </c>
      <c r="R984" s="173">
        <f t="shared" si="381"/>
        <v>0</v>
      </c>
      <c r="S984" s="173">
        <f t="shared" si="382"/>
        <v>0</v>
      </c>
      <c r="T984" s="173">
        <f>IF(P984&lt;&gt;"",(P984*(1-($N$3368))*(1-($O984+$N$3373))),0)</f>
        <v>0</v>
      </c>
      <c r="U984" s="173">
        <f>IF(Q984&lt;&gt;"",(Q984*(1-($N$3369))*(1-($O984+$N$3373))),0)</f>
        <v>0</v>
      </c>
      <c r="V984" s="173">
        <f>IF(R984&lt;&gt;"",(R984*(1-($N$3370))*(1-($O984+$N$3373))),0)</f>
        <v>0</v>
      </c>
      <c r="W984" s="173">
        <f>IF(S984&lt;&gt;"",(S984*(1-($N$3371))*(1-($O984+$N$3373))),0)</f>
        <v>0</v>
      </c>
      <c r="X984" s="173"/>
    </row>
    <row r="985" spans="1:24" ht="14.1" customHeight="1" x14ac:dyDescent="0.3">
      <c r="A985" s="155" t="s">
        <v>784</v>
      </c>
      <c r="B985" s="91" t="s">
        <v>51</v>
      </c>
      <c r="C985" s="92">
        <v>10</v>
      </c>
      <c r="D985" s="92">
        <v>0</v>
      </c>
      <c r="E985" s="166"/>
      <c r="F985" s="92" t="s">
        <v>110</v>
      </c>
      <c r="G985" s="92" t="s">
        <v>2004</v>
      </c>
      <c r="H985" s="92" t="s">
        <v>2603</v>
      </c>
      <c r="I985" s="92">
        <v>47</v>
      </c>
      <c r="J985" s="93">
        <v>20.75</v>
      </c>
      <c r="K985" s="94"/>
      <c r="L985" s="92" t="s">
        <v>4381</v>
      </c>
      <c r="M985" s="92" t="s">
        <v>417</v>
      </c>
      <c r="N985" s="172" t="str">
        <f t="shared" ref="N985:N991" si="387">IF(OR(J985="TBA",E985=0),"",E985*J985)</f>
        <v/>
      </c>
      <c r="O985" s="172"/>
      <c r="P985" s="173">
        <f t="shared" si="379"/>
        <v>0</v>
      </c>
      <c r="Q985" s="173">
        <f t="shared" si="380"/>
        <v>0</v>
      </c>
      <c r="R985" s="173">
        <f t="shared" si="381"/>
        <v>0</v>
      </c>
      <c r="S985" s="173" t="str">
        <f t="shared" si="382"/>
        <v/>
      </c>
      <c r="T985" s="173">
        <f>IF(P985&lt;&gt;"",(P985*(1-($N$3368))*(1-($O985+$N$3373))),0)</f>
        <v>0</v>
      </c>
      <c r="U985" s="173">
        <f>IF(Q985&lt;&gt;"",(Q985*(1-($N$3369))*(1-($O985+$N$3373))),0)</f>
        <v>0</v>
      </c>
      <c r="V985" s="173">
        <f>IF(R985&lt;&gt;"",(R985*(1-($N$3370))*(1-($O985+$N$3373))),0)</f>
        <v>0</v>
      </c>
      <c r="W985" s="173">
        <f>IF(S985&lt;&gt;"",(S985*(1-($N$3371))*(1-($O985+$N$3373))),0)</f>
        <v>0</v>
      </c>
      <c r="X985" s="173">
        <f t="shared" ref="X985:X991" si="388">+SUM(T985:W985)</f>
        <v>0</v>
      </c>
    </row>
    <row r="986" spans="1:24" ht="14.1" customHeight="1" x14ac:dyDescent="0.3">
      <c r="A986" s="155" t="s">
        <v>785</v>
      </c>
      <c r="B986" s="91" t="s">
        <v>51</v>
      </c>
      <c r="C986" s="92">
        <v>10</v>
      </c>
      <c r="D986" s="92">
        <v>0</v>
      </c>
      <c r="E986" s="166"/>
      <c r="F986" s="92" t="s">
        <v>110</v>
      </c>
      <c r="G986" s="92" t="s">
        <v>2005</v>
      </c>
      <c r="H986" s="92" t="s">
        <v>2603</v>
      </c>
      <c r="I986" s="92">
        <v>47</v>
      </c>
      <c r="J986" s="93">
        <v>20.75</v>
      </c>
      <c r="K986" s="94"/>
      <c r="L986" s="92" t="s">
        <v>4382</v>
      </c>
      <c r="M986" s="92" t="s">
        <v>417</v>
      </c>
      <c r="N986" s="172" t="str">
        <f t="shared" si="387"/>
        <v/>
      </c>
      <c r="O986" s="172"/>
      <c r="P986" s="173">
        <f t="shared" si="379"/>
        <v>0</v>
      </c>
      <c r="Q986" s="173">
        <f t="shared" si="380"/>
        <v>0</v>
      </c>
      <c r="R986" s="173">
        <f t="shared" si="381"/>
        <v>0</v>
      </c>
      <c r="S986" s="173" t="str">
        <f t="shared" si="382"/>
        <v/>
      </c>
      <c r="T986" s="173">
        <f>IF(P986&lt;&gt;"",(P986*(1-($N$3368))*(1-($O986+$N$3373))),0)</f>
        <v>0</v>
      </c>
      <c r="U986" s="173">
        <f>IF(Q986&lt;&gt;"",(Q986*(1-($N$3369))*(1-($O986+$N$3373))),0)</f>
        <v>0</v>
      </c>
      <c r="V986" s="173">
        <f>IF(R986&lt;&gt;"",(R986*(1-($N$3370))*(1-($O986+$N$3373))),0)</f>
        <v>0</v>
      </c>
      <c r="W986" s="173">
        <f>IF(S986&lt;&gt;"",(S986*(1-($N$3371))*(1-($O986+$N$3373))),0)</f>
        <v>0</v>
      </c>
      <c r="X986" s="173">
        <f t="shared" si="388"/>
        <v>0</v>
      </c>
    </row>
    <row r="987" spans="1:24" ht="14.1" customHeight="1" x14ac:dyDescent="0.3">
      <c r="A987" s="155" t="s">
        <v>786</v>
      </c>
      <c r="B987" s="91" t="s">
        <v>51</v>
      </c>
      <c r="C987" s="92">
        <v>10</v>
      </c>
      <c r="D987" s="92">
        <v>0</v>
      </c>
      <c r="E987" s="166"/>
      <c r="F987" s="92" t="s">
        <v>110</v>
      </c>
      <c r="G987" s="92" t="s">
        <v>2026</v>
      </c>
      <c r="H987" s="92" t="s">
        <v>2603</v>
      </c>
      <c r="I987" s="92">
        <v>47</v>
      </c>
      <c r="J987" s="93">
        <v>20.75</v>
      </c>
      <c r="K987" s="94"/>
      <c r="L987" s="92" t="s">
        <v>4383</v>
      </c>
      <c r="M987" s="92" t="s">
        <v>417</v>
      </c>
      <c r="N987" s="172" t="str">
        <f t="shared" si="387"/>
        <v/>
      </c>
      <c r="O987" s="172"/>
      <c r="P987" s="173">
        <f t="shared" si="379"/>
        <v>0</v>
      </c>
      <c r="Q987" s="173">
        <f t="shared" si="380"/>
        <v>0</v>
      </c>
      <c r="R987" s="173">
        <f t="shared" si="381"/>
        <v>0</v>
      </c>
      <c r="S987" s="173" t="str">
        <f t="shared" si="382"/>
        <v/>
      </c>
      <c r="T987" s="173">
        <f>IF(P987&lt;&gt;"",(P987*(1-($N$3368))*(1-($O987+$N$3373))),0)</f>
        <v>0</v>
      </c>
      <c r="U987" s="173">
        <f>IF(Q987&lt;&gt;"",(Q987*(1-($N$3369))*(1-($O987+$N$3373))),0)</f>
        <v>0</v>
      </c>
      <c r="V987" s="173">
        <f>IF(R987&lt;&gt;"",(R987*(1-($N$3370))*(1-($O987+$N$3373))),0)</f>
        <v>0</v>
      </c>
      <c r="W987" s="173">
        <f>IF(S987&lt;&gt;"",(S987*(1-($N$3371))*(1-($O987+$N$3373))),0)</f>
        <v>0</v>
      </c>
      <c r="X987" s="173">
        <f t="shared" si="388"/>
        <v>0</v>
      </c>
    </row>
    <row r="988" spans="1:24" ht="14.1" customHeight="1" x14ac:dyDescent="0.3">
      <c r="A988" s="155" t="s">
        <v>787</v>
      </c>
      <c r="B988" s="91" t="s">
        <v>51</v>
      </c>
      <c r="C988" s="92">
        <v>18</v>
      </c>
      <c r="D988" s="92">
        <v>9</v>
      </c>
      <c r="E988" s="166"/>
      <c r="F988" s="92" t="s">
        <v>112</v>
      </c>
      <c r="G988" s="92" t="s">
        <v>2004</v>
      </c>
      <c r="H988" s="92" t="s">
        <v>2604</v>
      </c>
      <c r="I988" s="92">
        <v>47</v>
      </c>
      <c r="J988" s="93">
        <v>19.150000000000002</v>
      </c>
      <c r="K988" s="94"/>
      <c r="L988" s="92" t="s">
        <v>4384</v>
      </c>
      <c r="M988" s="92" t="s">
        <v>417</v>
      </c>
      <c r="N988" s="172" t="str">
        <f t="shared" si="387"/>
        <v/>
      </c>
      <c r="O988" s="172"/>
      <c r="P988" s="173">
        <f t="shared" si="379"/>
        <v>0</v>
      </c>
      <c r="Q988" s="173">
        <f t="shared" si="380"/>
        <v>0</v>
      </c>
      <c r="R988" s="173">
        <f t="shared" si="381"/>
        <v>0</v>
      </c>
      <c r="S988" s="173" t="str">
        <f t="shared" si="382"/>
        <v/>
      </c>
      <c r="T988" s="173">
        <f>IF(P988&lt;&gt;"",(P988*(1-($N$3368))*(1-($O988+$N$3373))),0)</f>
        <v>0</v>
      </c>
      <c r="U988" s="173">
        <f>IF(Q988&lt;&gt;"",(Q988*(1-($N$3369))*(1-($O988+$N$3373))),0)</f>
        <v>0</v>
      </c>
      <c r="V988" s="173">
        <f>IF(R988&lt;&gt;"",(R988*(1-($N$3370))*(1-($O988+$N$3373))),0)</f>
        <v>0</v>
      </c>
      <c r="W988" s="173">
        <f>IF(S988&lt;&gt;"",(S988*(1-($N$3371))*(1-($O988+$N$3373))),0)</f>
        <v>0</v>
      </c>
      <c r="X988" s="173">
        <f t="shared" si="388"/>
        <v>0</v>
      </c>
    </row>
    <row r="989" spans="1:24" ht="14.1" customHeight="1" x14ac:dyDescent="0.3">
      <c r="A989" s="155" t="s">
        <v>788</v>
      </c>
      <c r="B989" s="91" t="s">
        <v>51</v>
      </c>
      <c r="C989" s="92">
        <v>18</v>
      </c>
      <c r="D989" s="92">
        <v>9</v>
      </c>
      <c r="E989" s="166"/>
      <c r="F989" s="92" t="s">
        <v>112</v>
      </c>
      <c r="G989" s="92" t="s">
        <v>2016</v>
      </c>
      <c r="H989" s="92" t="s">
        <v>2604</v>
      </c>
      <c r="I989" s="92">
        <v>47</v>
      </c>
      <c r="J989" s="93">
        <v>19.150000000000002</v>
      </c>
      <c r="K989" s="94"/>
      <c r="L989" s="92" t="s">
        <v>4385</v>
      </c>
      <c r="M989" s="92" t="s">
        <v>417</v>
      </c>
      <c r="N989" s="172" t="str">
        <f t="shared" si="387"/>
        <v/>
      </c>
      <c r="O989" s="172"/>
      <c r="P989" s="173">
        <f t="shared" si="379"/>
        <v>0</v>
      </c>
      <c r="Q989" s="173">
        <f t="shared" si="380"/>
        <v>0</v>
      </c>
      <c r="R989" s="173">
        <f t="shared" si="381"/>
        <v>0</v>
      </c>
      <c r="S989" s="173" t="str">
        <f t="shared" si="382"/>
        <v/>
      </c>
      <c r="T989" s="173">
        <f>IF(P989&lt;&gt;"",(P989*(1-($N$3368))*(1-($O989+$N$3373))),0)</f>
        <v>0</v>
      </c>
      <c r="U989" s="173">
        <f>IF(Q989&lt;&gt;"",(Q989*(1-($N$3369))*(1-($O989+$N$3373))),0)</f>
        <v>0</v>
      </c>
      <c r="V989" s="173">
        <f>IF(R989&lt;&gt;"",(R989*(1-($N$3370))*(1-($O989+$N$3373))),0)</f>
        <v>0</v>
      </c>
      <c r="W989" s="173">
        <f>IF(S989&lt;&gt;"",(S989*(1-($N$3371))*(1-($O989+$N$3373))),0)</f>
        <v>0</v>
      </c>
      <c r="X989" s="173">
        <f t="shared" si="388"/>
        <v>0</v>
      </c>
    </row>
    <row r="990" spans="1:24" ht="14.1" customHeight="1" x14ac:dyDescent="0.3">
      <c r="A990" s="155" t="s">
        <v>789</v>
      </c>
      <c r="B990" s="91" t="s">
        <v>51</v>
      </c>
      <c r="C990" s="92">
        <v>10</v>
      </c>
      <c r="D990" s="92">
        <v>0</v>
      </c>
      <c r="E990" s="166"/>
      <c r="F990" s="92" t="s">
        <v>110</v>
      </c>
      <c r="G990" s="92" t="s">
        <v>2004</v>
      </c>
      <c r="H990" s="92" t="s">
        <v>2605</v>
      </c>
      <c r="I990" s="92">
        <v>47</v>
      </c>
      <c r="J990" s="93">
        <v>20.45</v>
      </c>
      <c r="K990" s="94"/>
      <c r="L990" s="92" t="s">
        <v>4386</v>
      </c>
      <c r="M990" s="92" t="s">
        <v>417</v>
      </c>
      <c r="N990" s="172" t="str">
        <f t="shared" si="387"/>
        <v/>
      </c>
      <c r="O990" s="172"/>
      <c r="P990" s="173">
        <f t="shared" si="379"/>
        <v>0</v>
      </c>
      <c r="Q990" s="173">
        <f t="shared" si="380"/>
        <v>0</v>
      </c>
      <c r="R990" s="173">
        <f t="shared" si="381"/>
        <v>0</v>
      </c>
      <c r="S990" s="173" t="str">
        <f t="shared" si="382"/>
        <v/>
      </c>
      <c r="T990" s="173">
        <f>IF(P990&lt;&gt;"",(P990*(1-($N$3368))*(1-($O990+$N$3373))),0)</f>
        <v>0</v>
      </c>
      <c r="U990" s="173">
        <f>IF(Q990&lt;&gt;"",(Q990*(1-($N$3369))*(1-($O990+$N$3373))),0)</f>
        <v>0</v>
      </c>
      <c r="V990" s="173">
        <f>IF(R990&lt;&gt;"",(R990*(1-($N$3370))*(1-($O990+$N$3373))),0)</f>
        <v>0</v>
      </c>
      <c r="W990" s="173">
        <f>IF(S990&lt;&gt;"",(S990*(1-($N$3371))*(1-($O990+$N$3373))),0)</f>
        <v>0</v>
      </c>
      <c r="X990" s="173">
        <f t="shared" si="388"/>
        <v>0</v>
      </c>
    </row>
    <row r="991" spans="1:24" ht="14.1" customHeight="1" x14ac:dyDescent="0.3">
      <c r="A991" s="155" t="s">
        <v>790</v>
      </c>
      <c r="B991" s="91" t="s">
        <v>51</v>
      </c>
      <c r="C991" s="92">
        <v>10</v>
      </c>
      <c r="D991" s="92">
        <v>0</v>
      </c>
      <c r="E991" s="166"/>
      <c r="F991" s="92" t="s">
        <v>110</v>
      </c>
      <c r="G991" s="92" t="s">
        <v>2005</v>
      </c>
      <c r="H991" s="92" t="s">
        <v>2605</v>
      </c>
      <c r="I991" s="92">
        <v>47</v>
      </c>
      <c r="J991" s="93">
        <v>20.45</v>
      </c>
      <c r="K991" s="94"/>
      <c r="L991" s="92" t="s">
        <v>4387</v>
      </c>
      <c r="M991" s="92" t="s">
        <v>417</v>
      </c>
      <c r="N991" s="172" t="str">
        <f t="shared" si="387"/>
        <v/>
      </c>
      <c r="O991" s="172"/>
      <c r="P991" s="173">
        <f t="shared" si="379"/>
        <v>0</v>
      </c>
      <c r="Q991" s="173">
        <f t="shared" si="380"/>
        <v>0</v>
      </c>
      <c r="R991" s="173">
        <f t="shared" si="381"/>
        <v>0</v>
      </c>
      <c r="S991" s="173" t="str">
        <f t="shared" si="382"/>
        <v/>
      </c>
      <c r="T991" s="173">
        <f>IF(P991&lt;&gt;"",(P991*(1-($N$3368))*(1-($O991+$N$3373))),0)</f>
        <v>0</v>
      </c>
      <c r="U991" s="173">
        <f>IF(Q991&lt;&gt;"",(Q991*(1-($N$3369))*(1-($O991+$N$3373))),0)</f>
        <v>0</v>
      </c>
      <c r="V991" s="173">
        <f>IF(R991&lt;&gt;"",(R991*(1-($N$3370))*(1-($O991+$N$3373))),0)</f>
        <v>0</v>
      </c>
      <c r="W991" s="173">
        <f>IF(S991&lt;&gt;"",(S991*(1-($N$3371))*(1-($O991+$N$3373))),0)</f>
        <v>0</v>
      </c>
      <c r="X991" s="173">
        <f t="shared" si="388"/>
        <v>0</v>
      </c>
    </row>
    <row r="992" spans="1:24" ht="14.1" customHeight="1" x14ac:dyDescent="0.3">
      <c r="A992" s="155" t="s">
        <v>791</v>
      </c>
      <c r="B992" s="91" t="s">
        <v>51</v>
      </c>
      <c r="C992" s="92">
        <v>10</v>
      </c>
      <c r="D992" s="92">
        <v>0</v>
      </c>
      <c r="E992" s="166"/>
      <c r="F992" s="92" t="s">
        <v>110</v>
      </c>
      <c r="G992" s="92" t="s">
        <v>2004</v>
      </c>
      <c r="H992" s="92" t="s">
        <v>2607</v>
      </c>
      <c r="I992" s="92">
        <v>47</v>
      </c>
      <c r="J992" s="93">
        <v>29.8</v>
      </c>
      <c r="K992" s="94"/>
      <c r="L992" s="92" t="s">
        <v>4388</v>
      </c>
      <c r="M992" s="92" t="s">
        <v>417</v>
      </c>
      <c r="N992" s="172" t="str">
        <f t="shared" ref="N992:N993" si="389">IF(OR(J992="TBA",E992=0),"",E992*J992)</f>
        <v/>
      </c>
      <c r="O992" s="172"/>
      <c r="P992" s="173">
        <f t="shared" si="379"/>
        <v>0</v>
      </c>
      <c r="Q992" s="173">
        <f t="shared" si="380"/>
        <v>0</v>
      </c>
      <c r="R992" s="173">
        <f t="shared" si="381"/>
        <v>0</v>
      </c>
      <c r="S992" s="173" t="str">
        <f t="shared" si="382"/>
        <v/>
      </c>
      <c r="T992" s="173">
        <f>IF(P992&lt;&gt;"",(P992*(1-($N$3368))*(1-($O992+$N$3373))),0)</f>
        <v>0</v>
      </c>
      <c r="U992" s="173">
        <f>IF(Q992&lt;&gt;"",(Q992*(1-($N$3369))*(1-($O992+$N$3373))),0)</f>
        <v>0</v>
      </c>
      <c r="V992" s="173">
        <f>IF(R992&lt;&gt;"",(R992*(1-($N$3370))*(1-($O992+$N$3373))),0)</f>
        <v>0</v>
      </c>
      <c r="W992" s="173">
        <f>IF(S992&lt;&gt;"",(S992*(1-($N$3371))*(1-($O992+$N$3373))),0)</f>
        <v>0</v>
      </c>
      <c r="X992" s="173">
        <f t="shared" ref="X992:X993" si="390">+SUM(T992:W992)</f>
        <v>0</v>
      </c>
    </row>
    <row r="993" spans="1:24" ht="14.1" customHeight="1" x14ac:dyDescent="0.3">
      <c r="A993" s="155" t="s">
        <v>792</v>
      </c>
      <c r="B993" s="91" t="s">
        <v>51</v>
      </c>
      <c r="C993" s="92">
        <v>10</v>
      </c>
      <c r="D993" s="92">
        <v>0</v>
      </c>
      <c r="E993" s="166"/>
      <c r="F993" s="92" t="s">
        <v>110</v>
      </c>
      <c r="G993" s="92" t="s">
        <v>2005</v>
      </c>
      <c r="H993" s="92" t="s">
        <v>2607</v>
      </c>
      <c r="I993" s="92">
        <v>47</v>
      </c>
      <c r="J993" s="93">
        <v>29.8</v>
      </c>
      <c r="K993" s="94"/>
      <c r="L993" s="92" t="s">
        <v>4389</v>
      </c>
      <c r="M993" s="92" t="s">
        <v>417</v>
      </c>
      <c r="N993" s="172" t="str">
        <f t="shared" si="389"/>
        <v/>
      </c>
      <c r="O993" s="172"/>
      <c r="P993" s="173">
        <f t="shared" si="379"/>
        <v>0</v>
      </c>
      <c r="Q993" s="173">
        <f t="shared" si="380"/>
        <v>0</v>
      </c>
      <c r="R993" s="173">
        <f t="shared" si="381"/>
        <v>0</v>
      </c>
      <c r="S993" s="173" t="str">
        <f t="shared" si="382"/>
        <v/>
      </c>
      <c r="T993" s="173">
        <f>IF(P993&lt;&gt;"",(P993*(1-($N$3368))*(1-($O993+$N$3373))),0)</f>
        <v>0</v>
      </c>
      <c r="U993" s="173">
        <f>IF(Q993&lt;&gt;"",(Q993*(1-($N$3369))*(1-($O993+$N$3373))),0)</f>
        <v>0</v>
      </c>
      <c r="V993" s="173">
        <f>IF(R993&lt;&gt;"",(R993*(1-($N$3370))*(1-($O993+$N$3373))),0)</f>
        <v>0</v>
      </c>
      <c r="W993" s="173">
        <f>IF(S993&lt;&gt;"",(S993*(1-($N$3371))*(1-($O993+$N$3373))),0)</f>
        <v>0</v>
      </c>
      <c r="X993" s="173">
        <f t="shared" si="390"/>
        <v>0</v>
      </c>
    </row>
    <row r="994" spans="1:24" ht="14.1" customHeight="1" x14ac:dyDescent="0.3">
      <c r="A994" s="90"/>
      <c r="B994" s="91"/>
      <c r="C994" s="92"/>
      <c r="D994" s="92"/>
      <c r="E994" s="168"/>
      <c r="F994" s="92"/>
      <c r="G994" s="92"/>
      <c r="H994" s="148" t="s">
        <v>5670</v>
      </c>
      <c r="I994" s="92"/>
      <c r="J994" s="93"/>
      <c r="K994" s="94"/>
      <c r="L994" s="94"/>
      <c r="M994" s="95"/>
      <c r="N994" s="172"/>
      <c r="O994" s="172"/>
      <c r="P994" s="173">
        <f t="shared" si="373"/>
        <v>0</v>
      </c>
      <c r="Q994" s="173">
        <f t="shared" si="374"/>
        <v>0</v>
      </c>
      <c r="R994" s="173">
        <f t="shared" si="375"/>
        <v>0</v>
      </c>
      <c r="S994" s="173">
        <f t="shared" si="376"/>
        <v>0</v>
      </c>
      <c r="T994" s="173">
        <f>IF(P994&lt;&gt;"",(P994*(1-($N$3368))*(1-($O994+$N$3373))),0)</f>
        <v>0</v>
      </c>
      <c r="U994" s="173">
        <f>IF(Q994&lt;&gt;"",(Q994*(1-($N$3369))*(1-($O994+$N$3373))),0)</f>
        <v>0</v>
      </c>
      <c r="V994" s="173">
        <f>IF(R994&lt;&gt;"",(R994*(1-($N$3370))*(1-($O994+$N$3373))),0)</f>
        <v>0</v>
      </c>
      <c r="W994" s="173">
        <f>IF(S994&lt;&gt;"",(S994*(1-($N$3371))*(1-($O994+$N$3373))),0)</f>
        <v>0</v>
      </c>
      <c r="X994" s="173"/>
    </row>
    <row r="995" spans="1:24" ht="14.1" customHeight="1" x14ac:dyDescent="0.3">
      <c r="A995" s="187" t="s">
        <v>4818</v>
      </c>
      <c r="B995" s="246" t="s">
        <v>51</v>
      </c>
      <c r="C995" s="188">
        <v>6</v>
      </c>
      <c r="D995" s="188">
        <v>0</v>
      </c>
      <c r="E995" s="247"/>
      <c r="F995" s="188" t="s">
        <v>110</v>
      </c>
      <c r="G995" s="188" t="s">
        <v>2005</v>
      </c>
      <c r="H995" s="188" t="s">
        <v>4817</v>
      </c>
      <c r="I995" s="188">
        <v>48</v>
      </c>
      <c r="J995" s="248">
        <v>18</v>
      </c>
      <c r="K995" s="249"/>
      <c r="L995" s="188" t="s">
        <v>4819</v>
      </c>
      <c r="M995" s="188" t="s">
        <v>417</v>
      </c>
      <c r="N995" s="250" t="str">
        <f t="shared" si="377"/>
        <v/>
      </c>
      <c r="O995" s="172"/>
      <c r="P995" s="173">
        <f t="shared" si="373"/>
        <v>0</v>
      </c>
      <c r="Q995" s="173">
        <f t="shared" si="374"/>
        <v>0</v>
      </c>
      <c r="R995" s="173">
        <f t="shared" si="375"/>
        <v>0</v>
      </c>
      <c r="S995" s="173" t="str">
        <f t="shared" si="376"/>
        <v/>
      </c>
      <c r="T995" s="173">
        <f>IF(P995&lt;&gt;"",(P995*(1-($N$3368))*(1-($O995+$N$3373))),0)</f>
        <v>0</v>
      </c>
      <c r="U995" s="173">
        <f>IF(Q995&lt;&gt;"",(Q995*(1-($N$3369))*(1-($O995+$N$3373))),0)</f>
        <v>0</v>
      </c>
      <c r="V995" s="173">
        <f>IF(R995&lt;&gt;"",(R995*(1-($N$3370))*(1-($O995+$N$3373))),0)</f>
        <v>0</v>
      </c>
      <c r="W995" s="173">
        <f>IF(S995&lt;&gt;"",(S995*(1-($N$3371))*(1-($O995+$N$3373))),0)</f>
        <v>0</v>
      </c>
      <c r="X995" s="251">
        <f t="shared" ref="X995:X997" si="391">+SUM(T995:W995)</f>
        <v>0</v>
      </c>
    </row>
    <row r="996" spans="1:24" ht="14.1" customHeight="1" x14ac:dyDescent="0.3">
      <c r="A996" s="187" t="s">
        <v>4820</v>
      </c>
      <c r="B996" s="246" t="s">
        <v>51</v>
      </c>
      <c r="C996" s="188">
        <v>4</v>
      </c>
      <c r="D996" s="188">
        <v>0</v>
      </c>
      <c r="E996" s="247"/>
      <c r="F996" s="188" t="s">
        <v>110</v>
      </c>
      <c r="G996" s="188" t="s">
        <v>2003</v>
      </c>
      <c r="H996" s="188" t="s">
        <v>4821</v>
      </c>
      <c r="I996" s="188">
        <v>48</v>
      </c>
      <c r="J996" s="248">
        <v>24</v>
      </c>
      <c r="K996" s="249"/>
      <c r="L996" s="188" t="s">
        <v>4822</v>
      </c>
      <c r="M996" s="188" t="s">
        <v>417</v>
      </c>
      <c r="N996" s="250" t="str">
        <f t="shared" si="377"/>
        <v/>
      </c>
      <c r="O996" s="172"/>
      <c r="P996" s="173">
        <f t="shared" si="373"/>
        <v>0</v>
      </c>
      <c r="Q996" s="173">
        <f t="shared" si="374"/>
        <v>0</v>
      </c>
      <c r="R996" s="173">
        <f t="shared" si="375"/>
        <v>0</v>
      </c>
      <c r="S996" s="173" t="str">
        <f t="shared" si="376"/>
        <v/>
      </c>
      <c r="T996" s="173">
        <f>IF(P996&lt;&gt;"",(P996*(1-($N$3368))*(1-($O996+$N$3373))),0)</f>
        <v>0</v>
      </c>
      <c r="U996" s="173">
        <f>IF(Q996&lt;&gt;"",(Q996*(1-($N$3369))*(1-($O996+$N$3373))),0)</f>
        <v>0</v>
      </c>
      <c r="V996" s="173">
        <f>IF(R996&lt;&gt;"",(R996*(1-($N$3370))*(1-($O996+$N$3373))),0)</f>
        <v>0</v>
      </c>
      <c r="W996" s="173">
        <f>IF(S996&lt;&gt;"",(S996*(1-($N$3371))*(1-($O996+$N$3373))),0)</f>
        <v>0</v>
      </c>
      <c r="X996" s="251">
        <f t="shared" si="391"/>
        <v>0</v>
      </c>
    </row>
    <row r="997" spans="1:24" ht="14.1" customHeight="1" x14ac:dyDescent="0.3">
      <c r="A997" s="187" t="s">
        <v>4823</v>
      </c>
      <c r="B997" s="246" t="s">
        <v>51</v>
      </c>
      <c r="C997" s="188">
        <v>4</v>
      </c>
      <c r="D997" s="188">
        <v>0</v>
      </c>
      <c r="E997" s="247"/>
      <c r="F997" s="188" t="s">
        <v>110</v>
      </c>
      <c r="G997" s="188" t="s">
        <v>2004</v>
      </c>
      <c r="H997" s="188" t="s">
        <v>4821</v>
      </c>
      <c r="I997" s="188">
        <v>48</v>
      </c>
      <c r="J997" s="248">
        <v>24</v>
      </c>
      <c r="K997" s="249"/>
      <c r="L997" s="188" t="s">
        <v>4824</v>
      </c>
      <c r="M997" s="188" t="s">
        <v>417</v>
      </c>
      <c r="N997" s="250" t="str">
        <f t="shared" si="377"/>
        <v/>
      </c>
      <c r="O997" s="172"/>
      <c r="P997" s="173">
        <f t="shared" si="373"/>
        <v>0</v>
      </c>
      <c r="Q997" s="173">
        <f t="shared" si="374"/>
        <v>0</v>
      </c>
      <c r="R997" s="173">
        <f t="shared" si="375"/>
        <v>0</v>
      </c>
      <c r="S997" s="173" t="str">
        <f t="shared" si="376"/>
        <v/>
      </c>
      <c r="T997" s="173">
        <f>IF(P997&lt;&gt;"",(P997*(1-($N$3368))*(1-($O997+$N$3373))),0)</f>
        <v>0</v>
      </c>
      <c r="U997" s="173">
        <f>IF(Q997&lt;&gt;"",(Q997*(1-($N$3369))*(1-($O997+$N$3373))),0)</f>
        <v>0</v>
      </c>
      <c r="V997" s="173">
        <f>IF(R997&lt;&gt;"",(R997*(1-($N$3370))*(1-($O997+$N$3373))),0)</f>
        <v>0</v>
      </c>
      <c r="W997" s="173">
        <f>IF(S997&lt;&gt;"",(S997*(1-($N$3371))*(1-($O997+$N$3373))),0)</f>
        <v>0</v>
      </c>
      <c r="X997" s="251">
        <f t="shared" si="391"/>
        <v>0</v>
      </c>
    </row>
    <row r="998" spans="1:24" ht="14.1" customHeight="1" x14ac:dyDescent="0.3">
      <c r="A998" s="90"/>
      <c r="B998" s="91"/>
      <c r="C998" s="92"/>
      <c r="D998" s="92"/>
      <c r="E998" s="168"/>
      <c r="F998" s="92"/>
      <c r="G998" s="92"/>
      <c r="H998" s="148" t="s">
        <v>5691</v>
      </c>
      <c r="I998" s="92"/>
      <c r="J998" s="93"/>
      <c r="K998" s="94"/>
      <c r="L998" s="94"/>
      <c r="M998" s="95"/>
      <c r="N998" s="172"/>
      <c r="O998" s="172"/>
      <c r="P998" s="173">
        <f>IF($B998="PA",$N998,0)</f>
        <v>0</v>
      </c>
      <c r="Q998" s="173">
        <f>IF($B998="PC",$N998,0)</f>
        <v>0</v>
      </c>
      <c r="R998" s="173">
        <f>IF($B998="LA",$N998,0)</f>
        <v>0</v>
      </c>
      <c r="S998" s="173">
        <f>IF($B998="LC",$N998,0)</f>
        <v>0</v>
      </c>
      <c r="T998" s="173">
        <f>IF(P998&lt;&gt;"",(P998*(1-($N$3368))*(1-($O998+$N$3373))),0)</f>
        <v>0</v>
      </c>
      <c r="U998" s="173">
        <f>IF(Q998&lt;&gt;"",(Q998*(1-($N$3369))*(1-($O998+$N$3373))),0)</f>
        <v>0</v>
      </c>
      <c r="V998" s="173">
        <f>IF(R998&lt;&gt;"",(R998*(1-($N$3370))*(1-($O998+$N$3373))),0)</f>
        <v>0</v>
      </c>
      <c r="W998" s="173">
        <f>IF(S998&lt;&gt;"",(S998*(1-($N$3371))*(1-($O998+$N$3373))),0)</f>
        <v>0</v>
      </c>
      <c r="X998" s="173"/>
    </row>
    <row r="999" spans="1:24" ht="14.1" customHeight="1" x14ac:dyDescent="0.3">
      <c r="A999" s="187">
        <v>104649</v>
      </c>
      <c r="B999" s="246" t="s">
        <v>50</v>
      </c>
      <c r="C999" s="188">
        <v>12</v>
      </c>
      <c r="D999" s="188">
        <v>0</v>
      </c>
      <c r="E999" s="247"/>
      <c r="F999" s="188" t="s">
        <v>110</v>
      </c>
      <c r="G999" s="188" t="s">
        <v>1716</v>
      </c>
      <c r="H999" s="188" t="s">
        <v>1877</v>
      </c>
      <c r="I999" s="188">
        <v>48</v>
      </c>
      <c r="J999" s="248">
        <v>8.0500000000000007</v>
      </c>
      <c r="K999" s="249"/>
      <c r="L999" s="188" t="s">
        <v>2815</v>
      </c>
      <c r="M999" s="188" t="s">
        <v>417</v>
      </c>
      <c r="N999" s="250" t="str">
        <f>IF(OR(J999="TBA",E999=0),"",E999*J999)</f>
        <v/>
      </c>
      <c r="O999" s="172"/>
      <c r="P999" s="173">
        <f>IF($B999="PA",$N999,0)</f>
        <v>0</v>
      </c>
      <c r="Q999" s="173">
        <f>IF($B999="PC",$N999,0)</f>
        <v>0</v>
      </c>
      <c r="R999" s="173" t="str">
        <f>IF($B999="LA",$N999,0)</f>
        <v/>
      </c>
      <c r="S999" s="173">
        <f>IF($B999="LC",$N999,0)</f>
        <v>0</v>
      </c>
      <c r="T999" s="173">
        <f>IF(P999&lt;&gt;"",(P999*(1-($N$3368))*(1-($O999+$N$3373))),0)</f>
        <v>0</v>
      </c>
      <c r="U999" s="173">
        <f>IF(Q999&lt;&gt;"",(Q999*(1-($N$3369))*(1-($O999+$N$3373))),0)</f>
        <v>0</v>
      </c>
      <c r="V999" s="173">
        <f>IF(R999&lt;&gt;"",(R999*(1-($N$3370))*(1-($O999+$N$3373))),0)</f>
        <v>0</v>
      </c>
      <c r="W999" s="173">
        <f>IF(S999&lt;&gt;"",(S999*(1-($N$3371))*(1-($O999+$N$3373))),0)</f>
        <v>0</v>
      </c>
      <c r="X999" s="251">
        <f>+SUM(T999:W999)</f>
        <v>0</v>
      </c>
    </row>
    <row r="1000" spans="1:24" ht="14.1" customHeight="1" x14ac:dyDescent="0.3">
      <c r="A1000" s="187" t="s">
        <v>1275</v>
      </c>
      <c r="B1000" s="246" t="s">
        <v>51</v>
      </c>
      <c r="C1000" s="188">
        <v>6</v>
      </c>
      <c r="D1000" s="188">
        <v>0</v>
      </c>
      <c r="E1000" s="247"/>
      <c r="F1000" s="188" t="s">
        <v>110</v>
      </c>
      <c r="G1000" s="188" t="s">
        <v>2003</v>
      </c>
      <c r="H1000" s="188" t="s">
        <v>2029</v>
      </c>
      <c r="I1000" s="188">
        <v>48</v>
      </c>
      <c r="J1000" s="248">
        <v>20.8</v>
      </c>
      <c r="K1000" s="249"/>
      <c r="L1000" s="188" t="s">
        <v>2969</v>
      </c>
      <c r="M1000" s="188" t="s">
        <v>417</v>
      </c>
      <c r="N1000" s="250" t="str">
        <f t="shared" ref="N1000:N1001" si="392">IF(OR(J1000="TBA",E1000=0),"",E1000*J1000)</f>
        <v/>
      </c>
      <c r="O1000" s="172"/>
      <c r="P1000" s="173">
        <f>IF($B1000="PA",$N1000,0)</f>
        <v>0</v>
      </c>
      <c r="Q1000" s="173">
        <f>IF($B1000="PC",$N1000,0)</f>
        <v>0</v>
      </c>
      <c r="R1000" s="173">
        <f>IF($B1000="LA",$N1000,0)</f>
        <v>0</v>
      </c>
      <c r="S1000" s="173" t="str">
        <f>IF($B1000="LC",$N1000,0)</f>
        <v/>
      </c>
      <c r="T1000" s="173">
        <f>IF(P1000&lt;&gt;"",(P1000*(1-($N$3368))*(1-($O1000+$N$3373))),0)</f>
        <v>0</v>
      </c>
      <c r="U1000" s="173">
        <f>IF(Q1000&lt;&gt;"",(Q1000*(1-($N$3369))*(1-($O1000+$N$3373))),0)</f>
        <v>0</v>
      </c>
      <c r="V1000" s="173">
        <f>IF(R1000&lt;&gt;"",(R1000*(1-($N$3370))*(1-($O1000+$N$3373))),0)</f>
        <v>0</v>
      </c>
      <c r="W1000" s="173">
        <f>IF(S1000&lt;&gt;"",(S1000*(1-($N$3371))*(1-($O1000+$N$3373))),0)</f>
        <v>0</v>
      </c>
      <c r="X1000" s="251">
        <f t="shared" ref="X1000:X1001" si="393">+SUM(T1000:W1000)</f>
        <v>0</v>
      </c>
    </row>
    <row r="1001" spans="1:24" ht="14.1" customHeight="1" x14ac:dyDescent="0.3">
      <c r="A1001" s="187" t="s">
        <v>1276</v>
      </c>
      <c r="B1001" s="246" t="s">
        <v>51</v>
      </c>
      <c r="C1001" s="188">
        <v>6</v>
      </c>
      <c r="D1001" s="188">
        <v>0</v>
      </c>
      <c r="E1001" s="247"/>
      <c r="F1001" s="188" t="s">
        <v>110</v>
      </c>
      <c r="G1001" s="188" t="s">
        <v>2004</v>
      </c>
      <c r="H1001" s="188" t="s">
        <v>2029</v>
      </c>
      <c r="I1001" s="188">
        <v>48</v>
      </c>
      <c r="J1001" s="248">
        <v>20.8</v>
      </c>
      <c r="K1001" s="249"/>
      <c r="L1001" s="188" t="s">
        <v>2970</v>
      </c>
      <c r="M1001" s="188" t="s">
        <v>417</v>
      </c>
      <c r="N1001" s="250" t="str">
        <f t="shared" si="392"/>
        <v/>
      </c>
      <c r="O1001" s="172"/>
      <c r="P1001" s="173">
        <f>IF($B1001="PA",$N1001,0)</f>
        <v>0</v>
      </c>
      <c r="Q1001" s="173">
        <f>IF($B1001="PC",$N1001,0)</f>
        <v>0</v>
      </c>
      <c r="R1001" s="173">
        <f>IF($B1001="LA",$N1001,0)</f>
        <v>0</v>
      </c>
      <c r="S1001" s="173" t="str">
        <f>IF($B1001="LC",$N1001,0)</f>
        <v/>
      </c>
      <c r="T1001" s="173">
        <f>IF(P1001&lt;&gt;"",(P1001*(1-($N$3368))*(1-($O1001+$N$3373))),0)</f>
        <v>0</v>
      </c>
      <c r="U1001" s="173">
        <f>IF(Q1001&lt;&gt;"",(Q1001*(1-($N$3369))*(1-($O1001+$N$3373))),0)</f>
        <v>0</v>
      </c>
      <c r="V1001" s="173">
        <f>IF(R1001&lt;&gt;"",(R1001*(1-($N$3370))*(1-($O1001+$N$3373))),0)</f>
        <v>0</v>
      </c>
      <c r="W1001" s="173">
        <f>IF(S1001&lt;&gt;"",(S1001*(1-($N$3371))*(1-($O1001+$N$3373))),0)</f>
        <v>0</v>
      </c>
      <c r="X1001" s="251">
        <f t="shared" si="393"/>
        <v>0</v>
      </c>
    </row>
    <row r="1002" spans="1:24" ht="14.1" customHeight="1" x14ac:dyDescent="0.3">
      <c r="A1002" s="90"/>
      <c r="B1002" s="91"/>
      <c r="C1002" s="92"/>
      <c r="D1002" s="92"/>
      <c r="E1002" s="168"/>
      <c r="F1002" s="92"/>
      <c r="G1002" s="92"/>
      <c r="H1002" s="148" t="s">
        <v>5672</v>
      </c>
      <c r="I1002" s="92"/>
      <c r="J1002" s="93"/>
      <c r="K1002" s="94"/>
      <c r="L1002" s="94"/>
      <c r="M1002" s="95"/>
      <c r="N1002" s="172"/>
      <c r="O1002" s="172"/>
      <c r="P1002" s="173">
        <f>IF($B1002="PA",$N1002,0)</f>
        <v>0</v>
      </c>
      <c r="Q1002" s="173">
        <f>IF($B1002="PC",$N1002,0)</f>
        <v>0</v>
      </c>
      <c r="R1002" s="173">
        <f>IF($B1002="LA",$N1002,0)</f>
        <v>0</v>
      </c>
      <c r="S1002" s="173">
        <f>IF($B1002="LC",$N1002,0)</f>
        <v>0</v>
      </c>
      <c r="T1002" s="173">
        <f>IF(P1002&lt;&gt;"",(P1002*(1-($N$3368))*(1-($O1002+$N$3373))),0)</f>
        <v>0</v>
      </c>
      <c r="U1002" s="173">
        <f>IF(Q1002&lt;&gt;"",(Q1002*(1-($N$3369))*(1-($O1002+$N$3373))),0)</f>
        <v>0</v>
      </c>
      <c r="V1002" s="173">
        <f>IF(R1002&lt;&gt;"",(R1002*(1-($N$3370))*(1-($O1002+$N$3373))),0)</f>
        <v>0</v>
      </c>
      <c r="W1002" s="173">
        <f>IF(S1002&lt;&gt;"",(S1002*(1-($N$3371))*(1-($O1002+$N$3373))),0)</f>
        <v>0</v>
      </c>
      <c r="X1002" s="173"/>
    </row>
    <row r="1003" spans="1:24" ht="14.1" customHeight="1" x14ac:dyDescent="0.3">
      <c r="A1003" s="189">
        <v>18187</v>
      </c>
      <c r="B1003" s="246" t="s">
        <v>50</v>
      </c>
      <c r="C1003" s="188">
        <v>12</v>
      </c>
      <c r="D1003" s="188">
        <v>0</v>
      </c>
      <c r="E1003" s="247"/>
      <c r="F1003" s="188" t="s">
        <v>110</v>
      </c>
      <c r="G1003" s="188" t="s">
        <v>1716</v>
      </c>
      <c r="H1003" s="188" t="s">
        <v>1731</v>
      </c>
      <c r="I1003" s="188">
        <v>49</v>
      </c>
      <c r="J1003" s="248">
        <v>6.4</v>
      </c>
      <c r="K1003" s="249"/>
      <c r="L1003" s="188" t="s">
        <v>2672</v>
      </c>
      <c r="M1003" s="188" t="s">
        <v>417</v>
      </c>
      <c r="N1003" s="250" t="str">
        <f t="shared" ref="N1003" si="394">IF(OR(J1003="TBA",E1003=0),"",E1003*J1003)</f>
        <v/>
      </c>
      <c r="O1003" s="172"/>
      <c r="P1003" s="173">
        <f t="shared" ref="P1003" si="395">IF($B1003="PA",$N1003,0)</f>
        <v>0</v>
      </c>
      <c r="Q1003" s="173">
        <f t="shared" ref="Q1003" si="396">IF($B1003="PC",$N1003,0)</f>
        <v>0</v>
      </c>
      <c r="R1003" s="173" t="str">
        <f t="shared" ref="R1003" si="397">IF($B1003="LA",$N1003,0)</f>
        <v/>
      </c>
      <c r="S1003" s="173">
        <f t="shared" ref="S1003" si="398">IF($B1003="LC",$N1003,0)</f>
        <v>0</v>
      </c>
      <c r="T1003" s="173">
        <f>IF(P1003&lt;&gt;"",(P1003*(1-($N$3368))*(1-($O1003+$N$3373))),0)</f>
        <v>0</v>
      </c>
      <c r="U1003" s="173">
        <f>IF(Q1003&lt;&gt;"",(Q1003*(1-($N$3369))*(1-($O1003+$N$3373))),0)</f>
        <v>0</v>
      </c>
      <c r="V1003" s="173">
        <f>IF(R1003&lt;&gt;"",(R1003*(1-($N$3370))*(1-($O1003+$N$3373))),0)</f>
        <v>0</v>
      </c>
      <c r="W1003" s="173">
        <f>IF(S1003&lt;&gt;"",(S1003*(1-($N$3371))*(1-($O1003+$N$3373))),0)</f>
        <v>0</v>
      </c>
      <c r="X1003" s="251">
        <f t="shared" ref="X1003" si="399">+SUM(T1003:W1003)</f>
        <v>0</v>
      </c>
    </row>
    <row r="1004" spans="1:24" ht="14.1" customHeight="1" x14ac:dyDescent="0.3">
      <c r="A1004" s="90"/>
      <c r="B1004" s="91"/>
      <c r="C1004" s="92"/>
      <c r="D1004" s="92"/>
      <c r="E1004" s="168"/>
      <c r="F1004" s="92"/>
      <c r="G1004" s="92"/>
      <c r="H1004" s="148" t="s">
        <v>5673</v>
      </c>
      <c r="I1004" s="92"/>
      <c r="J1004" s="93"/>
      <c r="K1004" s="94"/>
      <c r="L1004" s="94"/>
      <c r="M1004" s="95"/>
      <c r="N1004" s="172"/>
      <c r="O1004" s="172"/>
      <c r="P1004" s="173">
        <f>IF($B1004="PA",$N1004,0)</f>
        <v>0</v>
      </c>
      <c r="Q1004" s="173">
        <f>IF($B1004="PC",$N1004,0)</f>
        <v>0</v>
      </c>
      <c r="R1004" s="173">
        <f>IF($B1004="LA",$N1004,0)</f>
        <v>0</v>
      </c>
      <c r="S1004" s="173">
        <f>IF($B1004="LC",$N1004,0)</f>
        <v>0</v>
      </c>
      <c r="T1004" s="173">
        <f>IF(P1004&lt;&gt;"",(P1004*(1-($N$3368))*(1-($O1004+$N$3373))),0)</f>
        <v>0</v>
      </c>
      <c r="U1004" s="173">
        <f>IF(Q1004&lt;&gt;"",(Q1004*(1-($N$3369))*(1-($O1004+$N$3373))),0)</f>
        <v>0</v>
      </c>
      <c r="V1004" s="173">
        <f>IF(R1004&lt;&gt;"",(R1004*(1-($N$3370))*(1-($O1004+$N$3373))),0)</f>
        <v>0</v>
      </c>
      <c r="W1004" s="173">
        <f>IF(S1004&lt;&gt;"",(S1004*(1-($N$3371))*(1-($O1004+$N$3373))),0)</f>
        <v>0</v>
      </c>
      <c r="X1004" s="173"/>
    </row>
    <row r="1005" spans="1:24" ht="14.1" customHeight="1" x14ac:dyDescent="0.3">
      <c r="A1005" s="189" t="s">
        <v>1072</v>
      </c>
      <c r="B1005" s="246" t="s">
        <v>51</v>
      </c>
      <c r="C1005" s="188">
        <v>4</v>
      </c>
      <c r="D1005" s="188">
        <v>0</v>
      </c>
      <c r="E1005" s="247"/>
      <c r="F1005" s="188" t="s">
        <v>110</v>
      </c>
      <c r="G1005" s="188" t="s">
        <v>2003</v>
      </c>
      <c r="H1005" s="188" t="s">
        <v>2403</v>
      </c>
      <c r="I1005" s="188">
        <v>49</v>
      </c>
      <c r="J1005" s="248">
        <v>25.85</v>
      </c>
      <c r="K1005" s="249"/>
      <c r="L1005" s="188" t="s">
        <v>3915</v>
      </c>
      <c r="M1005" s="188" t="s">
        <v>417</v>
      </c>
      <c r="N1005" s="250" t="str">
        <f t="shared" ref="N1005" si="400">IF(OR(J1005="TBA",E1005=0),"",E1005*J1005)</f>
        <v/>
      </c>
      <c r="O1005" s="172"/>
      <c r="P1005" s="173">
        <f t="shared" ref="P1005" si="401">IF($B1005="PA",$N1005,0)</f>
        <v>0</v>
      </c>
      <c r="Q1005" s="173">
        <f t="shared" ref="Q1005" si="402">IF($B1005="PC",$N1005,0)</f>
        <v>0</v>
      </c>
      <c r="R1005" s="173">
        <f t="shared" ref="R1005" si="403">IF($B1005="LA",$N1005,0)</f>
        <v>0</v>
      </c>
      <c r="S1005" s="173" t="str">
        <f t="shared" ref="S1005" si="404">IF($B1005="LC",$N1005,0)</f>
        <v/>
      </c>
      <c r="T1005" s="173">
        <f>IF(P1005&lt;&gt;"",(P1005*(1-($N$3368))*(1-($O1005+$N$3373))),0)</f>
        <v>0</v>
      </c>
      <c r="U1005" s="173">
        <f>IF(Q1005&lt;&gt;"",(Q1005*(1-($N$3369))*(1-($O1005+$N$3373))),0)</f>
        <v>0</v>
      </c>
      <c r="V1005" s="173">
        <f>IF(R1005&lt;&gt;"",(R1005*(1-($N$3370))*(1-($O1005+$N$3373))),0)</f>
        <v>0</v>
      </c>
      <c r="W1005" s="173">
        <f>IF(S1005&lt;&gt;"",(S1005*(1-($N$3371))*(1-($O1005+$N$3373))),0)</f>
        <v>0</v>
      </c>
      <c r="X1005" s="251">
        <f t="shared" ref="X1005" si="405">+SUM(T1005:W1005)</f>
        <v>0</v>
      </c>
    </row>
    <row r="1006" spans="1:24" ht="14.1" customHeight="1" x14ac:dyDescent="0.3">
      <c r="A1006" s="90"/>
      <c r="B1006" s="91"/>
      <c r="C1006" s="92"/>
      <c r="D1006" s="92"/>
      <c r="E1006" s="168"/>
      <c r="F1006" s="92"/>
      <c r="G1006" s="92"/>
      <c r="H1006" s="148" t="s">
        <v>5674</v>
      </c>
      <c r="I1006" s="92"/>
      <c r="J1006" s="93"/>
      <c r="K1006" s="94"/>
      <c r="L1006" s="94"/>
      <c r="M1006" s="95"/>
      <c r="N1006" s="172"/>
      <c r="O1006" s="172"/>
      <c r="P1006" s="173">
        <f>IF($B1006="PA",$N1006,0)</f>
        <v>0</v>
      </c>
      <c r="Q1006" s="173">
        <f>IF($B1006="PC",$N1006,0)</f>
        <v>0</v>
      </c>
      <c r="R1006" s="173">
        <f>IF($B1006="LA",$N1006,0)</f>
        <v>0</v>
      </c>
      <c r="S1006" s="173">
        <f>IF($B1006="LC",$N1006,0)</f>
        <v>0</v>
      </c>
      <c r="T1006" s="173">
        <f>IF(P1006&lt;&gt;"",(P1006*(1-($N$3368))*(1-($O1006+$N$3373))),0)</f>
        <v>0</v>
      </c>
      <c r="U1006" s="173">
        <f>IF(Q1006&lt;&gt;"",(Q1006*(1-($N$3369))*(1-($O1006+$N$3373))),0)</f>
        <v>0</v>
      </c>
      <c r="V1006" s="173">
        <f>IF(R1006&lt;&gt;"",(R1006*(1-($N$3370))*(1-($O1006+$N$3373))),0)</f>
        <v>0</v>
      </c>
      <c r="W1006" s="173">
        <f>IF(S1006&lt;&gt;"",(S1006*(1-($N$3371))*(1-($O1006+$N$3373))),0)</f>
        <v>0</v>
      </c>
      <c r="X1006" s="173"/>
    </row>
    <row r="1007" spans="1:24" ht="14.1" customHeight="1" x14ac:dyDescent="0.3">
      <c r="A1007" s="90" t="s">
        <v>1223</v>
      </c>
      <c r="B1007" s="91" t="s">
        <v>51</v>
      </c>
      <c r="C1007" s="92">
        <v>24</v>
      </c>
      <c r="D1007" s="92">
        <v>6</v>
      </c>
      <c r="E1007" s="166"/>
      <c r="F1007" s="92" t="s">
        <v>111</v>
      </c>
      <c r="G1007" s="92" t="s">
        <v>2047</v>
      </c>
      <c r="H1007" s="92" t="s">
        <v>2181</v>
      </c>
      <c r="I1007" s="92">
        <v>49</v>
      </c>
      <c r="J1007" s="93">
        <v>21.85</v>
      </c>
      <c r="K1007" s="94"/>
      <c r="L1007" s="92" t="s">
        <v>3394</v>
      </c>
      <c r="M1007" s="92" t="s">
        <v>417</v>
      </c>
      <c r="N1007" s="172" t="str">
        <f t="shared" ref="N1007:N1015" si="406">IF(OR(J1007="TBA",E1007=0),"",E1007*J1007)</f>
        <v/>
      </c>
      <c r="O1007" s="172"/>
      <c r="P1007" s="173">
        <f t="shared" ref="P1007:P1015" si="407">IF($B1007="PA",$N1007,0)</f>
        <v>0</v>
      </c>
      <c r="Q1007" s="173">
        <f t="shared" ref="Q1007:Q1015" si="408">IF($B1007="PC",$N1007,0)</f>
        <v>0</v>
      </c>
      <c r="R1007" s="173">
        <f t="shared" ref="R1007:R1015" si="409">IF($B1007="LA",$N1007,0)</f>
        <v>0</v>
      </c>
      <c r="S1007" s="173" t="str">
        <f t="shared" ref="S1007:S1015" si="410">IF($B1007="LC",$N1007,0)</f>
        <v/>
      </c>
      <c r="T1007" s="173">
        <f>IF(P1007&lt;&gt;"",(P1007*(1-($N$3368))*(1-($O1007+$N$3373))),0)</f>
        <v>0</v>
      </c>
      <c r="U1007" s="173">
        <f>IF(Q1007&lt;&gt;"",(Q1007*(1-($N$3369))*(1-($O1007+$N$3373))),0)</f>
        <v>0</v>
      </c>
      <c r="V1007" s="173">
        <f>IF(R1007&lt;&gt;"",(R1007*(1-($N$3370))*(1-($O1007+$N$3373))),0)</f>
        <v>0</v>
      </c>
      <c r="W1007" s="173">
        <f>IF(S1007&lt;&gt;"",(S1007*(1-($N$3371))*(1-($O1007+$N$3373))),0)</f>
        <v>0</v>
      </c>
      <c r="X1007" s="173">
        <f t="shared" ref="X1007:X1015" si="411">+SUM(T1007:W1007)</f>
        <v>0</v>
      </c>
    </row>
    <row r="1008" spans="1:24" ht="14.1" customHeight="1" x14ac:dyDescent="0.3">
      <c r="A1008" s="90" t="s">
        <v>1224</v>
      </c>
      <c r="B1008" s="91" t="s">
        <v>51</v>
      </c>
      <c r="C1008" s="92">
        <v>24</v>
      </c>
      <c r="D1008" s="92">
        <v>6</v>
      </c>
      <c r="E1008" s="166"/>
      <c r="F1008" s="92" t="s">
        <v>111</v>
      </c>
      <c r="G1008" s="92" t="s">
        <v>2041</v>
      </c>
      <c r="H1008" s="92" t="s">
        <v>2181</v>
      </c>
      <c r="I1008" s="92">
        <v>49</v>
      </c>
      <c r="J1008" s="93">
        <v>21.85</v>
      </c>
      <c r="K1008" s="94"/>
      <c r="L1008" s="92" t="s">
        <v>3395</v>
      </c>
      <c r="M1008" s="92" t="s">
        <v>417</v>
      </c>
      <c r="N1008" s="172" t="str">
        <f t="shared" si="406"/>
        <v/>
      </c>
      <c r="O1008" s="172"/>
      <c r="P1008" s="173">
        <f t="shared" si="407"/>
        <v>0</v>
      </c>
      <c r="Q1008" s="173">
        <f t="shared" si="408"/>
        <v>0</v>
      </c>
      <c r="R1008" s="173">
        <f t="shared" si="409"/>
        <v>0</v>
      </c>
      <c r="S1008" s="173" t="str">
        <f t="shared" si="410"/>
        <v/>
      </c>
      <c r="T1008" s="173">
        <f>IF(P1008&lt;&gt;"",(P1008*(1-($N$3368))*(1-($O1008+$N$3373))),0)</f>
        <v>0</v>
      </c>
      <c r="U1008" s="173">
        <f>IF(Q1008&lt;&gt;"",(Q1008*(1-($N$3369))*(1-($O1008+$N$3373))),0)</f>
        <v>0</v>
      </c>
      <c r="V1008" s="173">
        <f>IF(R1008&lt;&gt;"",(R1008*(1-($N$3370))*(1-($O1008+$N$3373))),0)</f>
        <v>0</v>
      </c>
      <c r="W1008" s="173">
        <f>IF(S1008&lt;&gt;"",(S1008*(1-($N$3371))*(1-($O1008+$N$3373))),0)</f>
        <v>0</v>
      </c>
      <c r="X1008" s="173">
        <f t="shared" si="411"/>
        <v>0</v>
      </c>
    </row>
    <row r="1009" spans="1:24" ht="14.1" customHeight="1" x14ac:dyDescent="0.3">
      <c r="A1009" s="90" t="s">
        <v>1225</v>
      </c>
      <c r="B1009" s="91" t="s">
        <v>51</v>
      </c>
      <c r="C1009" s="92">
        <v>24</v>
      </c>
      <c r="D1009" s="92">
        <v>6</v>
      </c>
      <c r="E1009" s="166"/>
      <c r="F1009" s="92" t="s">
        <v>111</v>
      </c>
      <c r="G1009" s="92" t="s">
        <v>2049</v>
      </c>
      <c r="H1009" s="92" t="s">
        <v>2181</v>
      </c>
      <c r="I1009" s="92">
        <v>49</v>
      </c>
      <c r="J1009" s="93">
        <v>21.85</v>
      </c>
      <c r="K1009" s="94"/>
      <c r="L1009" s="92" t="s">
        <v>3396</v>
      </c>
      <c r="M1009" s="92" t="s">
        <v>417</v>
      </c>
      <c r="N1009" s="172" t="str">
        <f t="shared" si="406"/>
        <v/>
      </c>
      <c r="O1009" s="172"/>
      <c r="P1009" s="173">
        <f t="shared" si="407"/>
        <v>0</v>
      </c>
      <c r="Q1009" s="173">
        <f t="shared" si="408"/>
        <v>0</v>
      </c>
      <c r="R1009" s="173">
        <f t="shared" si="409"/>
        <v>0</v>
      </c>
      <c r="S1009" s="173" t="str">
        <f t="shared" si="410"/>
        <v/>
      </c>
      <c r="T1009" s="173">
        <f>IF(P1009&lt;&gt;"",(P1009*(1-($N$3368))*(1-($O1009+$N$3373))),0)</f>
        <v>0</v>
      </c>
      <c r="U1009" s="173">
        <f>IF(Q1009&lt;&gt;"",(Q1009*(1-($N$3369))*(1-($O1009+$N$3373))),0)</f>
        <v>0</v>
      </c>
      <c r="V1009" s="173">
        <f>IF(R1009&lt;&gt;"",(R1009*(1-($N$3370))*(1-($O1009+$N$3373))),0)</f>
        <v>0</v>
      </c>
      <c r="W1009" s="173">
        <f>IF(S1009&lt;&gt;"",(S1009*(1-($N$3371))*(1-($O1009+$N$3373))),0)</f>
        <v>0</v>
      </c>
      <c r="X1009" s="173">
        <f t="shared" si="411"/>
        <v>0</v>
      </c>
    </row>
    <row r="1010" spans="1:24" ht="14.1" customHeight="1" x14ac:dyDescent="0.3">
      <c r="A1010" s="90" t="s">
        <v>1228</v>
      </c>
      <c r="B1010" s="91" t="s">
        <v>51</v>
      </c>
      <c r="C1010" s="92">
        <v>24</v>
      </c>
      <c r="D1010" s="92">
        <v>6</v>
      </c>
      <c r="E1010" s="166"/>
      <c r="F1010" s="92" t="s">
        <v>110</v>
      </c>
      <c r="G1010" s="92" t="s">
        <v>2004</v>
      </c>
      <c r="H1010" s="92" t="s">
        <v>2183</v>
      </c>
      <c r="I1010" s="92">
        <v>49</v>
      </c>
      <c r="J1010" s="93">
        <v>14.6</v>
      </c>
      <c r="K1010" s="94"/>
      <c r="L1010" s="92" t="s">
        <v>3399</v>
      </c>
      <c r="M1010" s="92" t="s">
        <v>417</v>
      </c>
      <c r="N1010" s="172" t="str">
        <f t="shared" si="406"/>
        <v/>
      </c>
      <c r="O1010" s="172"/>
      <c r="P1010" s="173">
        <f t="shared" si="407"/>
        <v>0</v>
      </c>
      <c r="Q1010" s="173">
        <f t="shared" si="408"/>
        <v>0</v>
      </c>
      <c r="R1010" s="173">
        <f t="shared" si="409"/>
        <v>0</v>
      </c>
      <c r="S1010" s="173" t="str">
        <f t="shared" si="410"/>
        <v/>
      </c>
      <c r="T1010" s="173">
        <f>IF(P1010&lt;&gt;"",(P1010*(1-($N$3368))*(1-($O1010+$N$3373))),0)</f>
        <v>0</v>
      </c>
      <c r="U1010" s="173">
        <f>IF(Q1010&lt;&gt;"",(Q1010*(1-($N$3369))*(1-($O1010+$N$3373))),0)</f>
        <v>0</v>
      </c>
      <c r="V1010" s="173">
        <f>IF(R1010&lt;&gt;"",(R1010*(1-($N$3370))*(1-($O1010+$N$3373))),0)</f>
        <v>0</v>
      </c>
      <c r="W1010" s="173">
        <f>IF(S1010&lt;&gt;"",(S1010*(1-($N$3371))*(1-($O1010+$N$3373))),0)</f>
        <v>0</v>
      </c>
      <c r="X1010" s="173">
        <f t="shared" si="411"/>
        <v>0</v>
      </c>
    </row>
    <row r="1011" spans="1:24" ht="14.1" customHeight="1" x14ac:dyDescent="0.3">
      <c r="A1011" s="90" t="s">
        <v>1229</v>
      </c>
      <c r="B1011" s="91" t="s">
        <v>51</v>
      </c>
      <c r="C1011" s="92">
        <v>24</v>
      </c>
      <c r="D1011" s="92">
        <v>6</v>
      </c>
      <c r="E1011" s="166"/>
      <c r="F1011" s="92" t="s">
        <v>110</v>
      </c>
      <c r="G1011" s="92" t="s">
        <v>2005</v>
      </c>
      <c r="H1011" s="92" t="s">
        <v>2183</v>
      </c>
      <c r="I1011" s="92">
        <v>49</v>
      </c>
      <c r="J1011" s="93">
        <v>14.6</v>
      </c>
      <c r="K1011" s="94"/>
      <c r="L1011" s="92" t="s">
        <v>3400</v>
      </c>
      <c r="M1011" s="92" t="s">
        <v>417</v>
      </c>
      <c r="N1011" s="172" t="str">
        <f t="shared" si="406"/>
        <v/>
      </c>
      <c r="O1011" s="172"/>
      <c r="P1011" s="173">
        <f t="shared" si="407"/>
        <v>0</v>
      </c>
      <c r="Q1011" s="173">
        <f t="shared" si="408"/>
        <v>0</v>
      </c>
      <c r="R1011" s="173">
        <f t="shared" si="409"/>
        <v>0</v>
      </c>
      <c r="S1011" s="173" t="str">
        <f t="shared" si="410"/>
        <v/>
      </c>
      <c r="T1011" s="173">
        <f>IF(P1011&lt;&gt;"",(P1011*(1-($N$3368))*(1-($O1011+$N$3373))),0)</f>
        <v>0</v>
      </c>
      <c r="U1011" s="173">
        <f>IF(Q1011&lt;&gt;"",(Q1011*(1-($N$3369))*(1-($O1011+$N$3373))),0)</f>
        <v>0</v>
      </c>
      <c r="V1011" s="173">
        <f>IF(R1011&lt;&gt;"",(R1011*(1-($N$3370))*(1-($O1011+$N$3373))),0)</f>
        <v>0</v>
      </c>
      <c r="W1011" s="173">
        <f>IF(S1011&lt;&gt;"",(S1011*(1-($N$3371))*(1-($O1011+$N$3373))),0)</f>
        <v>0</v>
      </c>
      <c r="X1011" s="173">
        <f t="shared" si="411"/>
        <v>0</v>
      </c>
    </row>
    <row r="1012" spans="1:24" ht="14.1" customHeight="1" x14ac:dyDescent="0.3">
      <c r="A1012" s="187" t="s">
        <v>1230</v>
      </c>
      <c r="B1012" s="246" t="s">
        <v>51</v>
      </c>
      <c r="C1012" s="188">
        <v>24</v>
      </c>
      <c r="D1012" s="188">
        <v>6</v>
      </c>
      <c r="E1012" s="247"/>
      <c r="F1012" s="188" t="s">
        <v>110</v>
      </c>
      <c r="G1012" s="188" t="s">
        <v>2026</v>
      </c>
      <c r="H1012" s="188" t="s">
        <v>2183</v>
      </c>
      <c r="I1012" s="188">
        <v>49</v>
      </c>
      <c r="J1012" s="248">
        <v>13.9</v>
      </c>
      <c r="K1012" s="249"/>
      <c r="L1012" s="188" t="s">
        <v>3401</v>
      </c>
      <c r="M1012" s="188" t="s">
        <v>417</v>
      </c>
      <c r="N1012" s="250" t="str">
        <f t="shared" si="406"/>
        <v/>
      </c>
      <c r="O1012" s="172"/>
      <c r="P1012" s="173">
        <f t="shared" si="407"/>
        <v>0</v>
      </c>
      <c r="Q1012" s="173">
        <f t="shared" si="408"/>
        <v>0</v>
      </c>
      <c r="R1012" s="173">
        <f t="shared" si="409"/>
        <v>0</v>
      </c>
      <c r="S1012" s="173" t="str">
        <f t="shared" si="410"/>
        <v/>
      </c>
      <c r="T1012" s="173">
        <f>IF(P1012&lt;&gt;"",(P1012*(1-($N$3368))*(1-($O1012+$N$3373))),0)</f>
        <v>0</v>
      </c>
      <c r="U1012" s="173">
        <f>IF(Q1012&lt;&gt;"",(Q1012*(1-($N$3369))*(1-($O1012+$N$3373))),0)</f>
        <v>0</v>
      </c>
      <c r="V1012" s="173">
        <f>IF(R1012&lt;&gt;"",(R1012*(1-($N$3370))*(1-($O1012+$N$3373))),0)</f>
        <v>0</v>
      </c>
      <c r="W1012" s="173">
        <f>IF(S1012&lt;&gt;"",(S1012*(1-($N$3371))*(1-($O1012+$N$3373))),0)</f>
        <v>0</v>
      </c>
      <c r="X1012" s="251">
        <f t="shared" si="411"/>
        <v>0</v>
      </c>
    </row>
    <row r="1013" spans="1:24" ht="14.1" customHeight="1" x14ac:dyDescent="0.3">
      <c r="A1013" s="187" t="s">
        <v>1226</v>
      </c>
      <c r="B1013" s="246" t="s">
        <v>51</v>
      </c>
      <c r="C1013" s="188">
        <v>20</v>
      </c>
      <c r="D1013" s="188">
        <v>5</v>
      </c>
      <c r="E1013" s="247"/>
      <c r="F1013" s="188" t="s">
        <v>111</v>
      </c>
      <c r="G1013" s="188" t="s">
        <v>2022</v>
      </c>
      <c r="H1013" s="188" t="s">
        <v>2182</v>
      </c>
      <c r="I1013" s="188">
        <v>49</v>
      </c>
      <c r="J1013" s="248">
        <v>23.1</v>
      </c>
      <c r="K1013" s="249"/>
      <c r="L1013" s="188" t="s">
        <v>3397</v>
      </c>
      <c r="M1013" s="188" t="s">
        <v>417</v>
      </c>
      <c r="N1013" s="250" t="str">
        <f t="shared" si="406"/>
        <v/>
      </c>
      <c r="O1013" s="172"/>
      <c r="P1013" s="173">
        <f t="shared" si="407"/>
        <v>0</v>
      </c>
      <c r="Q1013" s="173">
        <f t="shared" si="408"/>
        <v>0</v>
      </c>
      <c r="R1013" s="173">
        <f t="shared" si="409"/>
        <v>0</v>
      </c>
      <c r="S1013" s="173" t="str">
        <f t="shared" si="410"/>
        <v/>
      </c>
      <c r="T1013" s="173">
        <f>IF(P1013&lt;&gt;"",(P1013*(1-($N$3368))*(1-($O1013+$N$3373))),0)</f>
        <v>0</v>
      </c>
      <c r="U1013" s="173">
        <f>IF(Q1013&lt;&gt;"",(Q1013*(1-($N$3369))*(1-($O1013+$N$3373))),0)</f>
        <v>0</v>
      </c>
      <c r="V1013" s="173">
        <f>IF(R1013&lt;&gt;"",(R1013*(1-($N$3370))*(1-($O1013+$N$3373))),0)</f>
        <v>0</v>
      </c>
      <c r="W1013" s="173">
        <f>IF(S1013&lt;&gt;"",(S1013*(1-($N$3371))*(1-($O1013+$N$3373))),0)</f>
        <v>0</v>
      </c>
      <c r="X1013" s="251">
        <f t="shared" si="411"/>
        <v>0</v>
      </c>
    </row>
    <row r="1014" spans="1:24" ht="14.1" customHeight="1" x14ac:dyDescent="0.3">
      <c r="A1014" s="187" t="s">
        <v>1227</v>
      </c>
      <c r="B1014" s="246" t="s">
        <v>51</v>
      </c>
      <c r="C1014" s="188">
        <v>20</v>
      </c>
      <c r="D1014" s="188">
        <v>5</v>
      </c>
      <c r="E1014" s="247"/>
      <c r="F1014" s="188" t="s">
        <v>111</v>
      </c>
      <c r="G1014" s="188" t="s">
        <v>2005</v>
      </c>
      <c r="H1014" s="188" t="s">
        <v>2182</v>
      </c>
      <c r="I1014" s="188">
        <v>49</v>
      </c>
      <c r="J1014" s="248">
        <v>23.1</v>
      </c>
      <c r="K1014" s="249"/>
      <c r="L1014" s="188" t="s">
        <v>3398</v>
      </c>
      <c r="M1014" s="188" t="s">
        <v>417</v>
      </c>
      <c r="N1014" s="250" t="str">
        <f t="shared" si="406"/>
        <v/>
      </c>
      <c r="O1014" s="172"/>
      <c r="P1014" s="173">
        <f t="shared" si="407"/>
        <v>0</v>
      </c>
      <c r="Q1014" s="173">
        <f t="shared" si="408"/>
        <v>0</v>
      </c>
      <c r="R1014" s="173">
        <f t="shared" si="409"/>
        <v>0</v>
      </c>
      <c r="S1014" s="173" t="str">
        <f t="shared" si="410"/>
        <v/>
      </c>
      <c r="T1014" s="173">
        <f>IF(P1014&lt;&gt;"",(P1014*(1-($N$3368))*(1-($O1014+$N$3373))),0)</f>
        <v>0</v>
      </c>
      <c r="U1014" s="173">
        <f>IF(Q1014&lt;&gt;"",(Q1014*(1-($N$3369))*(1-($O1014+$N$3373))),0)</f>
        <v>0</v>
      </c>
      <c r="V1014" s="173">
        <f>IF(R1014&lt;&gt;"",(R1014*(1-($N$3370))*(1-($O1014+$N$3373))),0)</f>
        <v>0</v>
      </c>
      <c r="W1014" s="173">
        <f>IF(S1014&lt;&gt;"",(S1014*(1-($N$3371))*(1-($O1014+$N$3373))),0)</f>
        <v>0</v>
      </c>
      <c r="X1014" s="251">
        <f t="shared" si="411"/>
        <v>0</v>
      </c>
    </row>
    <row r="1015" spans="1:24" ht="14.1" customHeight="1" x14ac:dyDescent="0.3">
      <c r="A1015" s="90">
        <v>119509</v>
      </c>
      <c r="B1015" s="91" t="s">
        <v>50</v>
      </c>
      <c r="C1015" s="92">
        <v>72</v>
      </c>
      <c r="D1015" s="92">
        <v>12</v>
      </c>
      <c r="E1015" s="166"/>
      <c r="F1015" s="92" t="s">
        <v>111</v>
      </c>
      <c r="G1015" s="92" t="s">
        <v>1712</v>
      </c>
      <c r="H1015" s="92" t="s">
        <v>1944</v>
      </c>
      <c r="I1015" s="92">
        <v>49</v>
      </c>
      <c r="J1015" s="93">
        <v>7.7</v>
      </c>
      <c r="K1015" s="94"/>
      <c r="L1015" s="92" t="s">
        <v>2884</v>
      </c>
      <c r="M1015" s="92" t="s">
        <v>417</v>
      </c>
      <c r="N1015" s="172" t="str">
        <f t="shared" si="406"/>
        <v/>
      </c>
      <c r="O1015" s="172"/>
      <c r="P1015" s="173">
        <f t="shared" si="407"/>
        <v>0</v>
      </c>
      <c r="Q1015" s="173">
        <f t="shared" si="408"/>
        <v>0</v>
      </c>
      <c r="R1015" s="173" t="str">
        <f t="shared" si="409"/>
        <v/>
      </c>
      <c r="S1015" s="173">
        <f t="shared" si="410"/>
        <v>0</v>
      </c>
      <c r="T1015" s="173">
        <f>IF(P1015&lt;&gt;"",(P1015*(1-($N$3368))*(1-($O1015+$N$3373))),0)</f>
        <v>0</v>
      </c>
      <c r="U1015" s="173">
        <f>IF(Q1015&lt;&gt;"",(Q1015*(1-($N$3369))*(1-($O1015+$N$3373))),0)</f>
        <v>0</v>
      </c>
      <c r="V1015" s="173">
        <f>IF(R1015&lt;&gt;"",(R1015*(1-($N$3370))*(1-($O1015+$N$3373))),0)</f>
        <v>0</v>
      </c>
      <c r="W1015" s="173">
        <f>IF(S1015&lt;&gt;"",(S1015*(1-($N$3371))*(1-($O1015+$N$3373))),0)</f>
        <v>0</v>
      </c>
      <c r="X1015" s="173">
        <f t="shared" si="411"/>
        <v>0</v>
      </c>
    </row>
    <row r="1016" spans="1:24" ht="14.1" customHeight="1" x14ac:dyDescent="0.3">
      <c r="A1016" s="90"/>
      <c r="B1016" s="91"/>
      <c r="C1016" s="92"/>
      <c r="D1016" s="92"/>
      <c r="E1016" s="168"/>
      <c r="F1016" s="92"/>
      <c r="G1016" s="92"/>
      <c r="H1016" s="148" t="s">
        <v>793</v>
      </c>
      <c r="I1016" s="92"/>
      <c r="J1016" s="93"/>
      <c r="K1016" s="94"/>
      <c r="L1016" s="94"/>
      <c r="M1016" s="95"/>
      <c r="N1016" s="172"/>
      <c r="O1016" s="172"/>
      <c r="P1016" s="173">
        <f t="shared" ref="P1016:P1045" si="412">IF($B1016="PA",$N1016,0)</f>
        <v>0</v>
      </c>
      <c r="Q1016" s="173">
        <f t="shared" ref="Q1016:Q1045" si="413">IF($B1016="PC",$N1016,0)</f>
        <v>0</v>
      </c>
      <c r="R1016" s="173">
        <f t="shared" ref="R1016:R1045" si="414">IF($B1016="LA",$N1016,0)</f>
        <v>0</v>
      </c>
      <c r="S1016" s="173">
        <f t="shared" ref="S1016:S1045" si="415">IF($B1016="LC",$N1016,0)</f>
        <v>0</v>
      </c>
      <c r="T1016" s="173">
        <f>IF(P1016&lt;&gt;"",(P1016*(1-($N$3368))*(1-($O1016+$N$3373))),0)</f>
        <v>0</v>
      </c>
      <c r="U1016" s="173">
        <f>IF(Q1016&lt;&gt;"",(Q1016*(1-($N$3369))*(1-($O1016+$N$3373))),0)</f>
        <v>0</v>
      </c>
      <c r="V1016" s="173">
        <f>IF(R1016&lt;&gt;"",(R1016*(1-($N$3370))*(1-($O1016+$N$3373))),0)</f>
        <v>0</v>
      </c>
      <c r="W1016" s="173">
        <f>IF(S1016&lt;&gt;"",(S1016*(1-($N$3371))*(1-($O1016+$N$3373))),0)</f>
        <v>0</v>
      </c>
      <c r="X1016" s="173"/>
    </row>
    <row r="1017" spans="1:24" ht="14.1" customHeight="1" x14ac:dyDescent="0.3">
      <c r="A1017" s="90" t="s">
        <v>1076</v>
      </c>
      <c r="B1017" s="91" t="s">
        <v>51</v>
      </c>
      <c r="C1017" s="92">
        <v>16</v>
      </c>
      <c r="D1017" s="92">
        <v>8</v>
      </c>
      <c r="E1017" s="166"/>
      <c r="F1017" s="92" t="s">
        <v>5805</v>
      </c>
      <c r="G1017" s="92" t="s">
        <v>1999</v>
      </c>
      <c r="H1017" s="92" t="s">
        <v>2035</v>
      </c>
      <c r="I1017" s="92">
        <v>50</v>
      </c>
      <c r="J1017" s="93">
        <v>18.25</v>
      </c>
      <c r="K1017" s="94"/>
      <c r="L1017" s="92" t="s">
        <v>2979</v>
      </c>
      <c r="M1017" s="92" t="s">
        <v>417</v>
      </c>
      <c r="N1017" s="172" t="str">
        <f t="shared" ref="N1017:N1045" si="416">IF(OR(J1017="TBA",E1017=0),"",E1017*J1017)</f>
        <v/>
      </c>
      <c r="O1017" s="172"/>
      <c r="P1017" s="173">
        <f t="shared" si="412"/>
        <v>0</v>
      </c>
      <c r="Q1017" s="173">
        <f t="shared" si="413"/>
        <v>0</v>
      </c>
      <c r="R1017" s="173">
        <f t="shared" si="414"/>
        <v>0</v>
      </c>
      <c r="S1017" s="173" t="str">
        <f t="shared" si="415"/>
        <v/>
      </c>
      <c r="T1017" s="173">
        <f>IF(P1017&lt;&gt;"",(P1017*(1-($N$3368))*(1-($O1017+$N$3373))),0)</f>
        <v>0</v>
      </c>
      <c r="U1017" s="173">
        <f>IF(Q1017&lt;&gt;"",(Q1017*(1-($N$3369))*(1-($O1017+$N$3373))),0)</f>
        <v>0</v>
      </c>
      <c r="V1017" s="173">
        <f>IF(R1017&lt;&gt;"",(R1017*(1-($N$3370))*(1-($O1017+$N$3373))),0)</f>
        <v>0</v>
      </c>
      <c r="W1017" s="173">
        <f>IF(S1017&lt;&gt;"",(S1017*(1-($N$3371))*(1-($O1017+$N$3373))),0)</f>
        <v>0</v>
      </c>
      <c r="X1017" s="173">
        <f t="shared" ref="X1017:X1021" si="417">+SUM(T1017:W1017)</f>
        <v>0</v>
      </c>
    </row>
    <row r="1018" spans="1:24" ht="14.1" customHeight="1" x14ac:dyDescent="0.3">
      <c r="A1018" s="90" t="s">
        <v>1075</v>
      </c>
      <c r="B1018" s="91" t="s">
        <v>51</v>
      </c>
      <c r="C1018" s="92">
        <v>16</v>
      </c>
      <c r="D1018" s="92">
        <v>8</v>
      </c>
      <c r="E1018" s="166"/>
      <c r="F1018" s="92" t="s">
        <v>5805</v>
      </c>
      <c r="G1018" s="92" t="s">
        <v>2000</v>
      </c>
      <c r="H1018" s="92" t="s">
        <v>2035</v>
      </c>
      <c r="I1018" s="92">
        <v>50</v>
      </c>
      <c r="J1018" s="93">
        <v>18.25</v>
      </c>
      <c r="K1018" s="94"/>
      <c r="L1018" s="92" t="s">
        <v>2980</v>
      </c>
      <c r="M1018" s="92" t="s">
        <v>417</v>
      </c>
      <c r="N1018" s="172" t="str">
        <f t="shared" si="416"/>
        <v/>
      </c>
      <c r="O1018" s="172"/>
      <c r="P1018" s="173">
        <f t="shared" si="412"/>
        <v>0</v>
      </c>
      <c r="Q1018" s="173">
        <f t="shared" si="413"/>
        <v>0</v>
      </c>
      <c r="R1018" s="173">
        <f t="shared" si="414"/>
        <v>0</v>
      </c>
      <c r="S1018" s="173" t="str">
        <f t="shared" si="415"/>
        <v/>
      </c>
      <c r="T1018" s="173">
        <f>IF(P1018&lt;&gt;"",(P1018*(1-($N$3368))*(1-($O1018+$N$3373))),0)</f>
        <v>0</v>
      </c>
      <c r="U1018" s="173">
        <f>IF(Q1018&lt;&gt;"",(Q1018*(1-($N$3369))*(1-($O1018+$N$3373))),0)</f>
        <v>0</v>
      </c>
      <c r="V1018" s="173">
        <f>IF(R1018&lt;&gt;"",(R1018*(1-($N$3370))*(1-($O1018+$N$3373))),0)</f>
        <v>0</v>
      </c>
      <c r="W1018" s="173">
        <f>IF(S1018&lt;&gt;"",(S1018*(1-($N$3371))*(1-($O1018+$N$3373))),0)</f>
        <v>0</v>
      </c>
      <c r="X1018" s="173">
        <f t="shared" si="417"/>
        <v>0</v>
      </c>
    </row>
    <row r="1019" spans="1:24" ht="14.1" customHeight="1" x14ac:dyDescent="0.3">
      <c r="A1019" s="90" t="s">
        <v>1079</v>
      </c>
      <c r="B1019" s="91" t="s">
        <v>51</v>
      </c>
      <c r="C1019" s="92">
        <v>6</v>
      </c>
      <c r="D1019" s="92">
        <v>0</v>
      </c>
      <c r="E1019" s="166"/>
      <c r="F1019" s="92" t="s">
        <v>110</v>
      </c>
      <c r="G1019" s="92" t="s">
        <v>2003</v>
      </c>
      <c r="H1019" s="92" t="s">
        <v>2037</v>
      </c>
      <c r="I1019" s="92">
        <v>50</v>
      </c>
      <c r="J1019" s="93">
        <v>21.85</v>
      </c>
      <c r="K1019" s="94"/>
      <c r="L1019" s="92" t="s">
        <v>2984</v>
      </c>
      <c r="M1019" s="92" t="s">
        <v>417</v>
      </c>
      <c r="N1019" s="172" t="str">
        <f t="shared" si="416"/>
        <v/>
      </c>
      <c r="O1019" s="172"/>
      <c r="P1019" s="173">
        <f t="shared" si="412"/>
        <v>0</v>
      </c>
      <c r="Q1019" s="173">
        <f t="shared" si="413"/>
        <v>0</v>
      </c>
      <c r="R1019" s="173">
        <f t="shared" si="414"/>
        <v>0</v>
      </c>
      <c r="S1019" s="173" t="str">
        <f t="shared" si="415"/>
        <v/>
      </c>
      <c r="T1019" s="173">
        <f>IF(P1019&lt;&gt;"",(P1019*(1-($N$3368))*(1-($O1019+$N$3373))),0)</f>
        <v>0</v>
      </c>
      <c r="U1019" s="173">
        <f>IF(Q1019&lt;&gt;"",(Q1019*(1-($N$3369))*(1-($O1019+$N$3373))),0)</f>
        <v>0</v>
      </c>
      <c r="V1019" s="173">
        <f>IF(R1019&lt;&gt;"",(R1019*(1-($N$3370))*(1-($O1019+$N$3373))),0)</f>
        <v>0</v>
      </c>
      <c r="W1019" s="173">
        <f>IF(S1019&lt;&gt;"",(S1019*(1-($N$3371))*(1-($O1019+$N$3373))),0)</f>
        <v>0</v>
      </c>
      <c r="X1019" s="173">
        <f t="shared" si="417"/>
        <v>0</v>
      </c>
    </row>
    <row r="1020" spans="1:24" ht="14.1" customHeight="1" x14ac:dyDescent="0.3">
      <c r="A1020" s="90" t="s">
        <v>1078</v>
      </c>
      <c r="B1020" s="91" t="s">
        <v>51</v>
      </c>
      <c r="C1020" s="92">
        <v>6</v>
      </c>
      <c r="D1020" s="92">
        <v>0</v>
      </c>
      <c r="E1020" s="166"/>
      <c r="F1020" s="92" t="s">
        <v>110</v>
      </c>
      <c r="G1020" s="92" t="s">
        <v>2004</v>
      </c>
      <c r="H1020" s="92" t="s">
        <v>2037</v>
      </c>
      <c r="I1020" s="92">
        <v>50</v>
      </c>
      <c r="J1020" s="93">
        <v>21.85</v>
      </c>
      <c r="K1020" s="94"/>
      <c r="L1020" s="92" t="s">
        <v>2985</v>
      </c>
      <c r="M1020" s="92" t="s">
        <v>417</v>
      </c>
      <c r="N1020" s="172" t="str">
        <f t="shared" si="416"/>
        <v/>
      </c>
      <c r="O1020" s="172"/>
      <c r="P1020" s="173">
        <f t="shared" si="412"/>
        <v>0</v>
      </c>
      <c r="Q1020" s="173">
        <f t="shared" si="413"/>
        <v>0</v>
      </c>
      <c r="R1020" s="173">
        <f t="shared" si="414"/>
        <v>0</v>
      </c>
      <c r="S1020" s="173" t="str">
        <f t="shared" si="415"/>
        <v/>
      </c>
      <c r="T1020" s="173">
        <f>IF(P1020&lt;&gt;"",(P1020*(1-($N$3368))*(1-($O1020+$N$3373))),0)</f>
        <v>0</v>
      </c>
      <c r="U1020" s="173">
        <f>IF(Q1020&lt;&gt;"",(Q1020*(1-($N$3369))*(1-($O1020+$N$3373))),0)</f>
        <v>0</v>
      </c>
      <c r="V1020" s="173">
        <f>IF(R1020&lt;&gt;"",(R1020*(1-($N$3370))*(1-($O1020+$N$3373))),0)</f>
        <v>0</v>
      </c>
      <c r="W1020" s="173">
        <f>IF(S1020&lt;&gt;"",(S1020*(1-($N$3371))*(1-($O1020+$N$3373))),0)</f>
        <v>0</v>
      </c>
      <c r="X1020" s="173">
        <f t="shared" si="417"/>
        <v>0</v>
      </c>
    </row>
    <row r="1021" spans="1:24" ht="14.1" customHeight="1" x14ac:dyDescent="0.3">
      <c r="A1021" s="90" t="s">
        <v>1077</v>
      </c>
      <c r="B1021" s="91" t="s">
        <v>51</v>
      </c>
      <c r="C1021" s="92">
        <v>6</v>
      </c>
      <c r="D1021" s="92">
        <v>0</v>
      </c>
      <c r="E1021" s="166"/>
      <c r="F1021" s="92" t="s">
        <v>110</v>
      </c>
      <c r="G1021" s="92" t="s">
        <v>2005</v>
      </c>
      <c r="H1021" s="92" t="s">
        <v>2037</v>
      </c>
      <c r="I1021" s="92">
        <v>50</v>
      </c>
      <c r="J1021" s="93">
        <v>21.85</v>
      </c>
      <c r="K1021" s="94"/>
      <c r="L1021" s="92" t="s">
        <v>2986</v>
      </c>
      <c r="M1021" s="92" t="s">
        <v>417</v>
      </c>
      <c r="N1021" s="172" t="str">
        <f t="shared" si="416"/>
        <v/>
      </c>
      <c r="O1021" s="172"/>
      <c r="P1021" s="173">
        <f t="shared" si="412"/>
        <v>0</v>
      </c>
      <c r="Q1021" s="173">
        <f t="shared" si="413"/>
        <v>0</v>
      </c>
      <c r="R1021" s="173">
        <f t="shared" si="414"/>
        <v>0</v>
      </c>
      <c r="S1021" s="173" t="str">
        <f t="shared" si="415"/>
        <v/>
      </c>
      <c r="T1021" s="173">
        <f>IF(P1021&lt;&gt;"",(P1021*(1-($N$3368))*(1-($O1021+$N$3373))),0)</f>
        <v>0</v>
      </c>
      <c r="U1021" s="173">
        <f>IF(Q1021&lt;&gt;"",(Q1021*(1-($N$3369))*(1-($O1021+$N$3373))),0)</f>
        <v>0</v>
      </c>
      <c r="V1021" s="173">
        <f>IF(R1021&lt;&gt;"",(R1021*(1-($N$3370))*(1-($O1021+$N$3373))),0)</f>
        <v>0</v>
      </c>
      <c r="W1021" s="173">
        <f>IF(S1021&lt;&gt;"",(S1021*(1-($N$3371))*(1-($O1021+$N$3373))),0)</f>
        <v>0</v>
      </c>
      <c r="X1021" s="173">
        <f t="shared" si="417"/>
        <v>0</v>
      </c>
    </row>
    <row r="1022" spans="1:24" ht="14.1" customHeight="1" x14ac:dyDescent="0.3">
      <c r="A1022" s="90" t="s">
        <v>870</v>
      </c>
      <c r="B1022" s="91" t="s">
        <v>51</v>
      </c>
      <c r="C1022" s="92">
        <v>4</v>
      </c>
      <c r="D1022" s="92">
        <v>0</v>
      </c>
      <c r="E1022" s="166"/>
      <c r="F1022" s="92" t="s">
        <v>110</v>
      </c>
      <c r="G1022" s="92" t="s">
        <v>2004</v>
      </c>
      <c r="H1022" s="92" t="s">
        <v>2010</v>
      </c>
      <c r="I1022" s="92">
        <v>50</v>
      </c>
      <c r="J1022" s="93">
        <v>54.6</v>
      </c>
      <c r="K1022" s="94"/>
      <c r="L1022" s="92" t="s">
        <v>2946</v>
      </c>
      <c r="M1022" s="92" t="s">
        <v>417</v>
      </c>
      <c r="N1022" s="172" t="str">
        <f t="shared" si="416"/>
        <v/>
      </c>
      <c r="O1022" s="172"/>
      <c r="P1022" s="173">
        <f t="shared" si="412"/>
        <v>0</v>
      </c>
      <c r="Q1022" s="173">
        <f t="shared" si="413"/>
        <v>0</v>
      </c>
      <c r="R1022" s="173">
        <f t="shared" si="414"/>
        <v>0</v>
      </c>
      <c r="S1022" s="173" t="str">
        <f t="shared" si="415"/>
        <v/>
      </c>
      <c r="T1022" s="173">
        <f>IF(P1022&lt;&gt;"",(P1022*(1-($N$3368))*(1-($O1022+$N$3373))),0)</f>
        <v>0</v>
      </c>
      <c r="U1022" s="173">
        <f>IF(Q1022&lt;&gt;"",(Q1022*(1-($N$3369))*(1-($O1022+$N$3373))),0)</f>
        <v>0</v>
      </c>
      <c r="V1022" s="173">
        <f>IF(R1022&lt;&gt;"",(R1022*(1-($N$3370))*(1-($O1022+$N$3373))),0)</f>
        <v>0</v>
      </c>
      <c r="W1022" s="173">
        <f>IF(S1022&lt;&gt;"",(S1022*(1-($N$3371))*(1-($O1022+$N$3373))),0)</f>
        <v>0</v>
      </c>
      <c r="X1022" s="173">
        <f t="shared" ref="X1022:X1031" si="418">+SUM(T1022:W1022)</f>
        <v>0</v>
      </c>
    </row>
    <row r="1023" spans="1:24" ht="14.1" customHeight="1" x14ac:dyDescent="0.3">
      <c r="A1023" s="90" t="s">
        <v>871</v>
      </c>
      <c r="B1023" s="91" t="s">
        <v>51</v>
      </c>
      <c r="C1023" s="92">
        <v>4</v>
      </c>
      <c r="D1023" s="92">
        <v>0</v>
      </c>
      <c r="E1023" s="166"/>
      <c r="F1023" s="92" t="s">
        <v>110</v>
      </c>
      <c r="G1023" s="92" t="s">
        <v>2005</v>
      </c>
      <c r="H1023" s="92" t="s">
        <v>2010</v>
      </c>
      <c r="I1023" s="92">
        <v>50</v>
      </c>
      <c r="J1023" s="93">
        <v>54.6</v>
      </c>
      <c r="K1023" s="94"/>
      <c r="L1023" s="92" t="s">
        <v>2947</v>
      </c>
      <c r="M1023" s="92" t="s">
        <v>417</v>
      </c>
      <c r="N1023" s="172" t="str">
        <f t="shared" si="416"/>
        <v/>
      </c>
      <c r="O1023" s="172"/>
      <c r="P1023" s="173">
        <f t="shared" si="412"/>
        <v>0</v>
      </c>
      <c r="Q1023" s="173">
        <f t="shared" si="413"/>
        <v>0</v>
      </c>
      <c r="R1023" s="173">
        <f t="shared" si="414"/>
        <v>0</v>
      </c>
      <c r="S1023" s="173" t="str">
        <f t="shared" si="415"/>
        <v/>
      </c>
      <c r="T1023" s="173">
        <f>IF(P1023&lt;&gt;"",(P1023*(1-($N$3368))*(1-($O1023+$N$3373))),0)</f>
        <v>0</v>
      </c>
      <c r="U1023" s="173">
        <f>IF(Q1023&lt;&gt;"",(Q1023*(1-($N$3369))*(1-($O1023+$N$3373))),0)</f>
        <v>0</v>
      </c>
      <c r="V1023" s="173">
        <f>IF(R1023&lt;&gt;"",(R1023*(1-($N$3370))*(1-($O1023+$N$3373))),0)</f>
        <v>0</v>
      </c>
      <c r="W1023" s="173">
        <f>IF(S1023&lt;&gt;"",(S1023*(1-($N$3371))*(1-($O1023+$N$3373))),0)</f>
        <v>0</v>
      </c>
      <c r="X1023" s="173">
        <f t="shared" si="418"/>
        <v>0</v>
      </c>
    </row>
    <row r="1024" spans="1:24" ht="14.1" customHeight="1" x14ac:dyDescent="0.3">
      <c r="A1024" s="90" t="s">
        <v>554</v>
      </c>
      <c r="B1024" s="91" t="s">
        <v>51</v>
      </c>
      <c r="C1024" s="92">
        <v>4</v>
      </c>
      <c r="D1024" s="92">
        <v>0</v>
      </c>
      <c r="E1024" s="166"/>
      <c r="F1024" s="92" t="s">
        <v>111</v>
      </c>
      <c r="G1024" s="92" t="s">
        <v>2041</v>
      </c>
      <c r="H1024" s="92" t="s">
        <v>2255</v>
      </c>
      <c r="I1024" s="92">
        <v>50</v>
      </c>
      <c r="J1024" s="93">
        <v>32.200000000000003</v>
      </c>
      <c r="K1024" s="94"/>
      <c r="L1024" s="92" t="s">
        <v>3573</v>
      </c>
      <c r="M1024" s="92" t="s">
        <v>417</v>
      </c>
      <c r="N1024" s="172" t="str">
        <f t="shared" si="416"/>
        <v/>
      </c>
      <c r="O1024" s="172"/>
      <c r="P1024" s="173">
        <f t="shared" si="412"/>
        <v>0</v>
      </c>
      <c r="Q1024" s="173">
        <f t="shared" si="413"/>
        <v>0</v>
      </c>
      <c r="R1024" s="173">
        <f t="shared" si="414"/>
        <v>0</v>
      </c>
      <c r="S1024" s="173" t="str">
        <f t="shared" si="415"/>
        <v/>
      </c>
      <c r="T1024" s="173">
        <f>IF(P1024&lt;&gt;"",(P1024*(1-($N$3368))*(1-($O1024+$N$3373))),0)</f>
        <v>0</v>
      </c>
      <c r="U1024" s="173">
        <f>IF(Q1024&lt;&gt;"",(Q1024*(1-($N$3369))*(1-($O1024+$N$3373))),0)</f>
        <v>0</v>
      </c>
      <c r="V1024" s="173">
        <f>IF(R1024&lt;&gt;"",(R1024*(1-($N$3370))*(1-($O1024+$N$3373))),0)</f>
        <v>0</v>
      </c>
      <c r="W1024" s="173">
        <f>IF(S1024&lt;&gt;"",(S1024*(1-($N$3371))*(1-($O1024+$N$3373))),0)</f>
        <v>0</v>
      </c>
      <c r="X1024" s="173">
        <f t="shared" si="418"/>
        <v>0</v>
      </c>
    </row>
    <row r="1025" spans="1:24" ht="14.1" customHeight="1" x14ac:dyDescent="0.3">
      <c r="A1025" s="90" t="s">
        <v>465</v>
      </c>
      <c r="B1025" s="91" t="s">
        <v>51</v>
      </c>
      <c r="C1025" s="92">
        <v>6</v>
      </c>
      <c r="D1025" s="92">
        <v>0</v>
      </c>
      <c r="E1025" s="166"/>
      <c r="F1025" s="92" t="s">
        <v>110</v>
      </c>
      <c r="G1025" s="92" t="s">
        <v>2004</v>
      </c>
      <c r="H1025" s="92" t="s">
        <v>2372</v>
      </c>
      <c r="I1025" s="92">
        <v>50</v>
      </c>
      <c r="J1025" s="93">
        <v>51</v>
      </c>
      <c r="K1025" s="94"/>
      <c r="L1025" s="92" t="s">
        <v>3839</v>
      </c>
      <c r="M1025" s="92" t="s">
        <v>417</v>
      </c>
      <c r="N1025" s="172" t="str">
        <f t="shared" si="416"/>
        <v/>
      </c>
      <c r="O1025" s="172"/>
      <c r="P1025" s="173">
        <f t="shared" si="412"/>
        <v>0</v>
      </c>
      <c r="Q1025" s="173">
        <f t="shared" si="413"/>
        <v>0</v>
      </c>
      <c r="R1025" s="173">
        <f t="shared" si="414"/>
        <v>0</v>
      </c>
      <c r="S1025" s="173" t="str">
        <f t="shared" si="415"/>
        <v/>
      </c>
      <c r="T1025" s="173">
        <f>IF(P1025&lt;&gt;"",(P1025*(1-($N$3368))*(1-($O1025+$N$3373))),0)</f>
        <v>0</v>
      </c>
      <c r="U1025" s="173">
        <f>IF(Q1025&lt;&gt;"",(Q1025*(1-($N$3369))*(1-($O1025+$N$3373))),0)</f>
        <v>0</v>
      </c>
      <c r="V1025" s="173">
        <f>IF(R1025&lt;&gt;"",(R1025*(1-($N$3370))*(1-($O1025+$N$3373))),0)</f>
        <v>0</v>
      </c>
      <c r="W1025" s="173">
        <f>IF(S1025&lt;&gt;"",(S1025*(1-($N$3371))*(1-($O1025+$N$3373))),0)</f>
        <v>0</v>
      </c>
      <c r="X1025" s="173">
        <f t="shared" si="418"/>
        <v>0</v>
      </c>
    </row>
    <row r="1026" spans="1:24" ht="14.1" customHeight="1" x14ac:dyDescent="0.3">
      <c r="A1026" s="90" t="s">
        <v>466</v>
      </c>
      <c r="B1026" s="91" t="s">
        <v>51</v>
      </c>
      <c r="C1026" s="92">
        <v>6</v>
      </c>
      <c r="D1026" s="92">
        <v>0</v>
      </c>
      <c r="E1026" s="166"/>
      <c r="F1026" s="92" t="s">
        <v>110</v>
      </c>
      <c r="G1026" s="92" t="s">
        <v>2005</v>
      </c>
      <c r="H1026" s="92" t="s">
        <v>2372</v>
      </c>
      <c r="I1026" s="92">
        <v>50</v>
      </c>
      <c r="J1026" s="93">
        <v>51</v>
      </c>
      <c r="K1026" s="94"/>
      <c r="L1026" s="92" t="s">
        <v>3840</v>
      </c>
      <c r="M1026" s="92" t="s">
        <v>417</v>
      </c>
      <c r="N1026" s="172" t="str">
        <f t="shared" si="416"/>
        <v/>
      </c>
      <c r="O1026" s="172"/>
      <c r="P1026" s="173">
        <f t="shared" si="412"/>
        <v>0</v>
      </c>
      <c r="Q1026" s="173">
        <f t="shared" si="413"/>
        <v>0</v>
      </c>
      <c r="R1026" s="173">
        <f t="shared" si="414"/>
        <v>0</v>
      </c>
      <c r="S1026" s="173" t="str">
        <f t="shared" si="415"/>
        <v/>
      </c>
      <c r="T1026" s="173">
        <f>IF(P1026&lt;&gt;"",(P1026*(1-($N$3368))*(1-($O1026+$N$3373))),0)</f>
        <v>0</v>
      </c>
      <c r="U1026" s="173">
        <f>IF(Q1026&lt;&gt;"",(Q1026*(1-($N$3369))*(1-($O1026+$N$3373))),0)</f>
        <v>0</v>
      </c>
      <c r="V1026" s="173">
        <f>IF(R1026&lt;&gt;"",(R1026*(1-($N$3370))*(1-($O1026+$N$3373))),0)</f>
        <v>0</v>
      </c>
      <c r="W1026" s="173">
        <f>IF(S1026&lt;&gt;"",(S1026*(1-($N$3371))*(1-($O1026+$N$3373))),0)</f>
        <v>0</v>
      </c>
      <c r="X1026" s="173">
        <f t="shared" si="418"/>
        <v>0</v>
      </c>
    </row>
    <row r="1027" spans="1:24" ht="14.1" customHeight="1" x14ac:dyDescent="0.3">
      <c r="A1027" s="90" t="s">
        <v>1082</v>
      </c>
      <c r="B1027" s="91" t="s">
        <v>51</v>
      </c>
      <c r="C1027" s="92">
        <v>16</v>
      </c>
      <c r="D1027" s="92">
        <v>8</v>
      </c>
      <c r="E1027" s="166"/>
      <c r="F1027" s="92" t="s">
        <v>5805</v>
      </c>
      <c r="G1027" s="92" t="s">
        <v>1999</v>
      </c>
      <c r="H1027" s="92" t="s">
        <v>2034</v>
      </c>
      <c r="I1027" s="92">
        <v>50</v>
      </c>
      <c r="J1027" s="93">
        <v>18.25</v>
      </c>
      <c r="K1027" s="94"/>
      <c r="L1027" s="92" t="s">
        <v>2977</v>
      </c>
      <c r="M1027" s="92" t="s">
        <v>417</v>
      </c>
      <c r="N1027" s="172" t="str">
        <f t="shared" si="416"/>
        <v/>
      </c>
      <c r="O1027" s="172"/>
      <c r="P1027" s="173">
        <f t="shared" si="412"/>
        <v>0</v>
      </c>
      <c r="Q1027" s="173">
        <f t="shared" si="413"/>
        <v>0</v>
      </c>
      <c r="R1027" s="173">
        <f t="shared" si="414"/>
        <v>0</v>
      </c>
      <c r="S1027" s="173" t="str">
        <f t="shared" si="415"/>
        <v/>
      </c>
      <c r="T1027" s="173">
        <f>IF(P1027&lt;&gt;"",(P1027*(1-($N$3368))*(1-($O1027+$N$3373))),0)</f>
        <v>0</v>
      </c>
      <c r="U1027" s="173">
        <f>IF(Q1027&lt;&gt;"",(Q1027*(1-($N$3369))*(1-($O1027+$N$3373))),0)</f>
        <v>0</v>
      </c>
      <c r="V1027" s="173">
        <f>IF(R1027&lt;&gt;"",(R1027*(1-($N$3370))*(1-($O1027+$N$3373))),0)</f>
        <v>0</v>
      </c>
      <c r="W1027" s="173">
        <f>IF(S1027&lt;&gt;"",(S1027*(1-($N$3371))*(1-($O1027+$N$3373))),0)</f>
        <v>0</v>
      </c>
      <c r="X1027" s="173">
        <f t="shared" si="418"/>
        <v>0</v>
      </c>
    </row>
    <row r="1028" spans="1:24" ht="14.1" customHeight="1" x14ac:dyDescent="0.3">
      <c r="A1028" s="90" t="s">
        <v>1081</v>
      </c>
      <c r="B1028" s="91" t="s">
        <v>51</v>
      </c>
      <c r="C1028" s="92">
        <v>16</v>
      </c>
      <c r="D1028" s="92">
        <v>8</v>
      </c>
      <c r="E1028" s="166"/>
      <c r="F1028" s="92" t="s">
        <v>5805</v>
      </c>
      <c r="G1028" s="92" t="s">
        <v>2000</v>
      </c>
      <c r="H1028" s="92" t="s">
        <v>2034</v>
      </c>
      <c r="I1028" s="92">
        <v>50</v>
      </c>
      <c r="J1028" s="93">
        <v>18.25</v>
      </c>
      <c r="K1028" s="94"/>
      <c r="L1028" s="92" t="s">
        <v>2978</v>
      </c>
      <c r="M1028" s="92" t="s">
        <v>417</v>
      </c>
      <c r="N1028" s="172" t="str">
        <f t="shared" si="416"/>
        <v/>
      </c>
      <c r="O1028" s="172"/>
      <c r="P1028" s="173">
        <f t="shared" si="412"/>
        <v>0</v>
      </c>
      <c r="Q1028" s="173">
        <f t="shared" si="413"/>
        <v>0</v>
      </c>
      <c r="R1028" s="173">
        <f t="shared" si="414"/>
        <v>0</v>
      </c>
      <c r="S1028" s="173" t="str">
        <f t="shared" si="415"/>
        <v/>
      </c>
      <c r="T1028" s="173">
        <f>IF(P1028&lt;&gt;"",(P1028*(1-($N$3368))*(1-($O1028+$N$3373))),0)</f>
        <v>0</v>
      </c>
      <c r="U1028" s="173">
        <f>IF(Q1028&lt;&gt;"",(Q1028*(1-($N$3369))*(1-($O1028+$N$3373))),0)</f>
        <v>0</v>
      </c>
      <c r="V1028" s="173">
        <f>IF(R1028&lt;&gt;"",(R1028*(1-($N$3370))*(1-($O1028+$N$3373))),0)</f>
        <v>0</v>
      </c>
      <c r="W1028" s="173">
        <f>IF(S1028&lt;&gt;"",(S1028*(1-($N$3371))*(1-($O1028+$N$3373))),0)</f>
        <v>0</v>
      </c>
      <c r="X1028" s="173">
        <f t="shared" si="418"/>
        <v>0</v>
      </c>
    </row>
    <row r="1029" spans="1:24" ht="14.1" customHeight="1" x14ac:dyDescent="0.3">
      <c r="A1029" s="90" t="s">
        <v>1080</v>
      </c>
      <c r="B1029" s="91" t="s">
        <v>51</v>
      </c>
      <c r="C1029" s="92">
        <v>6</v>
      </c>
      <c r="D1029" s="92">
        <v>0</v>
      </c>
      <c r="E1029" s="166"/>
      <c r="F1029" s="92" t="s">
        <v>110</v>
      </c>
      <c r="G1029" s="92" t="s">
        <v>2003</v>
      </c>
      <c r="H1029" s="92" t="s">
        <v>2036</v>
      </c>
      <c r="I1029" s="92">
        <v>50</v>
      </c>
      <c r="J1029" s="93">
        <v>21.85</v>
      </c>
      <c r="K1029" s="94"/>
      <c r="L1029" s="92" t="s">
        <v>2981</v>
      </c>
      <c r="M1029" s="92" t="s">
        <v>417</v>
      </c>
      <c r="N1029" s="172" t="str">
        <f t="shared" si="416"/>
        <v/>
      </c>
      <c r="O1029" s="172"/>
      <c r="P1029" s="173">
        <f t="shared" si="412"/>
        <v>0</v>
      </c>
      <c r="Q1029" s="173">
        <f t="shared" si="413"/>
        <v>0</v>
      </c>
      <c r="R1029" s="173">
        <f t="shared" si="414"/>
        <v>0</v>
      </c>
      <c r="S1029" s="173" t="str">
        <f t="shared" si="415"/>
        <v/>
      </c>
      <c r="T1029" s="173">
        <f>IF(P1029&lt;&gt;"",(P1029*(1-($N$3368))*(1-($O1029+$N$3373))),0)</f>
        <v>0</v>
      </c>
      <c r="U1029" s="173">
        <f>IF(Q1029&lt;&gt;"",(Q1029*(1-($N$3369))*(1-($O1029+$N$3373))),0)</f>
        <v>0</v>
      </c>
      <c r="V1029" s="173">
        <f>IF(R1029&lt;&gt;"",(R1029*(1-($N$3370))*(1-($O1029+$N$3373))),0)</f>
        <v>0</v>
      </c>
      <c r="W1029" s="173">
        <f>IF(S1029&lt;&gt;"",(S1029*(1-($N$3371))*(1-($O1029+$N$3373))),0)</f>
        <v>0</v>
      </c>
      <c r="X1029" s="173">
        <f t="shared" si="418"/>
        <v>0</v>
      </c>
    </row>
    <row r="1030" spans="1:24" ht="14.1" customHeight="1" x14ac:dyDescent="0.3">
      <c r="A1030" s="90" t="s">
        <v>1452</v>
      </c>
      <c r="B1030" s="91" t="s">
        <v>51</v>
      </c>
      <c r="C1030" s="92">
        <v>6</v>
      </c>
      <c r="D1030" s="92">
        <v>0</v>
      </c>
      <c r="E1030" s="166"/>
      <c r="F1030" s="92" t="s">
        <v>110</v>
      </c>
      <c r="G1030" s="92" t="s">
        <v>2004</v>
      </c>
      <c r="H1030" s="92" t="s">
        <v>2036</v>
      </c>
      <c r="I1030" s="92">
        <v>50</v>
      </c>
      <c r="J1030" s="93">
        <v>21.85</v>
      </c>
      <c r="K1030" s="94"/>
      <c r="L1030" s="92" t="s">
        <v>2982</v>
      </c>
      <c r="M1030" s="92" t="s">
        <v>417</v>
      </c>
      <c r="N1030" s="172" t="str">
        <f t="shared" si="416"/>
        <v/>
      </c>
      <c r="O1030" s="172"/>
      <c r="P1030" s="173">
        <f t="shared" si="412"/>
        <v>0</v>
      </c>
      <c r="Q1030" s="173">
        <f t="shared" si="413"/>
        <v>0</v>
      </c>
      <c r="R1030" s="173">
        <f t="shared" si="414"/>
        <v>0</v>
      </c>
      <c r="S1030" s="173" t="str">
        <f t="shared" si="415"/>
        <v/>
      </c>
      <c r="T1030" s="173">
        <f>IF(P1030&lt;&gt;"",(P1030*(1-($N$3368))*(1-($O1030+$N$3373))),0)</f>
        <v>0</v>
      </c>
      <c r="U1030" s="173">
        <f>IF(Q1030&lt;&gt;"",(Q1030*(1-($N$3369))*(1-($O1030+$N$3373))),0)</f>
        <v>0</v>
      </c>
      <c r="V1030" s="173">
        <f>IF(R1030&lt;&gt;"",(R1030*(1-($N$3370))*(1-($O1030+$N$3373))),0)</f>
        <v>0</v>
      </c>
      <c r="W1030" s="173">
        <f>IF(S1030&lt;&gt;"",(S1030*(1-($N$3371))*(1-($O1030+$N$3373))),0)</f>
        <v>0</v>
      </c>
      <c r="X1030" s="173">
        <f t="shared" si="418"/>
        <v>0</v>
      </c>
    </row>
    <row r="1031" spans="1:24" ht="14.1" customHeight="1" x14ac:dyDescent="0.3">
      <c r="A1031" s="90" t="s">
        <v>1451</v>
      </c>
      <c r="B1031" s="91" t="s">
        <v>51</v>
      </c>
      <c r="C1031" s="92">
        <v>6</v>
      </c>
      <c r="D1031" s="92">
        <v>0</v>
      </c>
      <c r="E1031" s="166"/>
      <c r="F1031" s="92" t="s">
        <v>110</v>
      </c>
      <c r="G1031" s="92" t="s">
        <v>2005</v>
      </c>
      <c r="H1031" s="92" t="s">
        <v>2036</v>
      </c>
      <c r="I1031" s="92">
        <v>50</v>
      </c>
      <c r="J1031" s="93">
        <v>21.85</v>
      </c>
      <c r="K1031" s="94"/>
      <c r="L1031" s="92" t="s">
        <v>2983</v>
      </c>
      <c r="M1031" s="92" t="s">
        <v>417</v>
      </c>
      <c r="N1031" s="172" t="str">
        <f t="shared" si="416"/>
        <v/>
      </c>
      <c r="O1031" s="172"/>
      <c r="P1031" s="173">
        <f t="shared" si="412"/>
        <v>0</v>
      </c>
      <c r="Q1031" s="173">
        <f t="shared" si="413"/>
        <v>0</v>
      </c>
      <c r="R1031" s="173">
        <f t="shared" si="414"/>
        <v>0</v>
      </c>
      <c r="S1031" s="173" t="str">
        <f t="shared" si="415"/>
        <v/>
      </c>
      <c r="T1031" s="173">
        <f>IF(P1031&lt;&gt;"",(P1031*(1-($N$3368))*(1-($O1031+$N$3373))),0)</f>
        <v>0</v>
      </c>
      <c r="U1031" s="173">
        <f>IF(Q1031&lt;&gt;"",(Q1031*(1-($N$3369))*(1-($O1031+$N$3373))),0)</f>
        <v>0</v>
      </c>
      <c r="V1031" s="173">
        <f>IF(R1031&lt;&gt;"",(R1031*(1-($N$3370))*(1-($O1031+$N$3373))),0)</f>
        <v>0</v>
      </c>
      <c r="W1031" s="173">
        <f>IF(S1031&lt;&gt;"",(S1031*(1-($N$3371))*(1-($O1031+$N$3373))),0)</f>
        <v>0</v>
      </c>
      <c r="X1031" s="173">
        <f t="shared" si="418"/>
        <v>0</v>
      </c>
    </row>
    <row r="1032" spans="1:24" ht="14.1" customHeight="1" x14ac:dyDescent="0.3">
      <c r="A1032" s="90" t="s">
        <v>463</v>
      </c>
      <c r="B1032" s="91" t="s">
        <v>51</v>
      </c>
      <c r="C1032" s="92">
        <v>6</v>
      </c>
      <c r="D1032" s="92">
        <v>0</v>
      </c>
      <c r="E1032" s="166"/>
      <c r="F1032" s="92" t="s">
        <v>110</v>
      </c>
      <c r="G1032" s="92" t="s">
        <v>2004</v>
      </c>
      <c r="H1032" s="92" t="s">
        <v>2370</v>
      </c>
      <c r="I1032" s="92">
        <v>50</v>
      </c>
      <c r="J1032" s="93">
        <v>51</v>
      </c>
      <c r="K1032" s="94"/>
      <c r="L1032" s="92" t="s">
        <v>3835</v>
      </c>
      <c r="M1032" s="92" t="s">
        <v>417</v>
      </c>
      <c r="N1032" s="172" t="str">
        <f t="shared" si="416"/>
        <v/>
      </c>
      <c r="O1032" s="172"/>
      <c r="P1032" s="173">
        <f t="shared" si="412"/>
        <v>0</v>
      </c>
      <c r="Q1032" s="173">
        <f t="shared" si="413"/>
        <v>0</v>
      </c>
      <c r="R1032" s="173">
        <f t="shared" si="414"/>
        <v>0</v>
      </c>
      <c r="S1032" s="173" t="str">
        <f t="shared" si="415"/>
        <v/>
      </c>
      <c r="T1032" s="173">
        <f>IF(P1032&lt;&gt;"",(P1032*(1-($N$3368))*(1-($O1032+$N$3373))),0)</f>
        <v>0</v>
      </c>
      <c r="U1032" s="173">
        <f>IF(Q1032&lt;&gt;"",(Q1032*(1-($N$3369))*(1-($O1032+$N$3373))),0)</f>
        <v>0</v>
      </c>
      <c r="V1032" s="173">
        <f>IF(R1032&lt;&gt;"",(R1032*(1-($N$3370))*(1-($O1032+$N$3373))),0)</f>
        <v>0</v>
      </c>
      <c r="W1032" s="173">
        <f>IF(S1032&lt;&gt;"",(S1032*(1-($N$3371))*(1-($O1032+$N$3373))),0)</f>
        <v>0</v>
      </c>
      <c r="X1032" s="173">
        <f t="shared" ref="X1032:X1033" si="419">+SUM(T1032:W1032)</f>
        <v>0</v>
      </c>
    </row>
    <row r="1033" spans="1:24" ht="14.1" customHeight="1" x14ac:dyDescent="0.3">
      <c r="A1033" s="90" t="s">
        <v>464</v>
      </c>
      <c r="B1033" s="91" t="s">
        <v>51</v>
      </c>
      <c r="C1033" s="92">
        <v>6</v>
      </c>
      <c r="D1033" s="92">
        <v>0</v>
      </c>
      <c r="E1033" s="166"/>
      <c r="F1033" s="92" t="s">
        <v>110</v>
      </c>
      <c r="G1033" s="92" t="s">
        <v>2005</v>
      </c>
      <c r="H1033" s="92" t="s">
        <v>2370</v>
      </c>
      <c r="I1033" s="92">
        <v>50</v>
      </c>
      <c r="J1033" s="93">
        <v>51</v>
      </c>
      <c r="K1033" s="94"/>
      <c r="L1033" s="92" t="s">
        <v>3836</v>
      </c>
      <c r="M1033" s="92" t="s">
        <v>417</v>
      </c>
      <c r="N1033" s="172" t="str">
        <f t="shared" si="416"/>
        <v/>
      </c>
      <c r="O1033" s="172"/>
      <c r="P1033" s="173">
        <f t="shared" si="412"/>
        <v>0</v>
      </c>
      <c r="Q1033" s="173">
        <f t="shared" si="413"/>
        <v>0</v>
      </c>
      <c r="R1033" s="173">
        <f t="shared" si="414"/>
        <v>0</v>
      </c>
      <c r="S1033" s="173" t="str">
        <f t="shared" si="415"/>
        <v/>
      </c>
      <c r="T1033" s="173">
        <f>IF(P1033&lt;&gt;"",(P1033*(1-($N$3368))*(1-($O1033+$N$3373))),0)</f>
        <v>0</v>
      </c>
      <c r="U1033" s="173">
        <f>IF(Q1033&lt;&gt;"",(Q1033*(1-($N$3369))*(1-($O1033+$N$3373))),0)</f>
        <v>0</v>
      </c>
      <c r="V1033" s="173">
        <f>IF(R1033&lt;&gt;"",(R1033*(1-($N$3370))*(1-($O1033+$N$3373))),0)</f>
        <v>0</v>
      </c>
      <c r="W1033" s="173">
        <f>IF(S1033&lt;&gt;"",(S1033*(1-($N$3371))*(1-($O1033+$N$3373))),0)</f>
        <v>0</v>
      </c>
      <c r="X1033" s="173">
        <f t="shared" si="419"/>
        <v>0</v>
      </c>
    </row>
    <row r="1034" spans="1:24" ht="14.1" customHeight="1" x14ac:dyDescent="0.3">
      <c r="A1034" s="90" t="s">
        <v>467</v>
      </c>
      <c r="B1034" s="91" t="s">
        <v>51</v>
      </c>
      <c r="C1034" s="92">
        <v>2</v>
      </c>
      <c r="D1034" s="92">
        <v>0</v>
      </c>
      <c r="E1034" s="166"/>
      <c r="F1034" s="92" t="s">
        <v>111</v>
      </c>
      <c r="G1034" s="92" t="s">
        <v>2047</v>
      </c>
      <c r="H1034" s="92" t="s">
        <v>2373</v>
      </c>
      <c r="I1034" s="92">
        <v>50</v>
      </c>
      <c r="J1034" s="93">
        <v>42.5</v>
      </c>
      <c r="K1034" s="94"/>
      <c r="L1034" s="92" t="s">
        <v>3841</v>
      </c>
      <c r="M1034" s="92" t="s">
        <v>417</v>
      </c>
      <c r="N1034" s="172" t="str">
        <f t="shared" si="416"/>
        <v/>
      </c>
      <c r="O1034" s="172"/>
      <c r="P1034" s="173">
        <f t="shared" si="412"/>
        <v>0</v>
      </c>
      <c r="Q1034" s="173">
        <f t="shared" si="413"/>
        <v>0</v>
      </c>
      <c r="R1034" s="173">
        <f t="shared" si="414"/>
        <v>0</v>
      </c>
      <c r="S1034" s="173" t="str">
        <f t="shared" si="415"/>
        <v/>
      </c>
      <c r="T1034" s="173">
        <f>IF(P1034&lt;&gt;"",(P1034*(1-($N$3368))*(1-($O1034+$N$3373))),0)</f>
        <v>0</v>
      </c>
      <c r="U1034" s="173">
        <f>IF(Q1034&lt;&gt;"",(Q1034*(1-($N$3369))*(1-($O1034+$N$3373))),0)</f>
        <v>0</v>
      </c>
      <c r="V1034" s="173">
        <f>IF(R1034&lt;&gt;"",(R1034*(1-($N$3370))*(1-($O1034+$N$3373))),0)</f>
        <v>0</v>
      </c>
      <c r="W1034" s="173">
        <f>IF(S1034&lt;&gt;"",(S1034*(1-($N$3371))*(1-($O1034+$N$3373))),0)</f>
        <v>0</v>
      </c>
      <c r="X1034" s="173">
        <f t="shared" ref="X1034:X1045" si="420">+SUM(T1034:W1034)</f>
        <v>0</v>
      </c>
    </row>
    <row r="1035" spans="1:24" ht="14.1" customHeight="1" x14ac:dyDescent="0.3">
      <c r="A1035" s="90" t="s">
        <v>468</v>
      </c>
      <c r="B1035" s="91" t="s">
        <v>51</v>
      </c>
      <c r="C1035" s="92">
        <v>2</v>
      </c>
      <c r="D1035" s="92">
        <v>0</v>
      </c>
      <c r="E1035" s="166"/>
      <c r="F1035" s="92" t="s">
        <v>111</v>
      </c>
      <c r="G1035" s="92" t="s">
        <v>2041</v>
      </c>
      <c r="H1035" s="92" t="s">
        <v>2373</v>
      </c>
      <c r="I1035" s="92">
        <v>50</v>
      </c>
      <c r="J1035" s="93">
        <v>42.5</v>
      </c>
      <c r="K1035" s="94"/>
      <c r="L1035" s="92" t="s">
        <v>3842</v>
      </c>
      <c r="M1035" s="92" t="s">
        <v>417</v>
      </c>
      <c r="N1035" s="172" t="str">
        <f t="shared" si="416"/>
        <v/>
      </c>
      <c r="O1035" s="172"/>
      <c r="P1035" s="173">
        <f t="shared" si="412"/>
        <v>0</v>
      </c>
      <c r="Q1035" s="173">
        <f t="shared" si="413"/>
        <v>0</v>
      </c>
      <c r="R1035" s="173">
        <f t="shared" si="414"/>
        <v>0</v>
      </c>
      <c r="S1035" s="173" t="str">
        <f t="shared" si="415"/>
        <v/>
      </c>
      <c r="T1035" s="173">
        <f>IF(P1035&lt;&gt;"",(P1035*(1-($N$3368))*(1-($O1035+$N$3373))),0)</f>
        <v>0</v>
      </c>
      <c r="U1035" s="173">
        <f>IF(Q1035&lt;&gt;"",(Q1035*(1-($N$3369))*(1-($O1035+$N$3373))),0)</f>
        <v>0</v>
      </c>
      <c r="V1035" s="173">
        <f>IF(R1035&lt;&gt;"",(R1035*(1-($N$3370))*(1-($O1035+$N$3373))),0)</f>
        <v>0</v>
      </c>
      <c r="W1035" s="173">
        <f>IF(S1035&lt;&gt;"",(S1035*(1-($N$3371))*(1-($O1035+$N$3373))),0)</f>
        <v>0</v>
      </c>
      <c r="X1035" s="173">
        <f t="shared" si="420"/>
        <v>0</v>
      </c>
    </row>
    <row r="1036" spans="1:24" ht="14.1" customHeight="1" x14ac:dyDescent="0.3">
      <c r="A1036" s="90" t="s">
        <v>1293</v>
      </c>
      <c r="B1036" s="91" t="s">
        <v>51</v>
      </c>
      <c r="C1036" s="92">
        <v>4</v>
      </c>
      <c r="D1036" s="92">
        <v>0</v>
      </c>
      <c r="E1036" s="166"/>
      <c r="F1036" s="92" t="s">
        <v>110</v>
      </c>
      <c r="G1036" s="92" t="s">
        <v>2005</v>
      </c>
      <c r="H1036" s="92" t="s">
        <v>2038</v>
      </c>
      <c r="I1036" s="92">
        <v>51</v>
      </c>
      <c r="J1036" s="93">
        <v>54.6</v>
      </c>
      <c r="K1036" s="94"/>
      <c r="L1036" s="92" t="s">
        <v>2988</v>
      </c>
      <c r="M1036" s="92" t="s">
        <v>417</v>
      </c>
      <c r="N1036" s="172" t="str">
        <f t="shared" si="416"/>
        <v/>
      </c>
      <c r="O1036" s="172"/>
      <c r="P1036" s="173">
        <f t="shared" si="412"/>
        <v>0</v>
      </c>
      <c r="Q1036" s="173">
        <f t="shared" si="413"/>
        <v>0</v>
      </c>
      <c r="R1036" s="173">
        <f t="shared" si="414"/>
        <v>0</v>
      </c>
      <c r="S1036" s="173" t="str">
        <f t="shared" si="415"/>
        <v/>
      </c>
      <c r="T1036" s="173">
        <f>IF(P1036&lt;&gt;"",(P1036*(1-($N$3368))*(1-($O1036+$N$3373))),0)</f>
        <v>0</v>
      </c>
      <c r="U1036" s="173">
        <f>IF(Q1036&lt;&gt;"",(Q1036*(1-($N$3369))*(1-($O1036+$N$3373))),0)</f>
        <v>0</v>
      </c>
      <c r="V1036" s="173">
        <f>IF(R1036&lt;&gt;"",(R1036*(1-($N$3370))*(1-($O1036+$N$3373))),0)</f>
        <v>0</v>
      </c>
      <c r="W1036" s="173">
        <f>IF(S1036&lt;&gt;"",(S1036*(1-($N$3371))*(1-($O1036+$N$3373))),0)</f>
        <v>0</v>
      </c>
      <c r="X1036" s="173">
        <f t="shared" si="420"/>
        <v>0</v>
      </c>
    </row>
    <row r="1037" spans="1:24" ht="14.1" customHeight="1" x14ac:dyDescent="0.3">
      <c r="A1037" s="90" t="s">
        <v>1292</v>
      </c>
      <c r="B1037" s="91" t="s">
        <v>51</v>
      </c>
      <c r="C1037" s="92">
        <v>4</v>
      </c>
      <c r="D1037" s="92">
        <v>0</v>
      </c>
      <c r="E1037" s="166"/>
      <c r="F1037" s="92" t="s">
        <v>110</v>
      </c>
      <c r="G1037" s="92" t="s">
        <v>2004</v>
      </c>
      <c r="H1037" s="92" t="s">
        <v>2038</v>
      </c>
      <c r="I1037" s="92">
        <v>51</v>
      </c>
      <c r="J1037" s="93">
        <v>54.6</v>
      </c>
      <c r="K1037" s="94"/>
      <c r="L1037" s="92" t="s">
        <v>2987</v>
      </c>
      <c r="M1037" s="92" t="s">
        <v>417</v>
      </c>
      <c r="N1037" s="172" t="str">
        <f t="shared" si="416"/>
        <v/>
      </c>
      <c r="O1037" s="172"/>
      <c r="P1037" s="173">
        <f t="shared" si="412"/>
        <v>0</v>
      </c>
      <c r="Q1037" s="173">
        <f t="shared" si="413"/>
        <v>0</v>
      </c>
      <c r="R1037" s="173">
        <f t="shared" si="414"/>
        <v>0</v>
      </c>
      <c r="S1037" s="173" t="str">
        <f t="shared" si="415"/>
        <v/>
      </c>
      <c r="T1037" s="173">
        <f>IF(P1037&lt;&gt;"",(P1037*(1-($N$3368))*(1-($O1037+$N$3373))),0)</f>
        <v>0</v>
      </c>
      <c r="U1037" s="173">
        <f>IF(Q1037&lt;&gt;"",(Q1037*(1-($N$3369))*(1-($O1037+$N$3373))),0)</f>
        <v>0</v>
      </c>
      <c r="V1037" s="173">
        <f>IF(R1037&lt;&gt;"",(R1037*(1-($N$3370))*(1-($O1037+$N$3373))),0)</f>
        <v>0</v>
      </c>
      <c r="W1037" s="173">
        <f>IF(S1037&lt;&gt;"",(S1037*(1-($N$3371))*(1-($O1037+$N$3373))),0)</f>
        <v>0</v>
      </c>
      <c r="X1037" s="173">
        <f t="shared" si="420"/>
        <v>0</v>
      </c>
    </row>
    <row r="1038" spans="1:24" ht="14.1" customHeight="1" x14ac:dyDescent="0.3">
      <c r="A1038" s="90">
        <v>104959</v>
      </c>
      <c r="B1038" s="91" t="s">
        <v>50</v>
      </c>
      <c r="C1038" s="92">
        <v>12</v>
      </c>
      <c r="D1038" s="92">
        <v>0</v>
      </c>
      <c r="E1038" s="166"/>
      <c r="F1038" s="92" t="s">
        <v>110</v>
      </c>
      <c r="G1038" s="92" t="s">
        <v>1711</v>
      </c>
      <c r="H1038" s="92" t="s">
        <v>1879</v>
      </c>
      <c r="I1038" s="92">
        <v>51</v>
      </c>
      <c r="J1038" s="93">
        <v>4.9000000000000004</v>
      </c>
      <c r="K1038" s="94"/>
      <c r="L1038" s="92" t="s">
        <v>2817</v>
      </c>
      <c r="M1038" s="92" t="s">
        <v>417</v>
      </c>
      <c r="N1038" s="172" t="str">
        <f t="shared" si="416"/>
        <v/>
      </c>
      <c r="O1038" s="172"/>
      <c r="P1038" s="173">
        <f t="shared" si="412"/>
        <v>0</v>
      </c>
      <c r="Q1038" s="173">
        <f t="shared" si="413"/>
        <v>0</v>
      </c>
      <c r="R1038" s="173" t="str">
        <f t="shared" si="414"/>
        <v/>
      </c>
      <c r="S1038" s="173">
        <f t="shared" si="415"/>
        <v>0</v>
      </c>
      <c r="T1038" s="173">
        <f>IF(P1038&lt;&gt;"",(P1038*(1-($N$3368))*(1-($O1038+$N$3373))),0)</f>
        <v>0</v>
      </c>
      <c r="U1038" s="173">
        <f>IF(Q1038&lt;&gt;"",(Q1038*(1-($N$3369))*(1-($O1038+$N$3373))),0)</f>
        <v>0</v>
      </c>
      <c r="V1038" s="173">
        <f>IF(R1038&lt;&gt;"",(R1038*(1-($N$3370))*(1-($O1038+$N$3373))),0)</f>
        <v>0</v>
      </c>
      <c r="W1038" s="173">
        <f>IF(S1038&lt;&gt;"",(S1038*(1-($N$3371))*(1-($O1038+$N$3373))),0)</f>
        <v>0</v>
      </c>
      <c r="X1038" s="173">
        <f t="shared" si="420"/>
        <v>0</v>
      </c>
    </row>
    <row r="1039" spans="1:24" ht="14.1" customHeight="1" x14ac:dyDescent="0.3">
      <c r="A1039" s="90">
        <v>104949</v>
      </c>
      <c r="B1039" s="91" t="s">
        <v>50</v>
      </c>
      <c r="C1039" s="92">
        <v>12</v>
      </c>
      <c r="D1039" s="92">
        <v>0</v>
      </c>
      <c r="E1039" s="166"/>
      <c r="F1039" s="92" t="s">
        <v>110</v>
      </c>
      <c r="G1039" s="92" t="s">
        <v>1711</v>
      </c>
      <c r="H1039" s="92" t="s">
        <v>1878</v>
      </c>
      <c r="I1039" s="92">
        <v>51</v>
      </c>
      <c r="J1039" s="93">
        <v>4.9000000000000004</v>
      </c>
      <c r="K1039" s="94"/>
      <c r="L1039" s="92" t="s">
        <v>2816</v>
      </c>
      <c r="M1039" s="92" t="s">
        <v>417</v>
      </c>
      <c r="N1039" s="172" t="str">
        <f t="shared" si="416"/>
        <v/>
      </c>
      <c r="O1039" s="172"/>
      <c r="P1039" s="173">
        <f t="shared" si="412"/>
        <v>0</v>
      </c>
      <c r="Q1039" s="173">
        <f t="shared" si="413"/>
        <v>0</v>
      </c>
      <c r="R1039" s="173" t="str">
        <f t="shared" si="414"/>
        <v/>
      </c>
      <c r="S1039" s="173">
        <f t="shared" si="415"/>
        <v>0</v>
      </c>
      <c r="T1039" s="173">
        <f>IF(P1039&lt;&gt;"",(P1039*(1-($N$3368))*(1-($O1039+$N$3373))),0)</f>
        <v>0</v>
      </c>
      <c r="U1039" s="173">
        <f>IF(Q1039&lt;&gt;"",(Q1039*(1-($N$3369))*(1-($O1039+$N$3373))),0)</f>
        <v>0</v>
      </c>
      <c r="V1039" s="173">
        <f>IF(R1039&lt;&gt;"",(R1039*(1-($N$3370))*(1-($O1039+$N$3373))),0)</f>
        <v>0</v>
      </c>
      <c r="W1039" s="173">
        <f>IF(S1039&lt;&gt;"",(S1039*(1-($N$3371))*(1-($O1039+$N$3373))),0)</f>
        <v>0</v>
      </c>
      <c r="X1039" s="173">
        <f t="shared" si="420"/>
        <v>0</v>
      </c>
    </row>
    <row r="1040" spans="1:24" ht="14.1" customHeight="1" x14ac:dyDescent="0.3">
      <c r="A1040" s="90">
        <v>104969</v>
      </c>
      <c r="B1040" s="91" t="s">
        <v>50</v>
      </c>
      <c r="C1040" s="92">
        <v>288</v>
      </c>
      <c r="D1040" s="92">
        <v>12</v>
      </c>
      <c r="E1040" s="166"/>
      <c r="F1040" s="92" t="s">
        <v>110</v>
      </c>
      <c r="G1040" s="92" t="s">
        <v>1711</v>
      </c>
      <c r="H1040" s="92" t="s">
        <v>1880</v>
      </c>
      <c r="I1040" s="92">
        <v>51</v>
      </c>
      <c r="J1040" s="93">
        <v>4.45</v>
      </c>
      <c r="K1040" s="94"/>
      <c r="L1040" s="92" t="s">
        <v>2818</v>
      </c>
      <c r="M1040" s="92" t="s">
        <v>417</v>
      </c>
      <c r="N1040" s="172" t="str">
        <f t="shared" si="416"/>
        <v/>
      </c>
      <c r="O1040" s="172"/>
      <c r="P1040" s="173">
        <f t="shared" si="412"/>
        <v>0</v>
      </c>
      <c r="Q1040" s="173">
        <f t="shared" si="413"/>
        <v>0</v>
      </c>
      <c r="R1040" s="173" t="str">
        <f t="shared" si="414"/>
        <v/>
      </c>
      <c r="S1040" s="173">
        <f t="shared" si="415"/>
        <v>0</v>
      </c>
      <c r="T1040" s="173">
        <f>IF(P1040&lt;&gt;"",(P1040*(1-($N$3368))*(1-($O1040+$N$3373))),0)</f>
        <v>0</v>
      </c>
      <c r="U1040" s="173">
        <f>IF(Q1040&lt;&gt;"",(Q1040*(1-($N$3369))*(1-($O1040+$N$3373))),0)</f>
        <v>0</v>
      </c>
      <c r="V1040" s="173">
        <f>IF(R1040&lt;&gt;"",(R1040*(1-($N$3370))*(1-($O1040+$N$3373))),0)</f>
        <v>0</v>
      </c>
      <c r="W1040" s="173">
        <f>IF(S1040&lt;&gt;"",(S1040*(1-($N$3371))*(1-($O1040+$N$3373))),0)</f>
        <v>0</v>
      </c>
      <c r="X1040" s="173">
        <f t="shared" si="420"/>
        <v>0</v>
      </c>
    </row>
    <row r="1041" spans="1:24" ht="14.1" customHeight="1" x14ac:dyDescent="0.3">
      <c r="A1041" s="90">
        <v>104979</v>
      </c>
      <c r="B1041" s="91" t="s">
        <v>50</v>
      </c>
      <c r="C1041" s="92">
        <v>288</v>
      </c>
      <c r="D1041" s="92">
        <v>12</v>
      </c>
      <c r="E1041" s="166"/>
      <c r="F1041" s="92" t="s">
        <v>110</v>
      </c>
      <c r="G1041" s="92" t="s">
        <v>1711</v>
      </c>
      <c r="H1041" s="92" t="s">
        <v>1881</v>
      </c>
      <c r="I1041" s="92">
        <v>51</v>
      </c>
      <c r="J1041" s="93">
        <v>4.45</v>
      </c>
      <c r="K1041" s="94"/>
      <c r="L1041" s="92" t="s">
        <v>2819</v>
      </c>
      <c r="M1041" s="92" t="s">
        <v>417</v>
      </c>
      <c r="N1041" s="172" t="str">
        <f t="shared" si="416"/>
        <v/>
      </c>
      <c r="O1041" s="172"/>
      <c r="P1041" s="173">
        <f t="shared" si="412"/>
        <v>0</v>
      </c>
      <c r="Q1041" s="173">
        <f t="shared" si="413"/>
        <v>0</v>
      </c>
      <c r="R1041" s="173" t="str">
        <f t="shared" si="414"/>
        <v/>
      </c>
      <c r="S1041" s="173">
        <f t="shared" si="415"/>
        <v>0</v>
      </c>
      <c r="T1041" s="173">
        <f>IF(P1041&lt;&gt;"",(P1041*(1-($N$3368))*(1-($O1041+$N$3373))),0)</f>
        <v>0</v>
      </c>
      <c r="U1041" s="173">
        <f>IF(Q1041&lt;&gt;"",(Q1041*(1-($N$3369))*(1-($O1041+$N$3373))),0)</f>
        <v>0</v>
      </c>
      <c r="V1041" s="173">
        <f>IF(R1041&lt;&gt;"",(R1041*(1-($N$3370))*(1-($O1041+$N$3373))),0)</f>
        <v>0</v>
      </c>
      <c r="W1041" s="173">
        <f>IF(S1041&lt;&gt;"",(S1041*(1-($N$3371))*(1-($O1041+$N$3373))),0)</f>
        <v>0</v>
      </c>
      <c r="X1041" s="173">
        <f t="shared" si="420"/>
        <v>0</v>
      </c>
    </row>
    <row r="1042" spans="1:24" ht="14.1" customHeight="1" x14ac:dyDescent="0.3">
      <c r="A1042" s="90">
        <v>22494</v>
      </c>
      <c r="B1042" s="91" t="s">
        <v>50</v>
      </c>
      <c r="C1042" s="92">
        <v>12</v>
      </c>
      <c r="D1042" s="92">
        <v>0</v>
      </c>
      <c r="E1042" s="166"/>
      <c r="F1042" s="92" t="s">
        <v>110</v>
      </c>
      <c r="G1042" s="92" t="s">
        <v>1716</v>
      </c>
      <c r="H1042" s="92" t="s">
        <v>1742</v>
      </c>
      <c r="I1042" s="92">
        <v>51</v>
      </c>
      <c r="J1042" s="93">
        <v>8.3000000000000007</v>
      </c>
      <c r="K1042" s="94"/>
      <c r="L1042" s="92" t="s">
        <v>2683</v>
      </c>
      <c r="M1042" s="92" t="s">
        <v>417</v>
      </c>
      <c r="N1042" s="172" t="str">
        <f t="shared" si="416"/>
        <v/>
      </c>
      <c r="O1042" s="172"/>
      <c r="P1042" s="173">
        <f t="shared" si="412"/>
        <v>0</v>
      </c>
      <c r="Q1042" s="173">
        <f t="shared" si="413"/>
        <v>0</v>
      </c>
      <c r="R1042" s="173" t="str">
        <f t="shared" si="414"/>
        <v/>
      </c>
      <c r="S1042" s="173">
        <f t="shared" si="415"/>
        <v>0</v>
      </c>
      <c r="T1042" s="173">
        <f>IF(P1042&lt;&gt;"",(P1042*(1-($N$3368))*(1-($O1042+$N$3373))),0)</f>
        <v>0</v>
      </c>
      <c r="U1042" s="173">
        <f>IF(Q1042&lt;&gt;"",(Q1042*(1-($N$3369))*(1-($O1042+$N$3373))),0)</f>
        <v>0</v>
      </c>
      <c r="V1042" s="173">
        <f>IF(R1042&lt;&gt;"",(R1042*(1-($N$3370))*(1-($O1042+$N$3373))),0)</f>
        <v>0</v>
      </c>
      <c r="W1042" s="173">
        <f>IF(S1042&lt;&gt;"",(S1042*(1-($N$3371))*(1-($O1042+$N$3373))),0)</f>
        <v>0</v>
      </c>
      <c r="X1042" s="173">
        <f t="shared" si="420"/>
        <v>0</v>
      </c>
    </row>
    <row r="1043" spans="1:24" ht="14.1" customHeight="1" x14ac:dyDescent="0.3">
      <c r="A1043" s="90">
        <v>22496</v>
      </c>
      <c r="B1043" s="91" t="s">
        <v>50</v>
      </c>
      <c r="C1043" s="92">
        <v>6</v>
      </c>
      <c r="D1043" s="92">
        <v>0</v>
      </c>
      <c r="E1043" s="166"/>
      <c r="F1043" s="92" t="s">
        <v>110</v>
      </c>
      <c r="G1043" s="92" t="s">
        <v>1716</v>
      </c>
      <c r="H1043" s="92" t="s">
        <v>1743</v>
      </c>
      <c r="I1043" s="92">
        <v>51</v>
      </c>
      <c r="J1043" s="93">
        <v>10.1</v>
      </c>
      <c r="K1043" s="94"/>
      <c r="L1043" s="92" t="s">
        <v>2684</v>
      </c>
      <c r="M1043" s="92" t="s">
        <v>417</v>
      </c>
      <c r="N1043" s="172" t="str">
        <f t="shared" si="416"/>
        <v/>
      </c>
      <c r="O1043" s="172"/>
      <c r="P1043" s="173">
        <f t="shared" si="412"/>
        <v>0</v>
      </c>
      <c r="Q1043" s="173">
        <f t="shared" si="413"/>
        <v>0</v>
      </c>
      <c r="R1043" s="173" t="str">
        <f t="shared" si="414"/>
        <v/>
      </c>
      <c r="S1043" s="173">
        <f t="shared" si="415"/>
        <v>0</v>
      </c>
      <c r="T1043" s="173">
        <f>IF(P1043&lt;&gt;"",(P1043*(1-($N$3368))*(1-($O1043+$N$3373))),0)</f>
        <v>0</v>
      </c>
      <c r="U1043" s="173">
        <f>IF(Q1043&lt;&gt;"",(Q1043*(1-($N$3369))*(1-($O1043+$N$3373))),0)</f>
        <v>0</v>
      </c>
      <c r="V1043" s="173">
        <f>IF(R1043&lt;&gt;"",(R1043*(1-($N$3370))*(1-($O1043+$N$3373))),0)</f>
        <v>0</v>
      </c>
      <c r="W1043" s="173">
        <f>IF(S1043&lt;&gt;"",(S1043*(1-($N$3371))*(1-($O1043+$N$3373))),0)</f>
        <v>0</v>
      </c>
      <c r="X1043" s="173">
        <f t="shared" si="420"/>
        <v>0</v>
      </c>
    </row>
    <row r="1044" spans="1:24" ht="14.1" customHeight="1" x14ac:dyDescent="0.3">
      <c r="A1044" s="90">
        <v>124709</v>
      </c>
      <c r="B1044" s="91" t="s">
        <v>50</v>
      </c>
      <c r="C1044" s="92">
        <v>6</v>
      </c>
      <c r="D1044" s="92">
        <v>0</v>
      </c>
      <c r="E1044" s="166"/>
      <c r="F1044" s="92" t="s">
        <v>110</v>
      </c>
      <c r="G1044" s="92" t="s">
        <v>1716</v>
      </c>
      <c r="H1044" s="92" t="s">
        <v>5626</v>
      </c>
      <c r="I1044" s="92">
        <v>51</v>
      </c>
      <c r="J1044" s="93">
        <v>6.8500000000000005</v>
      </c>
      <c r="K1044" s="94"/>
      <c r="L1044" s="92" t="s">
        <v>2898</v>
      </c>
      <c r="M1044" s="92" t="s">
        <v>417</v>
      </c>
      <c r="N1044" s="172" t="str">
        <f t="shared" si="416"/>
        <v/>
      </c>
      <c r="O1044" s="172"/>
      <c r="P1044" s="173">
        <f t="shared" si="412"/>
        <v>0</v>
      </c>
      <c r="Q1044" s="173">
        <f t="shared" si="413"/>
        <v>0</v>
      </c>
      <c r="R1044" s="173" t="str">
        <f t="shared" si="414"/>
        <v/>
      </c>
      <c r="S1044" s="173">
        <f t="shared" si="415"/>
        <v>0</v>
      </c>
      <c r="T1044" s="173">
        <f>IF(P1044&lt;&gt;"",(P1044*(1-($N$3368))*(1-($O1044+$N$3373))),0)</f>
        <v>0</v>
      </c>
      <c r="U1044" s="173">
        <f>IF(Q1044&lt;&gt;"",(Q1044*(1-($N$3369))*(1-($O1044+$N$3373))),0)</f>
        <v>0</v>
      </c>
      <c r="V1044" s="173">
        <f>IF(R1044&lt;&gt;"",(R1044*(1-($N$3370))*(1-($O1044+$N$3373))),0)</f>
        <v>0</v>
      </c>
      <c r="W1044" s="173">
        <f>IF(S1044&lt;&gt;"",(S1044*(1-($N$3371))*(1-($O1044+$N$3373))),0)</f>
        <v>0</v>
      </c>
      <c r="X1044" s="173">
        <f t="shared" si="420"/>
        <v>0</v>
      </c>
    </row>
    <row r="1045" spans="1:24" ht="14.1" customHeight="1" x14ac:dyDescent="0.3">
      <c r="A1045" s="90">
        <v>118249</v>
      </c>
      <c r="B1045" s="91" t="s">
        <v>50</v>
      </c>
      <c r="C1045" s="92">
        <v>10</v>
      </c>
      <c r="D1045" s="92">
        <v>0</v>
      </c>
      <c r="E1045" s="166"/>
      <c r="F1045" s="92" t="s">
        <v>110</v>
      </c>
      <c r="G1045" s="92" t="s">
        <v>1716</v>
      </c>
      <c r="H1045" s="92" t="s">
        <v>1937</v>
      </c>
      <c r="I1045" s="92">
        <v>51</v>
      </c>
      <c r="J1045" s="93">
        <v>8.5500000000000007</v>
      </c>
      <c r="K1045" s="94"/>
      <c r="L1045" s="92" t="s">
        <v>2877</v>
      </c>
      <c r="M1045" s="92" t="s">
        <v>417</v>
      </c>
      <c r="N1045" s="172" t="str">
        <f t="shared" si="416"/>
        <v/>
      </c>
      <c r="O1045" s="172"/>
      <c r="P1045" s="173">
        <f t="shared" si="412"/>
        <v>0</v>
      </c>
      <c r="Q1045" s="173">
        <f t="shared" si="413"/>
        <v>0</v>
      </c>
      <c r="R1045" s="173" t="str">
        <f t="shared" si="414"/>
        <v/>
      </c>
      <c r="S1045" s="173">
        <f t="shared" si="415"/>
        <v>0</v>
      </c>
      <c r="T1045" s="173">
        <f>IF(P1045&lt;&gt;"",(P1045*(1-($N$3368))*(1-($O1045+$N$3373))),0)</f>
        <v>0</v>
      </c>
      <c r="U1045" s="173">
        <f>IF(Q1045&lt;&gt;"",(Q1045*(1-($N$3369))*(1-($O1045+$N$3373))),0)</f>
        <v>0</v>
      </c>
      <c r="V1045" s="173">
        <f>IF(R1045&lt;&gt;"",(R1045*(1-($N$3370))*(1-($O1045+$N$3373))),0)</f>
        <v>0</v>
      </c>
      <c r="W1045" s="173">
        <f>IF(S1045&lt;&gt;"",(S1045*(1-($N$3371))*(1-($O1045+$N$3373))),0)</f>
        <v>0</v>
      </c>
      <c r="X1045" s="173">
        <f t="shared" si="420"/>
        <v>0</v>
      </c>
    </row>
    <row r="1046" spans="1:24" ht="14.1" customHeight="1" x14ac:dyDescent="0.3">
      <c r="A1046" s="90"/>
      <c r="B1046" s="91"/>
      <c r="C1046" s="92"/>
      <c r="D1046" s="92"/>
      <c r="E1046" s="168"/>
      <c r="F1046" s="92"/>
      <c r="G1046" s="92"/>
      <c r="H1046" s="148" t="s">
        <v>5692</v>
      </c>
      <c r="I1046" s="92"/>
      <c r="J1046" s="93"/>
      <c r="K1046" s="94"/>
      <c r="L1046" s="94"/>
      <c r="M1046" s="95"/>
      <c r="N1046" s="172"/>
      <c r="O1046" s="172"/>
      <c r="P1046" s="173">
        <f t="shared" ref="P1046:P1077" si="421">IF($B1046="PA",$N1046,0)</f>
        <v>0</v>
      </c>
      <c r="Q1046" s="173">
        <f t="shared" ref="Q1046:Q1077" si="422">IF($B1046="PC",$N1046,0)</f>
        <v>0</v>
      </c>
      <c r="R1046" s="173">
        <f t="shared" ref="R1046:R1077" si="423">IF($B1046="LA",$N1046,0)</f>
        <v>0</v>
      </c>
      <c r="S1046" s="173">
        <f t="shared" ref="S1046:S1077" si="424">IF($B1046="LC",$N1046,0)</f>
        <v>0</v>
      </c>
      <c r="T1046" s="173">
        <f>IF(P1046&lt;&gt;"",(P1046*(1-($N$3368))*(1-($O1046+$N$3373))),0)</f>
        <v>0</v>
      </c>
      <c r="U1046" s="173">
        <f>IF(Q1046&lt;&gt;"",(Q1046*(1-($N$3369))*(1-($O1046+$N$3373))),0)</f>
        <v>0</v>
      </c>
      <c r="V1046" s="173">
        <f>IF(R1046&lt;&gt;"",(R1046*(1-($N$3370))*(1-($O1046+$N$3373))),0)</f>
        <v>0</v>
      </c>
      <c r="W1046" s="173">
        <f>IF(S1046&lt;&gt;"",(S1046*(1-($N$3371))*(1-($O1046+$N$3373))),0)</f>
        <v>0</v>
      </c>
      <c r="X1046" s="173"/>
    </row>
    <row r="1047" spans="1:24" ht="14.1" customHeight="1" x14ac:dyDescent="0.3">
      <c r="A1047" s="90" t="s">
        <v>5177</v>
      </c>
      <c r="B1047" s="91" t="s">
        <v>51</v>
      </c>
      <c r="C1047" s="92">
        <v>12</v>
      </c>
      <c r="D1047" s="92">
        <v>0</v>
      </c>
      <c r="E1047" s="166"/>
      <c r="F1047" s="92" t="s">
        <v>5805</v>
      </c>
      <c r="G1047" s="92" t="s">
        <v>1999</v>
      </c>
      <c r="H1047" s="92" t="s">
        <v>6144</v>
      </c>
      <c r="I1047" s="92">
        <v>52</v>
      </c>
      <c r="J1047" s="93">
        <v>16.55</v>
      </c>
      <c r="K1047" s="94"/>
      <c r="L1047" s="92" t="s">
        <v>5627</v>
      </c>
      <c r="M1047" s="92" t="s">
        <v>417</v>
      </c>
      <c r="N1047" s="172" t="str">
        <f t="shared" ref="N1047:N1063" si="425">IF(OR(J1047="TBA",E1047=0),"",E1047*J1047)</f>
        <v/>
      </c>
      <c r="O1047" s="172"/>
      <c r="P1047" s="173">
        <f t="shared" si="421"/>
        <v>0</v>
      </c>
      <c r="Q1047" s="173">
        <f t="shared" si="422"/>
        <v>0</v>
      </c>
      <c r="R1047" s="173">
        <f t="shared" si="423"/>
        <v>0</v>
      </c>
      <c r="S1047" s="173" t="str">
        <f t="shared" si="424"/>
        <v/>
      </c>
      <c r="T1047" s="173">
        <f>IF(P1047&lt;&gt;"",(P1047*(1-($N$3368))*(1-($O1047+$N$3373))),0)</f>
        <v>0</v>
      </c>
      <c r="U1047" s="173">
        <f>IF(Q1047&lt;&gt;"",(Q1047*(1-($N$3369))*(1-($O1047+$N$3373))),0)</f>
        <v>0</v>
      </c>
      <c r="V1047" s="173">
        <f>IF(R1047&lt;&gt;"",(R1047*(1-($N$3370))*(1-($O1047+$N$3373))),0)</f>
        <v>0</v>
      </c>
      <c r="W1047" s="173">
        <f>IF(S1047&lt;&gt;"",(S1047*(1-($N$3371))*(1-($O1047+$N$3373))),0)</f>
        <v>0</v>
      </c>
      <c r="X1047" s="173">
        <f t="shared" ref="X1047:X1063" si="426">+SUM(T1047:W1047)</f>
        <v>0</v>
      </c>
    </row>
    <row r="1048" spans="1:24" ht="14.1" customHeight="1" x14ac:dyDescent="0.3">
      <c r="A1048" s="90" t="s">
        <v>5178</v>
      </c>
      <c r="B1048" s="91" t="s">
        <v>51</v>
      </c>
      <c r="C1048" s="92">
        <v>12</v>
      </c>
      <c r="D1048" s="92">
        <v>0</v>
      </c>
      <c r="E1048" s="166"/>
      <c r="F1048" s="92" t="s">
        <v>5805</v>
      </c>
      <c r="G1048" s="92" t="s">
        <v>2000</v>
      </c>
      <c r="H1048" s="92" t="s">
        <v>6144</v>
      </c>
      <c r="I1048" s="92">
        <v>52</v>
      </c>
      <c r="J1048" s="93">
        <v>16.55</v>
      </c>
      <c r="K1048" s="94"/>
      <c r="L1048" s="92" t="s">
        <v>5179</v>
      </c>
      <c r="M1048" s="92" t="s">
        <v>417</v>
      </c>
      <c r="N1048" s="172" t="str">
        <f t="shared" si="425"/>
        <v/>
      </c>
      <c r="O1048" s="172"/>
      <c r="P1048" s="173">
        <f t="shared" si="421"/>
        <v>0</v>
      </c>
      <c r="Q1048" s="173">
        <f t="shared" si="422"/>
        <v>0</v>
      </c>
      <c r="R1048" s="173">
        <f t="shared" si="423"/>
        <v>0</v>
      </c>
      <c r="S1048" s="173" t="str">
        <f t="shared" si="424"/>
        <v/>
      </c>
      <c r="T1048" s="173">
        <f>IF(P1048&lt;&gt;"",(P1048*(1-($N$3368))*(1-($O1048+$N$3373))),0)</f>
        <v>0</v>
      </c>
      <c r="U1048" s="173">
        <f>IF(Q1048&lt;&gt;"",(Q1048*(1-($N$3369))*(1-($O1048+$N$3373))),0)</f>
        <v>0</v>
      </c>
      <c r="V1048" s="173">
        <f>IF(R1048&lt;&gt;"",(R1048*(1-($N$3370))*(1-($O1048+$N$3373))),0)</f>
        <v>0</v>
      </c>
      <c r="W1048" s="173">
        <f>IF(S1048&lt;&gt;"",(S1048*(1-($N$3371))*(1-($O1048+$N$3373))),0)</f>
        <v>0</v>
      </c>
      <c r="X1048" s="173">
        <f t="shared" si="426"/>
        <v>0</v>
      </c>
    </row>
    <row r="1049" spans="1:24" ht="14.1" customHeight="1" x14ac:dyDescent="0.3">
      <c r="A1049" s="90" t="s">
        <v>5180</v>
      </c>
      <c r="B1049" s="91" t="s">
        <v>51</v>
      </c>
      <c r="C1049" s="92">
        <v>12</v>
      </c>
      <c r="D1049" s="92">
        <v>0</v>
      </c>
      <c r="E1049" s="166"/>
      <c r="F1049" s="92" t="s">
        <v>5805</v>
      </c>
      <c r="G1049" s="92" t="s">
        <v>1999</v>
      </c>
      <c r="H1049" s="92" t="s">
        <v>5181</v>
      </c>
      <c r="I1049" s="92">
        <v>52</v>
      </c>
      <c r="J1049" s="93">
        <v>16.55</v>
      </c>
      <c r="K1049" s="94"/>
      <c r="L1049" s="92" t="s">
        <v>5182</v>
      </c>
      <c r="M1049" s="92" t="s">
        <v>417</v>
      </c>
      <c r="N1049" s="172" t="str">
        <f t="shared" si="425"/>
        <v/>
      </c>
      <c r="O1049" s="172"/>
      <c r="P1049" s="173">
        <f t="shared" si="421"/>
        <v>0</v>
      </c>
      <c r="Q1049" s="173">
        <f t="shared" si="422"/>
        <v>0</v>
      </c>
      <c r="R1049" s="173">
        <f t="shared" si="423"/>
        <v>0</v>
      </c>
      <c r="S1049" s="173" t="str">
        <f t="shared" si="424"/>
        <v/>
      </c>
      <c r="T1049" s="173">
        <f>IF(P1049&lt;&gt;"",(P1049*(1-($N$3368))*(1-($O1049+$N$3373))),0)</f>
        <v>0</v>
      </c>
      <c r="U1049" s="173">
        <f>IF(Q1049&lt;&gt;"",(Q1049*(1-($N$3369))*(1-($O1049+$N$3373))),0)</f>
        <v>0</v>
      </c>
      <c r="V1049" s="173">
        <f>IF(R1049&lt;&gt;"",(R1049*(1-($N$3370))*(1-($O1049+$N$3373))),0)</f>
        <v>0</v>
      </c>
      <c r="W1049" s="173">
        <f>IF(S1049&lt;&gt;"",(S1049*(1-($N$3371))*(1-($O1049+$N$3373))),0)</f>
        <v>0</v>
      </c>
      <c r="X1049" s="173">
        <f t="shared" si="426"/>
        <v>0</v>
      </c>
    </row>
    <row r="1050" spans="1:24" ht="14.1" customHeight="1" x14ac:dyDescent="0.3">
      <c r="A1050" s="90" t="s">
        <v>5183</v>
      </c>
      <c r="B1050" s="91" t="s">
        <v>51</v>
      </c>
      <c r="C1050" s="92">
        <v>12</v>
      </c>
      <c r="D1050" s="92">
        <v>0</v>
      </c>
      <c r="E1050" s="166"/>
      <c r="F1050" s="92" t="s">
        <v>5805</v>
      </c>
      <c r="G1050" s="92" t="s">
        <v>2000</v>
      </c>
      <c r="H1050" s="92" t="s">
        <v>5181</v>
      </c>
      <c r="I1050" s="92">
        <v>52</v>
      </c>
      <c r="J1050" s="93">
        <v>16.55</v>
      </c>
      <c r="K1050" s="94"/>
      <c r="L1050" s="92" t="s">
        <v>5184</v>
      </c>
      <c r="M1050" s="92" t="s">
        <v>417</v>
      </c>
      <c r="N1050" s="172" t="str">
        <f t="shared" si="425"/>
        <v/>
      </c>
      <c r="O1050" s="172"/>
      <c r="P1050" s="173">
        <f t="shared" si="421"/>
        <v>0</v>
      </c>
      <c r="Q1050" s="173">
        <f t="shared" si="422"/>
        <v>0</v>
      </c>
      <c r="R1050" s="173">
        <f t="shared" si="423"/>
        <v>0</v>
      </c>
      <c r="S1050" s="173" t="str">
        <f t="shared" si="424"/>
        <v/>
      </c>
      <c r="T1050" s="173">
        <f>IF(P1050&lt;&gt;"",(P1050*(1-($N$3368))*(1-($O1050+$N$3373))),0)</f>
        <v>0</v>
      </c>
      <c r="U1050" s="173">
        <f>IF(Q1050&lt;&gt;"",(Q1050*(1-($N$3369))*(1-($O1050+$N$3373))),0)</f>
        <v>0</v>
      </c>
      <c r="V1050" s="173">
        <f>IF(R1050&lt;&gt;"",(R1050*(1-($N$3370))*(1-($O1050+$N$3373))),0)</f>
        <v>0</v>
      </c>
      <c r="W1050" s="173">
        <f>IF(S1050&lt;&gt;"",(S1050*(1-($N$3371))*(1-($O1050+$N$3373))),0)</f>
        <v>0</v>
      </c>
      <c r="X1050" s="173">
        <f t="shared" si="426"/>
        <v>0</v>
      </c>
    </row>
    <row r="1051" spans="1:24" ht="14.1" customHeight="1" x14ac:dyDescent="0.3">
      <c r="A1051" s="90" t="s">
        <v>5185</v>
      </c>
      <c r="B1051" s="91" t="s">
        <v>51</v>
      </c>
      <c r="C1051" s="92">
        <v>6</v>
      </c>
      <c r="D1051" s="92">
        <v>0</v>
      </c>
      <c r="E1051" s="166"/>
      <c r="F1051" s="92" t="s">
        <v>110</v>
      </c>
      <c r="G1051" s="92" t="s">
        <v>2003</v>
      </c>
      <c r="H1051" s="92" t="s">
        <v>6145</v>
      </c>
      <c r="I1051" s="92">
        <v>52</v>
      </c>
      <c r="J1051" s="93">
        <v>19.850000000000001</v>
      </c>
      <c r="K1051" s="94"/>
      <c r="L1051" s="92" t="s">
        <v>5186</v>
      </c>
      <c r="M1051" s="92" t="s">
        <v>417</v>
      </c>
      <c r="N1051" s="172" t="str">
        <f t="shared" si="425"/>
        <v/>
      </c>
      <c r="O1051" s="172"/>
      <c r="P1051" s="173">
        <f t="shared" si="421"/>
        <v>0</v>
      </c>
      <c r="Q1051" s="173">
        <f t="shared" si="422"/>
        <v>0</v>
      </c>
      <c r="R1051" s="173">
        <f t="shared" si="423"/>
        <v>0</v>
      </c>
      <c r="S1051" s="173" t="str">
        <f t="shared" si="424"/>
        <v/>
      </c>
      <c r="T1051" s="173">
        <f>IF(P1051&lt;&gt;"",(P1051*(1-($N$3368))*(1-($O1051+$N$3373))),0)</f>
        <v>0</v>
      </c>
      <c r="U1051" s="173">
        <f>IF(Q1051&lt;&gt;"",(Q1051*(1-($N$3369))*(1-($O1051+$N$3373))),0)</f>
        <v>0</v>
      </c>
      <c r="V1051" s="173">
        <f>IF(R1051&lt;&gt;"",(R1051*(1-($N$3370))*(1-($O1051+$N$3373))),0)</f>
        <v>0</v>
      </c>
      <c r="W1051" s="173">
        <f>IF(S1051&lt;&gt;"",(S1051*(1-($N$3371))*(1-($O1051+$N$3373))),0)</f>
        <v>0</v>
      </c>
      <c r="X1051" s="173">
        <f t="shared" si="426"/>
        <v>0</v>
      </c>
    </row>
    <row r="1052" spans="1:24" ht="14.1" customHeight="1" x14ac:dyDescent="0.3">
      <c r="A1052" s="90" t="s">
        <v>5187</v>
      </c>
      <c r="B1052" s="91" t="s">
        <v>51</v>
      </c>
      <c r="C1052" s="92">
        <v>6</v>
      </c>
      <c r="D1052" s="92">
        <v>0</v>
      </c>
      <c r="E1052" s="166"/>
      <c r="F1052" s="92" t="s">
        <v>110</v>
      </c>
      <c r="G1052" s="92" t="s">
        <v>2004</v>
      </c>
      <c r="H1052" s="92" t="s">
        <v>6145</v>
      </c>
      <c r="I1052" s="92">
        <v>52</v>
      </c>
      <c r="J1052" s="93">
        <v>19.850000000000001</v>
      </c>
      <c r="K1052" s="94"/>
      <c r="L1052" s="92" t="s">
        <v>5628</v>
      </c>
      <c r="M1052" s="92" t="s">
        <v>417</v>
      </c>
      <c r="N1052" s="172" t="str">
        <f t="shared" si="425"/>
        <v/>
      </c>
      <c r="O1052" s="172"/>
      <c r="P1052" s="173">
        <f t="shared" si="421"/>
        <v>0</v>
      </c>
      <c r="Q1052" s="173">
        <f t="shared" si="422"/>
        <v>0</v>
      </c>
      <c r="R1052" s="173">
        <f t="shared" si="423"/>
        <v>0</v>
      </c>
      <c r="S1052" s="173" t="str">
        <f t="shared" si="424"/>
        <v/>
      </c>
      <c r="T1052" s="173">
        <f>IF(P1052&lt;&gt;"",(P1052*(1-($N$3368))*(1-($O1052+$N$3373))),0)</f>
        <v>0</v>
      </c>
      <c r="U1052" s="173">
        <f>IF(Q1052&lt;&gt;"",(Q1052*(1-($N$3369))*(1-($O1052+$N$3373))),0)</f>
        <v>0</v>
      </c>
      <c r="V1052" s="173">
        <f>IF(R1052&lt;&gt;"",(R1052*(1-($N$3370))*(1-($O1052+$N$3373))),0)</f>
        <v>0</v>
      </c>
      <c r="W1052" s="173">
        <f>IF(S1052&lt;&gt;"",(S1052*(1-($N$3371))*(1-($O1052+$N$3373))),0)</f>
        <v>0</v>
      </c>
      <c r="X1052" s="173">
        <f t="shared" si="426"/>
        <v>0</v>
      </c>
    </row>
    <row r="1053" spans="1:24" ht="14.1" customHeight="1" x14ac:dyDescent="0.3">
      <c r="A1053" s="90" t="s">
        <v>5188</v>
      </c>
      <c r="B1053" s="91" t="s">
        <v>51</v>
      </c>
      <c r="C1053" s="92">
        <v>6</v>
      </c>
      <c r="D1053" s="92">
        <v>0</v>
      </c>
      <c r="E1053" s="166"/>
      <c r="F1053" s="92" t="s">
        <v>110</v>
      </c>
      <c r="G1053" s="92" t="s">
        <v>2005</v>
      </c>
      <c r="H1053" s="92" t="s">
        <v>6145</v>
      </c>
      <c r="I1053" s="92">
        <v>52</v>
      </c>
      <c r="J1053" s="93">
        <v>19.850000000000001</v>
      </c>
      <c r="K1053" s="94"/>
      <c r="L1053" s="92" t="s">
        <v>5189</v>
      </c>
      <c r="M1053" s="92" t="s">
        <v>417</v>
      </c>
      <c r="N1053" s="172" t="str">
        <f t="shared" si="425"/>
        <v/>
      </c>
      <c r="O1053" s="172"/>
      <c r="P1053" s="173">
        <f t="shared" si="421"/>
        <v>0</v>
      </c>
      <c r="Q1053" s="173">
        <f t="shared" si="422"/>
        <v>0</v>
      </c>
      <c r="R1053" s="173">
        <f t="shared" si="423"/>
        <v>0</v>
      </c>
      <c r="S1053" s="173" t="str">
        <f t="shared" si="424"/>
        <v/>
      </c>
      <c r="T1053" s="173">
        <f>IF(P1053&lt;&gt;"",(P1053*(1-($N$3368))*(1-($O1053+$N$3373))),0)</f>
        <v>0</v>
      </c>
      <c r="U1053" s="173">
        <f>IF(Q1053&lt;&gt;"",(Q1053*(1-($N$3369))*(1-($O1053+$N$3373))),0)</f>
        <v>0</v>
      </c>
      <c r="V1053" s="173">
        <f>IF(R1053&lt;&gt;"",(R1053*(1-($N$3370))*(1-($O1053+$N$3373))),0)</f>
        <v>0</v>
      </c>
      <c r="W1053" s="173">
        <f>IF(S1053&lt;&gt;"",(S1053*(1-($N$3371))*(1-($O1053+$N$3373))),0)</f>
        <v>0</v>
      </c>
      <c r="X1053" s="173">
        <f t="shared" si="426"/>
        <v>0</v>
      </c>
    </row>
    <row r="1054" spans="1:24" ht="14.1" customHeight="1" x14ac:dyDescent="0.3">
      <c r="A1054" s="90" t="s">
        <v>5190</v>
      </c>
      <c r="B1054" s="91" t="s">
        <v>51</v>
      </c>
      <c r="C1054" s="92">
        <v>6</v>
      </c>
      <c r="D1054" s="92">
        <v>0</v>
      </c>
      <c r="E1054" s="166"/>
      <c r="F1054" s="92" t="s">
        <v>110</v>
      </c>
      <c r="G1054" s="92" t="s">
        <v>2003</v>
      </c>
      <c r="H1054" s="92" t="s">
        <v>5191</v>
      </c>
      <c r="I1054" s="92">
        <v>52</v>
      </c>
      <c r="J1054" s="93">
        <v>19.850000000000001</v>
      </c>
      <c r="K1054" s="94"/>
      <c r="L1054" s="92" t="s">
        <v>5192</v>
      </c>
      <c r="M1054" s="92" t="s">
        <v>417</v>
      </c>
      <c r="N1054" s="172" t="str">
        <f t="shared" si="425"/>
        <v/>
      </c>
      <c r="O1054" s="172"/>
      <c r="P1054" s="173">
        <f t="shared" si="421"/>
        <v>0</v>
      </c>
      <c r="Q1054" s="173">
        <f t="shared" si="422"/>
        <v>0</v>
      </c>
      <c r="R1054" s="173">
        <f t="shared" si="423"/>
        <v>0</v>
      </c>
      <c r="S1054" s="173" t="str">
        <f t="shared" si="424"/>
        <v/>
      </c>
      <c r="T1054" s="173">
        <f>IF(P1054&lt;&gt;"",(P1054*(1-($N$3368))*(1-($O1054+$N$3373))),0)</f>
        <v>0</v>
      </c>
      <c r="U1054" s="173">
        <f>IF(Q1054&lt;&gt;"",(Q1054*(1-($N$3369))*(1-($O1054+$N$3373))),0)</f>
        <v>0</v>
      </c>
      <c r="V1054" s="173">
        <f>IF(R1054&lt;&gt;"",(R1054*(1-($N$3370))*(1-($O1054+$N$3373))),0)</f>
        <v>0</v>
      </c>
      <c r="W1054" s="173">
        <f>IF(S1054&lt;&gt;"",(S1054*(1-($N$3371))*(1-($O1054+$N$3373))),0)</f>
        <v>0</v>
      </c>
      <c r="X1054" s="173">
        <f t="shared" si="426"/>
        <v>0</v>
      </c>
    </row>
    <row r="1055" spans="1:24" ht="14.1" customHeight="1" x14ac:dyDescent="0.3">
      <c r="A1055" s="90" t="s">
        <v>5193</v>
      </c>
      <c r="B1055" s="91" t="s">
        <v>51</v>
      </c>
      <c r="C1055" s="92">
        <v>6</v>
      </c>
      <c r="D1055" s="92">
        <v>0</v>
      </c>
      <c r="E1055" s="166"/>
      <c r="F1055" s="92" t="s">
        <v>110</v>
      </c>
      <c r="G1055" s="92" t="s">
        <v>2004</v>
      </c>
      <c r="H1055" s="92" t="s">
        <v>5191</v>
      </c>
      <c r="I1055" s="92">
        <v>52</v>
      </c>
      <c r="J1055" s="93">
        <v>19.850000000000001</v>
      </c>
      <c r="K1055" s="94"/>
      <c r="L1055" s="92" t="s">
        <v>5629</v>
      </c>
      <c r="M1055" s="92" t="s">
        <v>417</v>
      </c>
      <c r="N1055" s="172" t="str">
        <f t="shared" si="425"/>
        <v/>
      </c>
      <c r="O1055" s="172"/>
      <c r="P1055" s="173">
        <f t="shared" si="421"/>
        <v>0</v>
      </c>
      <c r="Q1055" s="173">
        <f t="shared" si="422"/>
        <v>0</v>
      </c>
      <c r="R1055" s="173">
        <f t="shared" si="423"/>
        <v>0</v>
      </c>
      <c r="S1055" s="173" t="str">
        <f t="shared" si="424"/>
        <v/>
      </c>
      <c r="T1055" s="173">
        <f>IF(P1055&lt;&gt;"",(P1055*(1-($N$3368))*(1-($O1055+$N$3373))),0)</f>
        <v>0</v>
      </c>
      <c r="U1055" s="173">
        <f>IF(Q1055&lt;&gt;"",(Q1055*(1-($N$3369))*(1-($O1055+$N$3373))),0)</f>
        <v>0</v>
      </c>
      <c r="V1055" s="173">
        <f>IF(R1055&lt;&gt;"",(R1055*(1-($N$3370))*(1-($O1055+$N$3373))),0)</f>
        <v>0</v>
      </c>
      <c r="W1055" s="173">
        <f>IF(S1055&lt;&gt;"",(S1055*(1-($N$3371))*(1-($O1055+$N$3373))),0)</f>
        <v>0</v>
      </c>
      <c r="X1055" s="173">
        <f t="shared" si="426"/>
        <v>0</v>
      </c>
    </row>
    <row r="1056" spans="1:24" ht="14.1" customHeight="1" x14ac:dyDescent="0.3">
      <c r="A1056" s="90" t="s">
        <v>5194</v>
      </c>
      <c r="B1056" s="91" t="s">
        <v>51</v>
      </c>
      <c r="C1056" s="92">
        <v>6</v>
      </c>
      <c r="D1056" s="92">
        <v>0</v>
      </c>
      <c r="E1056" s="166"/>
      <c r="F1056" s="92" t="s">
        <v>110</v>
      </c>
      <c r="G1056" s="92" t="s">
        <v>2005</v>
      </c>
      <c r="H1056" s="92" t="s">
        <v>5191</v>
      </c>
      <c r="I1056" s="92">
        <v>52</v>
      </c>
      <c r="J1056" s="93">
        <v>19.850000000000001</v>
      </c>
      <c r="K1056" s="94"/>
      <c r="L1056" s="92" t="s">
        <v>5195</v>
      </c>
      <c r="M1056" s="92" t="s">
        <v>417</v>
      </c>
      <c r="N1056" s="172" t="str">
        <f t="shared" si="425"/>
        <v/>
      </c>
      <c r="O1056" s="172"/>
      <c r="P1056" s="173">
        <f t="shared" si="421"/>
        <v>0</v>
      </c>
      <c r="Q1056" s="173">
        <f t="shared" si="422"/>
        <v>0</v>
      </c>
      <c r="R1056" s="173">
        <f t="shared" si="423"/>
        <v>0</v>
      </c>
      <c r="S1056" s="173" t="str">
        <f t="shared" si="424"/>
        <v/>
      </c>
      <c r="T1056" s="173">
        <f>IF(P1056&lt;&gt;"",(P1056*(1-($N$3368))*(1-($O1056+$N$3373))),0)</f>
        <v>0</v>
      </c>
      <c r="U1056" s="173">
        <f>IF(Q1056&lt;&gt;"",(Q1056*(1-($N$3369))*(1-($O1056+$N$3373))),0)</f>
        <v>0</v>
      </c>
      <c r="V1056" s="173">
        <f>IF(R1056&lt;&gt;"",(R1056*(1-($N$3370))*(1-($O1056+$N$3373))),0)</f>
        <v>0</v>
      </c>
      <c r="W1056" s="173">
        <f>IF(S1056&lt;&gt;"",(S1056*(1-($N$3371))*(1-($O1056+$N$3373))),0)</f>
        <v>0</v>
      </c>
      <c r="X1056" s="173">
        <f t="shared" si="426"/>
        <v>0</v>
      </c>
    </row>
    <row r="1057" spans="1:24" ht="14.1" customHeight="1" x14ac:dyDescent="0.3">
      <c r="A1057" s="90" t="s">
        <v>5202</v>
      </c>
      <c r="B1057" s="91" t="s">
        <v>51</v>
      </c>
      <c r="C1057" s="92">
        <v>8</v>
      </c>
      <c r="D1057" s="92">
        <v>0</v>
      </c>
      <c r="E1057" s="166"/>
      <c r="F1057" s="92" t="s">
        <v>112</v>
      </c>
      <c r="G1057" s="92" t="s">
        <v>2003</v>
      </c>
      <c r="H1057" s="92" t="s">
        <v>5975</v>
      </c>
      <c r="I1057" s="92">
        <v>52</v>
      </c>
      <c r="J1057" s="93">
        <v>19.850000000000001</v>
      </c>
      <c r="K1057" s="94"/>
      <c r="L1057" s="92" t="s">
        <v>5203</v>
      </c>
      <c r="M1057" s="92" t="s">
        <v>417</v>
      </c>
      <c r="N1057" s="172" t="str">
        <f>IF(OR(J1057="TBA",E1057=0),"",E1057*J1057)</f>
        <v/>
      </c>
      <c r="O1057" s="172"/>
      <c r="P1057" s="173">
        <f>IF($B1057="PA",$N1057,0)</f>
        <v>0</v>
      </c>
      <c r="Q1057" s="173">
        <f>IF($B1057="PC",$N1057,0)</f>
        <v>0</v>
      </c>
      <c r="R1057" s="173">
        <f>IF($B1057="LA",$N1057,0)</f>
        <v>0</v>
      </c>
      <c r="S1057" s="173" t="str">
        <f>IF($B1057="LC",$N1057,0)</f>
        <v/>
      </c>
      <c r="T1057" s="173">
        <f>IF(P1057&lt;&gt;"",(P1057*(1-($N$3368))*(1-($O1057+$N$3373))),0)</f>
        <v>0</v>
      </c>
      <c r="U1057" s="173">
        <f>IF(Q1057&lt;&gt;"",(Q1057*(1-($N$3369))*(1-($O1057+$N$3373))),0)</f>
        <v>0</v>
      </c>
      <c r="V1057" s="173">
        <f>IF(R1057&lt;&gt;"",(R1057*(1-($N$3370))*(1-($O1057+$N$3373))),0)</f>
        <v>0</v>
      </c>
      <c r="W1057" s="173">
        <f>IF(S1057&lt;&gt;"",(S1057*(1-($N$3371))*(1-($O1057+$N$3373))),0)</f>
        <v>0</v>
      </c>
      <c r="X1057" s="173">
        <f>+SUM(T1057:W1057)</f>
        <v>0</v>
      </c>
    </row>
    <row r="1058" spans="1:24" ht="14.1" customHeight="1" x14ac:dyDescent="0.3">
      <c r="A1058" s="90" t="s">
        <v>5204</v>
      </c>
      <c r="B1058" s="91" t="s">
        <v>51</v>
      </c>
      <c r="C1058" s="92">
        <v>8</v>
      </c>
      <c r="D1058" s="92">
        <v>0</v>
      </c>
      <c r="E1058" s="166"/>
      <c r="F1058" s="92" t="s">
        <v>112</v>
      </c>
      <c r="G1058" s="92" t="s">
        <v>2004</v>
      </c>
      <c r="H1058" s="92" t="s">
        <v>5975</v>
      </c>
      <c r="I1058" s="92">
        <v>52</v>
      </c>
      <c r="J1058" s="93">
        <v>19.850000000000001</v>
      </c>
      <c r="K1058" s="94"/>
      <c r="L1058" s="92" t="s">
        <v>5205</v>
      </c>
      <c r="M1058" s="92" t="s">
        <v>417</v>
      </c>
      <c r="N1058" s="172" t="str">
        <f>IF(OR(J1058="TBA",E1058=0),"",E1058*J1058)</f>
        <v/>
      </c>
      <c r="O1058" s="172"/>
      <c r="P1058" s="173">
        <f>IF($B1058="PA",$N1058,0)</f>
        <v>0</v>
      </c>
      <c r="Q1058" s="173">
        <f>IF($B1058="PC",$N1058,0)</f>
        <v>0</v>
      </c>
      <c r="R1058" s="173">
        <f>IF($B1058="LA",$N1058,0)</f>
        <v>0</v>
      </c>
      <c r="S1058" s="173" t="str">
        <f>IF($B1058="LC",$N1058,0)</f>
        <v/>
      </c>
      <c r="T1058" s="173">
        <f>IF(P1058&lt;&gt;"",(P1058*(1-($N$3368))*(1-($O1058+$N$3373))),0)</f>
        <v>0</v>
      </c>
      <c r="U1058" s="173">
        <f>IF(Q1058&lt;&gt;"",(Q1058*(1-($N$3369))*(1-($O1058+$N$3373))),0)</f>
        <v>0</v>
      </c>
      <c r="V1058" s="173">
        <f>IF(R1058&lt;&gt;"",(R1058*(1-($N$3370))*(1-($O1058+$N$3373))),0)</f>
        <v>0</v>
      </c>
      <c r="W1058" s="173">
        <f>IF(S1058&lt;&gt;"",(S1058*(1-($N$3371))*(1-($O1058+$N$3373))),0)</f>
        <v>0</v>
      </c>
      <c r="X1058" s="173">
        <f>+SUM(T1058:W1058)</f>
        <v>0</v>
      </c>
    </row>
    <row r="1059" spans="1:24" ht="14.1" customHeight="1" x14ac:dyDescent="0.3">
      <c r="A1059" s="90" t="s">
        <v>5206</v>
      </c>
      <c r="B1059" s="91" t="s">
        <v>51</v>
      </c>
      <c r="C1059" s="92">
        <v>8</v>
      </c>
      <c r="D1059" s="92">
        <v>0</v>
      </c>
      <c r="E1059" s="166"/>
      <c r="F1059" s="92" t="s">
        <v>112</v>
      </c>
      <c r="G1059" s="92" t="s">
        <v>2016</v>
      </c>
      <c r="H1059" s="92" t="s">
        <v>5975</v>
      </c>
      <c r="I1059" s="92">
        <v>52</v>
      </c>
      <c r="J1059" s="93">
        <v>19.850000000000001</v>
      </c>
      <c r="K1059" s="94"/>
      <c r="L1059" s="92" t="s">
        <v>5207</v>
      </c>
      <c r="M1059" s="92" t="s">
        <v>417</v>
      </c>
      <c r="N1059" s="172" t="str">
        <f>IF(OR(J1059="TBA",E1059=0),"",E1059*J1059)</f>
        <v/>
      </c>
      <c r="O1059" s="172"/>
      <c r="P1059" s="173">
        <f>IF($B1059="PA",$N1059,0)</f>
        <v>0</v>
      </c>
      <c r="Q1059" s="173">
        <f>IF($B1059="PC",$N1059,0)</f>
        <v>0</v>
      </c>
      <c r="R1059" s="173">
        <f>IF($B1059="LA",$N1059,0)</f>
        <v>0</v>
      </c>
      <c r="S1059" s="173" t="str">
        <f>IF($B1059="LC",$N1059,0)</f>
        <v/>
      </c>
      <c r="T1059" s="173">
        <f>IF(P1059&lt;&gt;"",(P1059*(1-($N$3368))*(1-($O1059+$N$3373))),0)</f>
        <v>0</v>
      </c>
      <c r="U1059" s="173">
        <f>IF(Q1059&lt;&gt;"",(Q1059*(1-($N$3369))*(1-($O1059+$N$3373))),0)</f>
        <v>0</v>
      </c>
      <c r="V1059" s="173">
        <f>IF(R1059&lt;&gt;"",(R1059*(1-($N$3370))*(1-($O1059+$N$3373))),0)</f>
        <v>0</v>
      </c>
      <c r="W1059" s="173">
        <f>IF(S1059&lt;&gt;"",(S1059*(1-($N$3371))*(1-($O1059+$N$3373))),0)</f>
        <v>0</v>
      </c>
      <c r="X1059" s="173">
        <f>+SUM(T1059:W1059)</f>
        <v>0</v>
      </c>
    </row>
    <row r="1060" spans="1:24" ht="14.1" customHeight="1" x14ac:dyDescent="0.3">
      <c r="A1060" s="90" t="s">
        <v>5196</v>
      </c>
      <c r="B1060" s="91" t="s">
        <v>51</v>
      </c>
      <c r="C1060" s="92">
        <v>6</v>
      </c>
      <c r="D1060" s="92">
        <v>0</v>
      </c>
      <c r="E1060" s="166"/>
      <c r="F1060" s="92" t="s">
        <v>110</v>
      </c>
      <c r="G1060" s="92" t="s">
        <v>2003</v>
      </c>
      <c r="H1060" s="92" t="s">
        <v>5974</v>
      </c>
      <c r="I1060" s="92">
        <v>52</v>
      </c>
      <c r="J1060" s="93">
        <v>19.850000000000001</v>
      </c>
      <c r="K1060" s="94"/>
      <c r="L1060" s="92" t="s">
        <v>5197</v>
      </c>
      <c r="M1060" s="92" t="s">
        <v>417</v>
      </c>
      <c r="N1060" s="172" t="str">
        <f t="shared" si="425"/>
        <v/>
      </c>
      <c r="O1060" s="172"/>
      <c r="P1060" s="173">
        <f t="shared" si="421"/>
        <v>0</v>
      </c>
      <c r="Q1060" s="173">
        <f t="shared" si="422"/>
        <v>0</v>
      </c>
      <c r="R1060" s="173">
        <f t="shared" si="423"/>
        <v>0</v>
      </c>
      <c r="S1060" s="173" t="str">
        <f t="shared" si="424"/>
        <v/>
      </c>
      <c r="T1060" s="173">
        <f>IF(P1060&lt;&gt;"",(P1060*(1-($N$3368))*(1-($O1060+$N$3373))),0)</f>
        <v>0</v>
      </c>
      <c r="U1060" s="173">
        <f>IF(Q1060&lt;&gt;"",(Q1060*(1-($N$3369))*(1-($O1060+$N$3373))),0)</f>
        <v>0</v>
      </c>
      <c r="V1060" s="173">
        <f>IF(R1060&lt;&gt;"",(R1060*(1-($N$3370))*(1-($O1060+$N$3373))),0)</f>
        <v>0</v>
      </c>
      <c r="W1060" s="173">
        <f>IF(S1060&lt;&gt;"",(S1060*(1-($N$3371))*(1-($O1060+$N$3373))),0)</f>
        <v>0</v>
      </c>
      <c r="X1060" s="173">
        <f t="shared" si="426"/>
        <v>0</v>
      </c>
    </row>
    <row r="1061" spans="1:24" ht="14.1" customHeight="1" x14ac:dyDescent="0.3">
      <c r="A1061" s="90" t="s">
        <v>5198</v>
      </c>
      <c r="B1061" s="91" t="s">
        <v>51</v>
      </c>
      <c r="C1061" s="92">
        <v>6</v>
      </c>
      <c r="D1061" s="92">
        <v>0</v>
      </c>
      <c r="E1061" s="166"/>
      <c r="F1061" s="92" t="s">
        <v>110</v>
      </c>
      <c r="G1061" s="92" t="s">
        <v>2004</v>
      </c>
      <c r="H1061" s="92" t="s">
        <v>5974</v>
      </c>
      <c r="I1061" s="92">
        <v>52</v>
      </c>
      <c r="J1061" s="93">
        <v>19.850000000000001</v>
      </c>
      <c r="K1061" s="94"/>
      <c r="L1061" s="92" t="s">
        <v>5199</v>
      </c>
      <c r="M1061" s="92" t="s">
        <v>417</v>
      </c>
      <c r="N1061" s="172" t="str">
        <f t="shared" si="425"/>
        <v/>
      </c>
      <c r="O1061" s="172"/>
      <c r="P1061" s="173">
        <f t="shared" si="421"/>
        <v>0</v>
      </c>
      <c r="Q1061" s="173">
        <f t="shared" si="422"/>
        <v>0</v>
      </c>
      <c r="R1061" s="173">
        <f t="shared" si="423"/>
        <v>0</v>
      </c>
      <c r="S1061" s="173" t="str">
        <f t="shared" si="424"/>
        <v/>
      </c>
      <c r="T1061" s="173">
        <f>IF(P1061&lt;&gt;"",(P1061*(1-($N$3368))*(1-($O1061+$N$3373))),0)</f>
        <v>0</v>
      </c>
      <c r="U1061" s="173">
        <f>IF(Q1061&lt;&gt;"",(Q1061*(1-($N$3369))*(1-($O1061+$N$3373))),0)</f>
        <v>0</v>
      </c>
      <c r="V1061" s="173">
        <f>IF(R1061&lt;&gt;"",(R1061*(1-($N$3370))*(1-($O1061+$N$3373))),0)</f>
        <v>0</v>
      </c>
      <c r="W1061" s="173">
        <f>IF(S1061&lt;&gt;"",(S1061*(1-($N$3371))*(1-($O1061+$N$3373))),0)</f>
        <v>0</v>
      </c>
      <c r="X1061" s="173">
        <f t="shared" si="426"/>
        <v>0</v>
      </c>
    </row>
    <row r="1062" spans="1:24" ht="14.1" customHeight="1" x14ac:dyDescent="0.3">
      <c r="A1062" s="90" t="s">
        <v>5200</v>
      </c>
      <c r="B1062" s="91" t="s">
        <v>51</v>
      </c>
      <c r="C1062" s="92">
        <v>6</v>
      </c>
      <c r="D1062" s="92">
        <v>0</v>
      </c>
      <c r="E1062" s="166"/>
      <c r="F1062" s="92" t="s">
        <v>110</v>
      </c>
      <c r="G1062" s="92" t="s">
        <v>2005</v>
      </c>
      <c r="H1062" s="92" t="s">
        <v>5974</v>
      </c>
      <c r="I1062" s="92">
        <v>52</v>
      </c>
      <c r="J1062" s="93">
        <v>19.850000000000001</v>
      </c>
      <c r="K1062" s="94"/>
      <c r="L1062" s="92" t="s">
        <v>5201</v>
      </c>
      <c r="M1062" s="92" t="s">
        <v>417</v>
      </c>
      <c r="N1062" s="172" t="str">
        <f t="shared" si="425"/>
        <v/>
      </c>
      <c r="O1062" s="172"/>
      <c r="P1062" s="173">
        <f t="shared" si="421"/>
        <v>0</v>
      </c>
      <c r="Q1062" s="173">
        <f t="shared" si="422"/>
        <v>0</v>
      </c>
      <c r="R1062" s="173">
        <f t="shared" si="423"/>
        <v>0</v>
      </c>
      <c r="S1062" s="173" t="str">
        <f t="shared" si="424"/>
        <v/>
      </c>
      <c r="T1062" s="173">
        <f>IF(P1062&lt;&gt;"",(P1062*(1-($N$3368))*(1-($O1062+$N$3373))),0)</f>
        <v>0</v>
      </c>
      <c r="U1062" s="173">
        <f>IF(Q1062&lt;&gt;"",(Q1062*(1-($N$3369))*(1-($O1062+$N$3373))),0)</f>
        <v>0</v>
      </c>
      <c r="V1062" s="173">
        <f>IF(R1062&lt;&gt;"",(R1062*(1-($N$3370))*(1-($O1062+$N$3373))),0)</f>
        <v>0</v>
      </c>
      <c r="W1062" s="173">
        <f>IF(S1062&lt;&gt;"",(S1062*(1-($N$3371))*(1-($O1062+$N$3373))),0)</f>
        <v>0</v>
      </c>
      <c r="X1062" s="173">
        <f t="shared" si="426"/>
        <v>0</v>
      </c>
    </row>
    <row r="1063" spans="1:24" ht="14.1" customHeight="1" x14ac:dyDescent="0.3">
      <c r="A1063" s="90">
        <v>164079</v>
      </c>
      <c r="B1063" s="91" t="s">
        <v>50</v>
      </c>
      <c r="C1063" s="92">
        <v>12</v>
      </c>
      <c r="D1063" s="92">
        <v>0</v>
      </c>
      <c r="E1063" s="166"/>
      <c r="F1063" s="92" t="s">
        <v>127</v>
      </c>
      <c r="G1063" s="92" t="s">
        <v>1716</v>
      </c>
      <c r="H1063" s="92" t="s">
        <v>5976</v>
      </c>
      <c r="I1063" s="92">
        <v>52</v>
      </c>
      <c r="J1063" s="93">
        <v>7.3500000000000005</v>
      </c>
      <c r="K1063" s="94"/>
      <c r="L1063" s="92" t="s">
        <v>5630</v>
      </c>
      <c r="M1063" s="92" t="s">
        <v>417</v>
      </c>
      <c r="N1063" s="172" t="str">
        <f t="shared" si="425"/>
        <v/>
      </c>
      <c r="O1063" s="172"/>
      <c r="P1063" s="173">
        <f t="shared" si="421"/>
        <v>0</v>
      </c>
      <c r="Q1063" s="173">
        <f t="shared" si="422"/>
        <v>0</v>
      </c>
      <c r="R1063" s="173" t="str">
        <f t="shared" si="423"/>
        <v/>
      </c>
      <c r="S1063" s="173">
        <f t="shared" si="424"/>
        <v>0</v>
      </c>
      <c r="T1063" s="173">
        <f>IF(P1063&lt;&gt;"",(P1063*(1-($N$3368))*(1-($O1063+$N$3373))),0)</f>
        <v>0</v>
      </c>
      <c r="U1063" s="173">
        <f>IF(Q1063&lt;&gt;"",(Q1063*(1-($N$3369))*(1-($O1063+$N$3373))),0)</f>
        <v>0</v>
      </c>
      <c r="V1063" s="173">
        <f>IF(R1063&lt;&gt;"",(R1063*(1-($N$3370))*(1-($O1063+$N$3373))),0)</f>
        <v>0</v>
      </c>
      <c r="W1063" s="173">
        <f>IF(S1063&lt;&gt;"",(S1063*(1-($N$3371))*(1-($O1063+$N$3373))),0)</f>
        <v>0</v>
      </c>
      <c r="X1063" s="173">
        <f t="shared" si="426"/>
        <v>0</v>
      </c>
    </row>
    <row r="1064" spans="1:24" ht="14.1" customHeight="1" x14ac:dyDescent="0.3">
      <c r="A1064" s="90"/>
      <c r="B1064" s="91"/>
      <c r="C1064" s="92"/>
      <c r="D1064" s="92"/>
      <c r="E1064" s="168"/>
      <c r="F1064" s="92"/>
      <c r="G1064" s="92"/>
      <c r="H1064" s="148" t="s">
        <v>5693</v>
      </c>
      <c r="I1064" s="92"/>
      <c r="J1064" s="93"/>
      <c r="K1064" s="94"/>
      <c r="L1064" s="94"/>
      <c r="M1064" s="95"/>
      <c r="N1064" s="172"/>
      <c r="O1064" s="172"/>
      <c r="P1064" s="173">
        <f t="shared" si="421"/>
        <v>0</v>
      </c>
      <c r="Q1064" s="173">
        <f t="shared" si="422"/>
        <v>0</v>
      </c>
      <c r="R1064" s="173">
        <f t="shared" si="423"/>
        <v>0</v>
      </c>
      <c r="S1064" s="173">
        <f t="shared" si="424"/>
        <v>0</v>
      </c>
      <c r="T1064" s="173">
        <f>IF(P1064&lt;&gt;"",(P1064*(1-($N$3368))*(1-($O1064+$N$3373))),0)</f>
        <v>0</v>
      </c>
      <c r="U1064" s="173">
        <f>IF(Q1064&lt;&gt;"",(Q1064*(1-($N$3369))*(1-($O1064+$N$3373))),0)</f>
        <v>0</v>
      </c>
      <c r="V1064" s="173">
        <f>IF(R1064&lt;&gt;"",(R1064*(1-($N$3370))*(1-($O1064+$N$3373))),0)</f>
        <v>0</v>
      </c>
      <c r="W1064" s="173">
        <f>IF(S1064&lt;&gt;"",(S1064*(1-($N$3371))*(1-($O1064+$N$3373))),0)</f>
        <v>0</v>
      </c>
      <c r="X1064" s="173"/>
    </row>
    <row r="1065" spans="1:24" ht="14.1" customHeight="1" x14ac:dyDescent="0.3">
      <c r="A1065" s="90" t="s">
        <v>1625</v>
      </c>
      <c r="B1065" s="91" t="s">
        <v>51</v>
      </c>
      <c r="C1065" s="92">
        <v>12</v>
      </c>
      <c r="D1065" s="92">
        <v>0</v>
      </c>
      <c r="E1065" s="166"/>
      <c r="F1065" s="92" t="s">
        <v>5805</v>
      </c>
      <c r="G1065" s="92" t="s">
        <v>1999</v>
      </c>
      <c r="H1065" s="92" t="s">
        <v>2235</v>
      </c>
      <c r="I1065" s="92">
        <v>53</v>
      </c>
      <c r="J1065" s="93">
        <v>16.55</v>
      </c>
      <c r="K1065" s="94"/>
      <c r="L1065" s="92" t="s">
        <v>3526</v>
      </c>
      <c r="M1065" s="92" t="s">
        <v>417</v>
      </c>
      <c r="N1065" s="172" t="str">
        <f t="shared" ref="N1065:N1076" si="427">IF(OR(J1065="TBA",E1065=0),"",E1065*J1065)</f>
        <v/>
      </c>
      <c r="O1065" s="172"/>
      <c r="P1065" s="173">
        <f t="shared" ref="P1065:P1076" si="428">IF($B1065="PA",$N1065,0)</f>
        <v>0</v>
      </c>
      <c r="Q1065" s="173">
        <f t="shared" ref="Q1065:Q1076" si="429">IF($B1065="PC",$N1065,0)</f>
        <v>0</v>
      </c>
      <c r="R1065" s="173">
        <f t="shared" ref="R1065:R1076" si="430">IF($B1065="LA",$N1065,0)</f>
        <v>0</v>
      </c>
      <c r="S1065" s="173" t="str">
        <f t="shared" ref="S1065:S1076" si="431">IF($B1065="LC",$N1065,0)</f>
        <v/>
      </c>
      <c r="T1065" s="173">
        <f>IF(P1065&lt;&gt;"",(P1065*(1-($N$3368))*(1-($O1065+$N$3373))),0)</f>
        <v>0</v>
      </c>
      <c r="U1065" s="173">
        <f>IF(Q1065&lt;&gt;"",(Q1065*(1-($N$3369))*(1-($O1065+$N$3373))),0)</f>
        <v>0</v>
      </c>
      <c r="V1065" s="173">
        <f>IF(R1065&lt;&gt;"",(R1065*(1-($N$3370))*(1-($O1065+$N$3373))),0)</f>
        <v>0</v>
      </c>
      <c r="W1065" s="173">
        <f>IF(S1065&lt;&gt;"",(S1065*(1-($N$3371))*(1-($O1065+$N$3373))),0)</f>
        <v>0</v>
      </c>
      <c r="X1065" s="173">
        <f t="shared" ref="X1065:X1076" si="432">+SUM(T1065:W1065)</f>
        <v>0</v>
      </c>
    </row>
    <row r="1066" spans="1:24" ht="14.1" customHeight="1" x14ac:dyDescent="0.3">
      <c r="A1066" s="90" t="s">
        <v>1626</v>
      </c>
      <c r="B1066" s="91" t="s">
        <v>51</v>
      </c>
      <c r="C1066" s="92">
        <v>12</v>
      </c>
      <c r="D1066" s="92">
        <v>0</v>
      </c>
      <c r="E1066" s="166"/>
      <c r="F1066" s="92" t="s">
        <v>5805</v>
      </c>
      <c r="G1066" s="92" t="s">
        <v>2000</v>
      </c>
      <c r="H1066" s="92" t="s">
        <v>2235</v>
      </c>
      <c r="I1066" s="92">
        <v>53</v>
      </c>
      <c r="J1066" s="93">
        <v>16.55</v>
      </c>
      <c r="K1066" s="94"/>
      <c r="L1066" s="92" t="s">
        <v>3527</v>
      </c>
      <c r="M1066" s="92" t="s">
        <v>417</v>
      </c>
      <c r="N1066" s="172" t="str">
        <f t="shared" si="427"/>
        <v/>
      </c>
      <c r="O1066" s="172"/>
      <c r="P1066" s="173">
        <f t="shared" si="428"/>
        <v>0</v>
      </c>
      <c r="Q1066" s="173">
        <f t="shared" si="429"/>
        <v>0</v>
      </c>
      <c r="R1066" s="173">
        <f t="shared" si="430"/>
        <v>0</v>
      </c>
      <c r="S1066" s="173" t="str">
        <f t="shared" si="431"/>
        <v/>
      </c>
      <c r="T1066" s="173">
        <f>IF(P1066&lt;&gt;"",(P1066*(1-($N$3368))*(1-($O1066+$N$3373))),0)</f>
        <v>0</v>
      </c>
      <c r="U1066" s="173">
        <f>IF(Q1066&lt;&gt;"",(Q1066*(1-($N$3369))*(1-($O1066+$N$3373))),0)</f>
        <v>0</v>
      </c>
      <c r="V1066" s="173">
        <f>IF(R1066&lt;&gt;"",(R1066*(1-($N$3370))*(1-($O1066+$N$3373))),0)</f>
        <v>0</v>
      </c>
      <c r="W1066" s="173">
        <f>IF(S1066&lt;&gt;"",(S1066*(1-($N$3371))*(1-($O1066+$N$3373))),0)</f>
        <v>0</v>
      </c>
      <c r="X1066" s="173">
        <f t="shared" si="432"/>
        <v>0</v>
      </c>
    </row>
    <row r="1067" spans="1:24" ht="14.1" customHeight="1" x14ac:dyDescent="0.3">
      <c r="A1067" s="90" t="s">
        <v>1619</v>
      </c>
      <c r="B1067" s="91" t="s">
        <v>51</v>
      </c>
      <c r="C1067" s="92">
        <v>6</v>
      </c>
      <c r="D1067" s="92">
        <v>0</v>
      </c>
      <c r="E1067" s="166"/>
      <c r="F1067" s="92" t="s">
        <v>110</v>
      </c>
      <c r="G1067" s="92" t="s">
        <v>2003</v>
      </c>
      <c r="H1067" s="92" t="s">
        <v>2233</v>
      </c>
      <c r="I1067" s="92">
        <v>53</v>
      </c>
      <c r="J1067" s="93">
        <v>19.850000000000001</v>
      </c>
      <c r="K1067" s="94"/>
      <c r="L1067" s="92" t="s">
        <v>3520</v>
      </c>
      <c r="M1067" s="92" t="s">
        <v>417</v>
      </c>
      <c r="N1067" s="172" t="str">
        <f t="shared" si="427"/>
        <v/>
      </c>
      <c r="O1067" s="172"/>
      <c r="P1067" s="173">
        <f t="shared" si="428"/>
        <v>0</v>
      </c>
      <c r="Q1067" s="173">
        <f t="shared" si="429"/>
        <v>0</v>
      </c>
      <c r="R1067" s="173">
        <f t="shared" si="430"/>
        <v>0</v>
      </c>
      <c r="S1067" s="173" t="str">
        <f t="shared" si="431"/>
        <v/>
      </c>
      <c r="T1067" s="173">
        <f>IF(P1067&lt;&gt;"",(P1067*(1-($N$3368))*(1-($O1067+$N$3373))),0)</f>
        <v>0</v>
      </c>
      <c r="U1067" s="173">
        <f>IF(Q1067&lt;&gt;"",(Q1067*(1-($N$3369))*(1-($O1067+$N$3373))),0)</f>
        <v>0</v>
      </c>
      <c r="V1067" s="173">
        <f>IF(R1067&lt;&gt;"",(R1067*(1-($N$3370))*(1-($O1067+$N$3373))),0)</f>
        <v>0</v>
      </c>
      <c r="W1067" s="173">
        <f>IF(S1067&lt;&gt;"",(S1067*(1-($N$3371))*(1-($O1067+$N$3373))),0)</f>
        <v>0</v>
      </c>
      <c r="X1067" s="173">
        <f t="shared" si="432"/>
        <v>0</v>
      </c>
    </row>
    <row r="1068" spans="1:24" ht="14.1" customHeight="1" x14ac:dyDescent="0.3">
      <c r="A1068" s="90" t="s">
        <v>1620</v>
      </c>
      <c r="B1068" s="91" t="s">
        <v>51</v>
      </c>
      <c r="C1068" s="92">
        <v>6</v>
      </c>
      <c r="D1068" s="92">
        <v>0</v>
      </c>
      <c r="E1068" s="166"/>
      <c r="F1068" s="92" t="s">
        <v>110</v>
      </c>
      <c r="G1068" s="92" t="s">
        <v>2004</v>
      </c>
      <c r="H1068" s="92" t="s">
        <v>2233</v>
      </c>
      <c r="I1068" s="92">
        <v>53</v>
      </c>
      <c r="J1068" s="93">
        <v>19.850000000000001</v>
      </c>
      <c r="K1068" s="94"/>
      <c r="L1068" s="92" t="s">
        <v>3521</v>
      </c>
      <c r="M1068" s="92" t="s">
        <v>417</v>
      </c>
      <c r="N1068" s="172" t="str">
        <f t="shared" si="427"/>
        <v/>
      </c>
      <c r="O1068" s="172"/>
      <c r="P1068" s="173">
        <f t="shared" si="428"/>
        <v>0</v>
      </c>
      <c r="Q1068" s="173">
        <f t="shared" si="429"/>
        <v>0</v>
      </c>
      <c r="R1068" s="173">
        <f t="shared" si="430"/>
        <v>0</v>
      </c>
      <c r="S1068" s="173" t="str">
        <f t="shared" si="431"/>
        <v/>
      </c>
      <c r="T1068" s="173">
        <f>IF(P1068&lt;&gt;"",(P1068*(1-($N$3368))*(1-($O1068+$N$3373))),0)</f>
        <v>0</v>
      </c>
      <c r="U1068" s="173">
        <f>IF(Q1068&lt;&gt;"",(Q1068*(1-($N$3369))*(1-($O1068+$N$3373))),0)</f>
        <v>0</v>
      </c>
      <c r="V1068" s="173">
        <f>IF(R1068&lt;&gt;"",(R1068*(1-($N$3370))*(1-($O1068+$N$3373))),0)</f>
        <v>0</v>
      </c>
      <c r="W1068" s="173">
        <f>IF(S1068&lt;&gt;"",(S1068*(1-($N$3371))*(1-($O1068+$N$3373))),0)</f>
        <v>0</v>
      </c>
      <c r="X1068" s="173">
        <f t="shared" si="432"/>
        <v>0</v>
      </c>
    </row>
    <row r="1069" spans="1:24" ht="14.1" customHeight="1" x14ac:dyDescent="0.3">
      <c r="A1069" s="90" t="s">
        <v>1621</v>
      </c>
      <c r="B1069" s="91" t="s">
        <v>51</v>
      </c>
      <c r="C1069" s="92">
        <v>6</v>
      </c>
      <c r="D1069" s="92">
        <v>0</v>
      </c>
      <c r="E1069" s="166"/>
      <c r="F1069" s="92" t="s">
        <v>110</v>
      </c>
      <c r="G1069" s="92" t="s">
        <v>2005</v>
      </c>
      <c r="H1069" s="92" t="s">
        <v>2233</v>
      </c>
      <c r="I1069" s="92">
        <v>53</v>
      </c>
      <c r="J1069" s="93">
        <v>19.850000000000001</v>
      </c>
      <c r="K1069" s="94"/>
      <c r="L1069" s="92" t="s">
        <v>3522</v>
      </c>
      <c r="M1069" s="92" t="s">
        <v>417</v>
      </c>
      <c r="N1069" s="172" t="str">
        <f t="shared" si="427"/>
        <v/>
      </c>
      <c r="O1069" s="172"/>
      <c r="P1069" s="173">
        <f t="shared" si="428"/>
        <v>0</v>
      </c>
      <c r="Q1069" s="173">
        <f t="shared" si="429"/>
        <v>0</v>
      </c>
      <c r="R1069" s="173">
        <f t="shared" si="430"/>
        <v>0</v>
      </c>
      <c r="S1069" s="173" t="str">
        <f t="shared" si="431"/>
        <v/>
      </c>
      <c r="T1069" s="173">
        <f>IF(P1069&lt;&gt;"",(P1069*(1-($N$3368))*(1-($O1069+$N$3373))),0)</f>
        <v>0</v>
      </c>
      <c r="U1069" s="173">
        <f>IF(Q1069&lt;&gt;"",(Q1069*(1-($N$3369))*(1-($O1069+$N$3373))),0)</f>
        <v>0</v>
      </c>
      <c r="V1069" s="173">
        <f>IF(R1069&lt;&gt;"",(R1069*(1-($N$3370))*(1-($O1069+$N$3373))),0)</f>
        <v>0</v>
      </c>
      <c r="W1069" s="173">
        <f>IF(S1069&lt;&gt;"",(S1069*(1-($N$3371))*(1-($O1069+$N$3373))),0)</f>
        <v>0</v>
      </c>
      <c r="X1069" s="173">
        <f t="shared" si="432"/>
        <v>0</v>
      </c>
    </row>
    <row r="1070" spans="1:24" ht="14.1" customHeight="1" x14ac:dyDescent="0.3">
      <c r="A1070" s="90" t="s">
        <v>1622</v>
      </c>
      <c r="B1070" s="91" t="s">
        <v>51</v>
      </c>
      <c r="C1070" s="92">
        <v>6</v>
      </c>
      <c r="D1070" s="92">
        <v>0</v>
      </c>
      <c r="E1070" s="166"/>
      <c r="F1070" s="92" t="s">
        <v>110</v>
      </c>
      <c r="G1070" s="92" t="s">
        <v>2026</v>
      </c>
      <c r="H1070" s="92" t="s">
        <v>2233</v>
      </c>
      <c r="I1070" s="92">
        <v>53</v>
      </c>
      <c r="J1070" s="93">
        <v>19.850000000000001</v>
      </c>
      <c r="K1070" s="94"/>
      <c r="L1070" s="92" t="s">
        <v>3523</v>
      </c>
      <c r="M1070" s="92" t="s">
        <v>417</v>
      </c>
      <c r="N1070" s="172" t="str">
        <f t="shared" si="427"/>
        <v/>
      </c>
      <c r="O1070" s="172"/>
      <c r="P1070" s="173">
        <f t="shared" si="428"/>
        <v>0</v>
      </c>
      <c r="Q1070" s="173">
        <f t="shared" si="429"/>
        <v>0</v>
      </c>
      <c r="R1070" s="173">
        <f t="shared" si="430"/>
        <v>0</v>
      </c>
      <c r="S1070" s="173" t="str">
        <f t="shared" si="431"/>
        <v/>
      </c>
      <c r="T1070" s="173">
        <f>IF(P1070&lt;&gt;"",(P1070*(1-($N$3368))*(1-($O1070+$N$3373))),0)</f>
        <v>0</v>
      </c>
      <c r="U1070" s="173">
        <f>IF(Q1070&lt;&gt;"",(Q1070*(1-($N$3369))*(1-($O1070+$N$3373))),0)</f>
        <v>0</v>
      </c>
      <c r="V1070" s="173">
        <f>IF(R1070&lt;&gt;"",(R1070*(1-($N$3370))*(1-($O1070+$N$3373))),0)</f>
        <v>0</v>
      </c>
      <c r="W1070" s="173">
        <f>IF(S1070&lt;&gt;"",(S1070*(1-($N$3371))*(1-($O1070+$N$3373))),0)</f>
        <v>0</v>
      </c>
      <c r="X1070" s="173">
        <f t="shared" si="432"/>
        <v>0</v>
      </c>
    </row>
    <row r="1071" spans="1:24" ht="14.1" customHeight="1" x14ac:dyDescent="0.3">
      <c r="A1071" s="90" t="s">
        <v>1623</v>
      </c>
      <c r="B1071" s="91" t="s">
        <v>51</v>
      </c>
      <c r="C1071" s="92">
        <v>12</v>
      </c>
      <c r="D1071" s="92">
        <v>0</v>
      </c>
      <c r="E1071" s="166"/>
      <c r="F1071" s="92" t="s">
        <v>5805</v>
      </c>
      <c r="G1071" s="92" t="s">
        <v>1999</v>
      </c>
      <c r="H1071" s="92" t="s">
        <v>2234</v>
      </c>
      <c r="I1071" s="92">
        <v>53</v>
      </c>
      <c r="J1071" s="93">
        <v>16.55</v>
      </c>
      <c r="K1071" s="94"/>
      <c r="L1071" s="92" t="s">
        <v>3524</v>
      </c>
      <c r="M1071" s="92" t="s">
        <v>417</v>
      </c>
      <c r="N1071" s="172" t="str">
        <f t="shared" si="427"/>
        <v/>
      </c>
      <c r="O1071" s="172"/>
      <c r="P1071" s="173">
        <f t="shared" si="428"/>
        <v>0</v>
      </c>
      <c r="Q1071" s="173">
        <f t="shared" si="429"/>
        <v>0</v>
      </c>
      <c r="R1071" s="173">
        <f t="shared" si="430"/>
        <v>0</v>
      </c>
      <c r="S1071" s="173" t="str">
        <f t="shared" si="431"/>
        <v/>
      </c>
      <c r="T1071" s="173">
        <f>IF(P1071&lt;&gt;"",(P1071*(1-($N$3368))*(1-($O1071+$N$3373))),0)</f>
        <v>0</v>
      </c>
      <c r="U1071" s="173">
        <f>IF(Q1071&lt;&gt;"",(Q1071*(1-($N$3369))*(1-($O1071+$N$3373))),0)</f>
        <v>0</v>
      </c>
      <c r="V1071" s="173">
        <f>IF(R1071&lt;&gt;"",(R1071*(1-($N$3370))*(1-($O1071+$N$3373))),0)</f>
        <v>0</v>
      </c>
      <c r="W1071" s="173">
        <f>IF(S1071&lt;&gt;"",(S1071*(1-($N$3371))*(1-($O1071+$N$3373))),0)</f>
        <v>0</v>
      </c>
      <c r="X1071" s="173">
        <f t="shared" si="432"/>
        <v>0</v>
      </c>
    </row>
    <row r="1072" spans="1:24" ht="14.1" customHeight="1" x14ac:dyDescent="0.3">
      <c r="A1072" s="90" t="s">
        <v>1624</v>
      </c>
      <c r="B1072" s="91" t="s">
        <v>51</v>
      </c>
      <c r="C1072" s="92">
        <v>12</v>
      </c>
      <c r="D1072" s="92">
        <v>0</v>
      </c>
      <c r="E1072" s="166"/>
      <c r="F1072" s="92" t="s">
        <v>5805</v>
      </c>
      <c r="G1072" s="92" t="s">
        <v>2000</v>
      </c>
      <c r="H1072" s="92" t="s">
        <v>2234</v>
      </c>
      <c r="I1072" s="92">
        <v>53</v>
      </c>
      <c r="J1072" s="93">
        <v>16.55</v>
      </c>
      <c r="K1072" s="94"/>
      <c r="L1072" s="92" t="s">
        <v>3525</v>
      </c>
      <c r="M1072" s="92" t="s">
        <v>417</v>
      </c>
      <c r="N1072" s="172" t="str">
        <f t="shared" si="427"/>
        <v/>
      </c>
      <c r="O1072" s="172"/>
      <c r="P1072" s="173">
        <f t="shared" si="428"/>
        <v>0</v>
      </c>
      <c r="Q1072" s="173">
        <f t="shared" si="429"/>
        <v>0</v>
      </c>
      <c r="R1072" s="173">
        <f t="shared" si="430"/>
        <v>0</v>
      </c>
      <c r="S1072" s="173" t="str">
        <f t="shared" si="431"/>
        <v/>
      </c>
      <c r="T1072" s="173">
        <f>IF(P1072&lt;&gt;"",(P1072*(1-($N$3368))*(1-($O1072+$N$3373))),0)</f>
        <v>0</v>
      </c>
      <c r="U1072" s="173">
        <f>IF(Q1072&lt;&gt;"",(Q1072*(1-($N$3369))*(1-($O1072+$N$3373))),0)</f>
        <v>0</v>
      </c>
      <c r="V1072" s="173">
        <f>IF(R1072&lt;&gt;"",(R1072*(1-($N$3370))*(1-($O1072+$N$3373))),0)</f>
        <v>0</v>
      </c>
      <c r="W1072" s="173">
        <f>IF(S1072&lt;&gt;"",(S1072*(1-($N$3371))*(1-($O1072+$N$3373))),0)</f>
        <v>0</v>
      </c>
      <c r="X1072" s="173">
        <f t="shared" si="432"/>
        <v>0</v>
      </c>
    </row>
    <row r="1073" spans="1:24" ht="14.1" customHeight="1" x14ac:dyDescent="0.3">
      <c r="A1073" s="90" t="s">
        <v>1615</v>
      </c>
      <c r="B1073" s="91" t="s">
        <v>51</v>
      </c>
      <c r="C1073" s="92">
        <v>6</v>
      </c>
      <c r="D1073" s="92">
        <v>0</v>
      </c>
      <c r="E1073" s="166"/>
      <c r="F1073" s="92" t="s">
        <v>110</v>
      </c>
      <c r="G1073" s="92" t="s">
        <v>2003</v>
      </c>
      <c r="H1073" s="92" t="s">
        <v>2232</v>
      </c>
      <c r="I1073" s="92">
        <v>53</v>
      </c>
      <c r="J1073" s="93">
        <v>19.850000000000001</v>
      </c>
      <c r="K1073" s="94"/>
      <c r="L1073" s="92" t="s">
        <v>3516</v>
      </c>
      <c r="M1073" s="92" t="s">
        <v>417</v>
      </c>
      <c r="N1073" s="172" t="str">
        <f t="shared" si="427"/>
        <v/>
      </c>
      <c r="O1073" s="172"/>
      <c r="P1073" s="173">
        <f t="shared" si="428"/>
        <v>0</v>
      </c>
      <c r="Q1073" s="173">
        <f t="shared" si="429"/>
        <v>0</v>
      </c>
      <c r="R1073" s="173">
        <f t="shared" si="430"/>
        <v>0</v>
      </c>
      <c r="S1073" s="173" t="str">
        <f t="shared" si="431"/>
        <v/>
      </c>
      <c r="T1073" s="173">
        <f>IF(P1073&lt;&gt;"",(P1073*(1-($N$3368))*(1-($O1073+$N$3373))),0)</f>
        <v>0</v>
      </c>
      <c r="U1073" s="173">
        <f>IF(Q1073&lt;&gt;"",(Q1073*(1-($N$3369))*(1-($O1073+$N$3373))),0)</f>
        <v>0</v>
      </c>
      <c r="V1073" s="173">
        <f>IF(R1073&lt;&gt;"",(R1073*(1-($N$3370))*(1-($O1073+$N$3373))),0)</f>
        <v>0</v>
      </c>
      <c r="W1073" s="173">
        <f>IF(S1073&lt;&gt;"",(S1073*(1-($N$3371))*(1-($O1073+$N$3373))),0)</f>
        <v>0</v>
      </c>
      <c r="X1073" s="173">
        <f t="shared" si="432"/>
        <v>0</v>
      </c>
    </row>
    <row r="1074" spans="1:24" ht="14.1" customHeight="1" x14ac:dyDescent="0.3">
      <c r="A1074" s="90" t="s">
        <v>1616</v>
      </c>
      <c r="B1074" s="91" t="s">
        <v>51</v>
      </c>
      <c r="C1074" s="92">
        <v>6</v>
      </c>
      <c r="D1074" s="92">
        <v>0</v>
      </c>
      <c r="E1074" s="166"/>
      <c r="F1074" s="92" t="s">
        <v>110</v>
      </c>
      <c r="G1074" s="92" t="s">
        <v>2004</v>
      </c>
      <c r="H1074" s="92" t="s">
        <v>2232</v>
      </c>
      <c r="I1074" s="92">
        <v>53</v>
      </c>
      <c r="J1074" s="93">
        <v>19.850000000000001</v>
      </c>
      <c r="K1074" s="94"/>
      <c r="L1074" s="92" t="s">
        <v>3517</v>
      </c>
      <c r="M1074" s="92" t="s">
        <v>417</v>
      </c>
      <c r="N1074" s="172" t="str">
        <f t="shared" si="427"/>
        <v/>
      </c>
      <c r="O1074" s="172"/>
      <c r="P1074" s="173">
        <f t="shared" si="428"/>
        <v>0</v>
      </c>
      <c r="Q1074" s="173">
        <f t="shared" si="429"/>
        <v>0</v>
      </c>
      <c r="R1074" s="173">
        <f t="shared" si="430"/>
        <v>0</v>
      </c>
      <c r="S1074" s="173" t="str">
        <f t="shared" si="431"/>
        <v/>
      </c>
      <c r="T1074" s="173">
        <f>IF(P1074&lt;&gt;"",(P1074*(1-($N$3368))*(1-($O1074+$N$3373))),0)</f>
        <v>0</v>
      </c>
      <c r="U1074" s="173">
        <f>IF(Q1074&lt;&gt;"",(Q1074*(1-($N$3369))*(1-($O1074+$N$3373))),0)</f>
        <v>0</v>
      </c>
      <c r="V1074" s="173">
        <f>IF(R1074&lt;&gt;"",(R1074*(1-($N$3370))*(1-($O1074+$N$3373))),0)</f>
        <v>0</v>
      </c>
      <c r="W1074" s="173">
        <f>IF(S1074&lt;&gt;"",(S1074*(1-($N$3371))*(1-($O1074+$N$3373))),0)</f>
        <v>0</v>
      </c>
      <c r="X1074" s="173">
        <f t="shared" si="432"/>
        <v>0</v>
      </c>
    </row>
    <row r="1075" spans="1:24" ht="14.1" customHeight="1" x14ac:dyDescent="0.3">
      <c r="A1075" s="90" t="s">
        <v>1617</v>
      </c>
      <c r="B1075" s="91" t="s">
        <v>51</v>
      </c>
      <c r="C1075" s="92">
        <v>6</v>
      </c>
      <c r="D1075" s="92">
        <v>0</v>
      </c>
      <c r="E1075" s="166"/>
      <c r="F1075" s="92" t="s">
        <v>110</v>
      </c>
      <c r="G1075" s="92" t="s">
        <v>2005</v>
      </c>
      <c r="H1075" s="92" t="s">
        <v>2232</v>
      </c>
      <c r="I1075" s="92">
        <v>53</v>
      </c>
      <c r="J1075" s="93">
        <v>19.850000000000001</v>
      </c>
      <c r="K1075" s="94"/>
      <c r="L1075" s="92" t="s">
        <v>3518</v>
      </c>
      <c r="M1075" s="92" t="s">
        <v>417</v>
      </c>
      <c r="N1075" s="172" t="str">
        <f t="shared" si="427"/>
        <v/>
      </c>
      <c r="O1075" s="172"/>
      <c r="P1075" s="173">
        <f t="shared" si="428"/>
        <v>0</v>
      </c>
      <c r="Q1075" s="173">
        <f t="shared" si="429"/>
        <v>0</v>
      </c>
      <c r="R1075" s="173">
        <f t="shared" si="430"/>
        <v>0</v>
      </c>
      <c r="S1075" s="173" t="str">
        <f t="shared" si="431"/>
        <v/>
      </c>
      <c r="T1075" s="173">
        <f>IF(P1075&lt;&gt;"",(P1075*(1-($N$3368))*(1-($O1075+$N$3373))),0)</f>
        <v>0</v>
      </c>
      <c r="U1075" s="173">
        <f>IF(Q1075&lt;&gt;"",(Q1075*(1-($N$3369))*(1-($O1075+$N$3373))),0)</f>
        <v>0</v>
      </c>
      <c r="V1075" s="173">
        <f>IF(R1075&lt;&gt;"",(R1075*(1-($N$3370))*(1-($O1075+$N$3373))),0)</f>
        <v>0</v>
      </c>
      <c r="W1075" s="173">
        <f>IF(S1075&lt;&gt;"",(S1075*(1-($N$3371))*(1-($O1075+$N$3373))),0)</f>
        <v>0</v>
      </c>
      <c r="X1075" s="173">
        <f t="shared" si="432"/>
        <v>0</v>
      </c>
    </row>
    <row r="1076" spans="1:24" ht="14.1" customHeight="1" x14ac:dyDescent="0.3">
      <c r="A1076" s="90" t="s">
        <v>1618</v>
      </c>
      <c r="B1076" s="91" t="s">
        <v>51</v>
      </c>
      <c r="C1076" s="92">
        <v>6</v>
      </c>
      <c r="D1076" s="92">
        <v>0</v>
      </c>
      <c r="E1076" s="166"/>
      <c r="F1076" s="92" t="s">
        <v>110</v>
      </c>
      <c r="G1076" s="92" t="s">
        <v>2026</v>
      </c>
      <c r="H1076" s="92" t="s">
        <v>2232</v>
      </c>
      <c r="I1076" s="92">
        <v>53</v>
      </c>
      <c r="J1076" s="93">
        <v>19.850000000000001</v>
      </c>
      <c r="K1076" s="94"/>
      <c r="L1076" s="92" t="s">
        <v>3519</v>
      </c>
      <c r="M1076" s="92" t="s">
        <v>417</v>
      </c>
      <c r="N1076" s="172" t="str">
        <f t="shared" si="427"/>
        <v/>
      </c>
      <c r="O1076" s="172"/>
      <c r="P1076" s="173">
        <f t="shared" si="428"/>
        <v>0</v>
      </c>
      <c r="Q1076" s="173">
        <f t="shared" si="429"/>
        <v>0</v>
      </c>
      <c r="R1076" s="173">
        <f t="shared" si="430"/>
        <v>0</v>
      </c>
      <c r="S1076" s="173" t="str">
        <f t="shared" si="431"/>
        <v/>
      </c>
      <c r="T1076" s="173">
        <f>IF(P1076&lt;&gt;"",(P1076*(1-($N$3368))*(1-($O1076+$N$3373))),0)</f>
        <v>0</v>
      </c>
      <c r="U1076" s="173">
        <f>IF(Q1076&lt;&gt;"",(Q1076*(1-($N$3369))*(1-($O1076+$N$3373))),0)</f>
        <v>0</v>
      </c>
      <c r="V1076" s="173">
        <f>IF(R1076&lt;&gt;"",(R1076*(1-($N$3370))*(1-($O1076+$N$3373))),0)</f>
        <v>0</v>
      </c>
      <c r="W1076" s="173">
        <f>IF(S1076&lt;&gt;"",(S1076*(1-($N$3371))*(1-($O1076+$N$3373))),0)</f>
        <v>0</v>
      </c>
      <c r="X1076" s="173">
        <f t="shared" si="432"/>
        <v>0</v>
      </c>
    </row>
    <row r="1077" spans="1:24" ht="14.1" customHeight="1" x14ac:dyDescent="0.3">
      <c r="A1077" s="187" t="s">
        <v>1627</v>
      </c>
      <c r="B1077" s="246" t="s">
        <v>51</v>
      </c>
      <c r="C1077" s="188">
        <v>6</v>
      </c>
      <c r="D1077" s="188">
        <v>0</v>
      </c>
      <c r="E1077" s="247"/>
      <c r="F1077" s="188" t="s">
        <v>110</v>
      </c>
      <c r="G1077" s="188" t="s">
        <v>2005</v>
      </c>
      <c r="H1077" s="188" t="s">
        <v>2305</v>
      </c>
      <c r="I1077" s="188">
        <v>53</v>
      </c>
      <c r="J1077" s="248">
        <v>18.900000000000002</v>
      </c>
      <c r="K1077" s="249"/>
      <c r="L1077" s="188" t="s">
        <v>3682</v>
      </c>
      <c r="M1077" s="188" t="s">
        <v>417</v>
      </c>
      <c r="N1077" s="250" t="str">
        <f t="shared" ref="N1077" si="433">IF(OR(J1077="TBA",E1077=0),"",E1077*J1077)</f>
        <v/>
      </c>
      <c r="O1077" s="172"/>
      <c r="P1077" s="173">
        <f t="shared" si="421"/>
        <v>0</v>
      </c>
      <c r="Q1077" s="173">
        <f t="shared" si="422"/>
        <v>0</v>
      </c>
      <c r="R1077" s="173">
        <f t="shared" si="423"/>
        <v>0</v>
      </c>
      <c r="S1077" s="173" t="str">
        <f t="shared" si="424"/>
        <v/>
      </c>
      <c r="T1077" s="173">
        <f>IF(P1077&lt;&gt;"",(P1077*(1-($N$3368))*(1-($O1077+$N$3373))),0)</f>
        <v>0</v>
      </c>
      <c r="U1077" s="173">
        <f>IF(Q1077&lt;&gt;"",(Q1077*(1-($N$3369))*(1-($O1077+$N$3373))),0)</f>
        <v>0</v>
      </c>
      <c r="V1077" s="173">
        <f>IF(R1077&lt;&gt;"",(R1077*(1-($N$3370))*(1-($O1077+$N$3373))),0)</f>
        <v>0</v>
      </c>
      <c r="W1077" s="173">
        <f>IF(S1077&lt;&gt;"",(S1077*(1-($N$3371))*(1-($O1077+$N$3373))),0)</f>
        <v>0</v>
      </c>
      <c r="X1077" s="251">
        <f t="shared" ref="X1077" si="434">+SUM(T1077:W1077)</f>
        <v>0</v>
      </c>
    </row>
    <row r="1078" spans="1:24" ht="14.1" customHeight="1" x14ac:dyDescent="0.3">
      <c r="A1078" s="90">
        <v>67670</v>
      </c>
      <c r="B1078" s="91" t="s">
        <v>50</v>
      </c>
      <c r="C1078" s="92">
        <v>6</v>
      </c>
      <c r="D1078" s="92">
        <v>0</v>
      </c>
      <c r="E1078" s="166"/>
      <c r="F1078" s="92" t="s">
        <v>110</v>
      </c>
      <c r="G1078" s="92" t="s">
        <v>1716</v>
      </c>
      <c r="H1078" s="92" t="s">
        <v>1788</v>
      </c>
      <c r="I1078" s="92">
        <v>53</v>
      </c>
      <c r="J1078" s="93">
        <v>11.55</v>
      </c>
      <c r="K1078" s="94"/>
      <c r="L1078" s="92" t="s">
        <v>2729</v>
      </c>
      <c r="M1078" s="92" t="s">
        <v>417</v>
      </c>
      <c r="N1078" s="172" t="str">
        <f>IF(OR(J1078="TBA",E1078=0),"",E1078*J1078)</f>
        <v/>
      </c>
      <c r="O1078" s="172"/>
      <c r="P1078" s="173">
        <f>IF($B1078="PA",$N1078,0)</f>
        <v>0</v>
      </c>
      <c r="Q1078" s="173">
        <f>IF($B1078="PC",$N1078,0)</f>
        <v>0</v>
      </c>
      <c r="R1078" s="173" t="str">
        <f>IF($B1078="LA",$N1078,0)</f>
        <v/>
      </c>
      <c r="S1078" s="173">
        <f>IF($B1078="LC",$N1078,0)</f>
        <v>0</v>
      </c>
      <c r="T1078" s="173">
        <f>IF(P1078&lt;&gt;"",(P1078*(1-($N$3368))*(1-($O1078+$N$3373))),0)</f>
        <v>0</v>
      </c>
      <c r="U1078" s="173">
        <f>IF(Q1078&lt;&gt;"",(Q1078*(1-($N$3369))*(1-($O1078+$N$3373))),0)</f>
        <v>0</v>
      </c>
      <c r="V1078" s="173">
        <f>IF(R1078&lt;&gt;"",(R1078*(1-($N$3370))*(1-($O1078+$N$3373))),0)</f>
        <v>0</v>
      </c>
      <c r="W1078" s="173">
        <f>IF(S1078&lt;&gt;"",(S1078*(1-($N$3371))*(1-($O1078+$N$3373))),0)</f>
        <v>0</v>
      </c>
      <c r="X1078" s="173">
        <f>+SUM(T1078:W1078)</f>
        <v>0</v>
      </c>
    </row>
    <row r="1079" spans="1:24" ht="14.1" customHeight="1" x14ac:dyDescent="0.3">
      <c r="A1079" s="90">
        <v>67669</v>
      </c>
      <c r="B1079" s="91" t="s">
        <v>50</v>
      </c>
      <c r="C1079" s="92">
        <v>12</v>
      </c>
      <c r="D1079" s="92">
        <v>0</v>
      </c>
      <c r="E1079" s="166"/>
      <c r="F1079" s="92" t="s">
        <v>110</v>
      </c>
      <c r="G1079" s="92" t="s">
        <v>1716</v>
      </c>
      <c r="H1079" s="92" t="s">
        <v>1787</v>
      </c>
      <c r="I1079" s="92">
        <v>53</v>
      </c>
      <c r="J1079" s="93">
        <v>8.3000000000000007</v>
      </c>
      <c r="K1079" s="94"/>
      <c r="L1079" s="92" t="s">
        <v>2728</v>
      </c>
      <c r="M1079" s="92" t="s">
        <v>417</v>
      </c>
      <c r="N1079" s="172" t="str">
        <f>IF(OR(J1079="TBA",E1079=0),"",E1079*J1079)</f>
        <v/>
      </c>
      <c r="O1079" s="172"/>
      <c r="P1079" s="173">
        <f>IF($B1079="PA",$N1079,0)</f>
        <v>0</v>
      </c>
      <c r="Q1079" s="173">
        <f>IF($B1079="PC",$N1079,0)</f>
        <v>0</v>
      </c>
      <c r="R1079" s="173" t="str">
        <f>IF($B1079="LA",$N1079,0)</f>
        <v/>
      </c>
      <c r="S1079" s="173">
        <f>IF($B1079="LC",$N1079,0)</f>
        <v>0</v>
      </c>
      <c r="T1079" s="173">
        <f>IF(P1079&lt;&gt;"",(P1079*(1-($N$3368))*(1-($O1079+$N$3373))),0)</f>
        <v>0</v>
      </c>
      <c r="U1079" s="173">
        <f>IF(Q1079&lt;&gt;"",(Q1079*(1-($N$3369))*(1-($O1079+$N$3373))),0)</f>
        <v>0</v>
      </c>
      <c r="V1079" s="173">
        <f>IF(R1079&lt;&gt;"",(R1079*(1-($N$3370))*(1-($O1079+$N$3373))),0)</f>
        <v>0</v>
      </c>
      <c r="W1079" s="173">
        <f>IF(S1079&lt;&gt;"",(S1079*(1-($N$3371))*(1-($O1079+$N$3373))),0)</f>
        <v>0</v>
      </c>
      <c r="X1079" s="173">
        <f>+SUM(T1079:W1079)</f>
        <v>0</v>
      </c>
    </row>
    <row r="1080" spans="1:24" ht="14.1" customHeight="1" x14ac:dyDescent="0.3">
      <c r="A1080" s="90"/>
      <c r="B1080" s="91"/>
      <c r="C1080" s="92"/>
      <c r="D1080" s="92"/>
      <c r="E1080" s="168"/>
      <c r="F1080" s="92"/>
      <c r="G1080" s="92"/>
      <c r="H1080" s="148" t="s">
        <v>5697</v>
      </c>
      <c r="I1080" s="92"/>
      <c r="J1080" s="93"/>
      <c r="K1080" s="94"/>
      <c r="L1080" s="94"/>
      <c r="M1080" s="95"/>
      <c r="N1080" s="172"/>
      <c r="O1080" s="172"/>
      <c r="P1080" s="173">
        <f>IF($B1080="PA",$N1080,0)</f>
        <v>0</v>
      </c>
      <c r="Q1080" s="173">
        <f>IF($B1080="PC",$N1080,0)</f>
        <v>0</v>
      </c>
      <c r="R1080" s="173">
        <f>IF($B1080="LA",$N1080,0)</f>
        <v>0</v>
      </c>
      <c r="S1080" s="173">
        <f>IF($B1080="LC",$N1080,0)</f>
        <v>0</v>
      </c>
      <c r="T1080" s="173">
        <f>IF(P1080&lt;&gt;"",(P1080*(1-($N$3368))*(1-($O1080+$N$3373))),0)</f>
        <v>0</v>
      </c>
      <c r="U1080" s="173">
        <f>IF(Q1080&lt;&gt;"",(Q1080*(1-($N$3369))*(1-($O1080+$N$3373))),0)</f>
        <v>0</v>
      </c>
      <c r="V1080" s="173">
        <f>IF(R1080&lt;&gt;"",(R1080*(1-($N$3370))*(1-($O1080+$N$3373))),0)</f>
        <v>0</v>
      </c>
      <c r="W1080" s="173">
        <f>IF(S1080&lt;&gt;"",(S1080*(1-($N$3371))*(1-($O1080+$N$3373))),0)</f>
        <v>0</v>
      </c>
      <c r="X1080" s="173"/>
    </row>
    <row r="1081" spans="1:24" ht="14.1" customHeight="1" x14ac:dyDescent="0.3">
      <c r="A1081" s="187">
        <v>14271</v>
      </c>
      <c r="B1081" s="246" t="s">
        <v>50</v>
      </c>
      <c r="C1081" s="188">
        <v>12</v>
      </c>
      <c r="D1081" s="188">
        <v>0</v>
      </c>
      <c r="E1081" s="247"/>
      <c r="F1081" s="188" t="s">
        <v>110</v>
      </c>
      <c r="G1081" s="188" t="s">
        <v>1711</v>
      </c>
      <c r="H1081" s="188" t="s">
        <v>1722</v>
      </c>
      <c r="I1081" s="188">
        <v>53</v>
      </c>
      <c r="J1081" s="248">
        <v>11.3</v>
      </c>
      <c r="K1081" s="249"/>
      <c r="L1081" s="188" t="s">
        <v>2663</v>
      </c>
      <c r="M1081" s="188" t="s">
        <v>417</v>
      </c>
      <c r="N1081" s="250" t="str">
        <f t="shared" ref="N1081" si="435">IF(OR(J1081="TBA",E1081=0),"",E1081*J1081)</f>
        <v/>
      </c>
      <c r="O1081" s="172"/>
      <c r="P1081" s="173">
        <f>IF($B1081="PA",$N1081,0)</f>
        <v>0</v>
      </c>
      <c r="Q1081" s="173">
        <f>IF($B1081="PC",$N1081,0)</f>
        <v>0</v>
      </c>
      <c r="R1081" s="173" t="str">
        <f>IF($B1081="LA",$N1081,0)</f>
        <v/>
      </c>
      <c r="S1081" s="173">
        <f>IF($B1081="LC",$N1081,0)</f>
        <v>0</v>
      </c>
      <c r="T1081" s="173">
        <f>IF(P1081&lt;&gt;"",(P1081*(1-($N$3368))*(1-($O1081+$N$3373))),0)</f>
        <v>0</v>
      </c>
      <c r="U1081" s="173">
        <f>IF(Q1081&lt;&gt;"",(Q1081*(1-($N$3369))*(1-($O1081+$N$3373))),0)</f>
        <v>0</v>
      </c>
      <c r="V1081" s="173">
        <f>IF(R1081&lt;&gt;"",(R1081*(1-($N$3370))*(1-($O1081+$N$3373))),0)</f>
        <v>0</v>
      </c>
      <c r="W1081" s="173">
        <f>IF(S1081&lt;&gt;"",(S1081*(1-($N$3371))*(1-($O1081+$N$3373))),0)</f>
        <v>0</v>
      </c>
      <c r="X1081" s="251">
        <f t="shared" ref="X1081" si="436">+SUM(T1081:W1081)</f>
        <v>0</v>
      </c>
    </row>
    <row r="1082" spans="1:24" ht="14.1" customHeight="1" x14ac:dyDescent="0.3">
      <c r="A1082" s="90"/>
      <c r="B1082" s="91"/>
      <c r="C1082" s="92"/>
      <c r="D1082" s="92"/>
      <c r="E1082" s="168"/>
      <c r="F1082" s="92"/>
      <c r="G1082" s="92"/>
      <c r="H1082" s="148" t="s">
        <v>5694</v>
      </c>
      <c r="I1082" s="92"/>
      <c r="J1082" s="93"/>
      <c r="K1082" s="94"/>
      <c r="L1082" s="94"/>
      <c r="M1082" s="95"/>
      <c r="N1082" s="172"/>
      <c r="O1082" s="172"/>
      <c r="P1082" s="173">
        <f t="shared" ref="P1082:P1138" si="437">IF($B1082="PA",$N1082,0)</f>
        <v>0</v>
      </c>
      <c r="Q1082" s="173">
        <f t="shared" ref="Q1082:Q1138" si="438">IF($B1082="PC",$N1082,0)</f>
        <v>0</v>
      </c>
      <c r="R1082" s="173">
        <f t="shared" ref="R1082:R1138" si="439">IF($B1082="LA",$N1082,0)</f>
        <v>0</v>
      </c>
      <c r="S1082" s="173">
        <f t="shared" ref="S1082:S1138" si="440">IF($B1082="LC",$N1082,0)</f>
        <v>0</v>
      </c>
      <c r="T1082" s="173">
        <f>IF(P1082&lt;&gt;"",(P1082*(1-($N$3368))*(1-($O1082+$N$3373))),0)</f>
        <v>0</v>
      </c>
      <c r="U1082" s="173">
        <f>IF(Q1082&lt;&gt;"",(Q1082*(1-($N$3369))*(1-($O1082+$N$3373))),0)</f>
        <v>0</v>
      </c>
      <c r="V1082" s="173">
        <f>IF(R1082&lt;&gt;"",(R1082*(1-($N$3370))*(1-($O1082+$N$3373))),0)</f>
        <v>0</v>
      </c>
      <c r="W1082" s="173">
        <f>IF(S1082&lt;&gt;"",(S1082*(1-($N$3371))*(1-($O1082+$N$3373))),0)</f>
        <v>0</v>
      </c>
      <c r="X1082" s="173"/>
    </row>
    <row r="1083" spans="1:24" ht="14.1" customHeight="1" x14ac:dyDescent="0.3">
      <c r="A1083" s="90" t="s">
        <v>1453</v>
      </c>
      <c r="B1083" s="91" t="s">
        <v>51</v>
      </c>
      <c r="C1083" s="92">
        <v>14</v>
      </c>
      <c r="D1083" s="92">
        <v>7</v>
      </c>
      <c r="E1083" s="166"/>
      <c r="F1083" s="92" t="s">
        <v>5805</v>
      </c>
      <c r="G1083" s="92" t="s">
        <v>1999</v>
      </c>
      <c r="H1083" s="92" t="s">
        <v>2504</v>
      </c>
      <c r="I1083" s="92">
        <v>54</v>
      </c>
      <c r="J1083" s="93">
        <v>16.7</v>
      </c>
      <c r="K1083" s="94"/>
      <c r="L1083" s="92" t="s">
        <v>4161</v>
      </c>
      <c r="M1083" s="92" t="s">
        <v>417</v>
      </c>
      <c r="N1083" s="172" t="str">
        <f t="shared" ref="N1083:N1138" si="441">IF(OR(J1083="TBA",E1083=0),"",E1083*J1083)</f>
        <v/>
      </c>
      <c r="O1083" s="172"/>
      <c r="P1083" s="173">
        <f t="shared" si="437"/>
        <v>0</v>
      </c>
      <c r="Q1083" s="173">
        <f t="shared" si="438"/>
        <v>0</v>
      </c>
      <c r="R1083" s="173">
        <f t="shared" si="439"/>
        <v>0</v>
      </c>
      <c r="S1083" s="173" t="str">
        <f t="shared" si="440"/>
        <v/>
      </c>
      <c r="T1083" s="173">
        <f>IF(P1083&lt;&gt;"",(P1083*(1-($N$3368))*(1-($O1083+$N$3373))),0)</f>
        <v>0</v>
      </c>
      <c r="U1083" s="173">
        <f>IF(Q1083&lt;&gt;"",(Q1083*(1-($N$3369))*(1-($O1083+$N$3373))),0)</f>
        <v>0</v>
      </c>
      <c r="V1083" s="173">
        <f>IF(R1083&lt;&gt;"",(R1083*(1-($N$3370))*(1-($O1083+$N$3373))),0)</f>
        <v>0</v>
      </c>
      <c r="W1083" s="173">
        <f>IF(S1083&lt;&gt;"",(S1083*(1-($N$3371))*(1-($O1083+$N$3373))),0)</f>
        <v>0</v>
      </c>
      <c r="X1083" s="173">
        <f t="shared" ref="X1083:X1120" si="442">+SUM(T1083:W1083)</f>
        <v>0</v>
      </c>
    </row>
    <row r="1084" spans="1:24" ht="14.1" customHeight="1" x14ac:dyDescent="0.3">
      <c r="A1084" s="90" t="s">
        <v>556</v>
      </c>
      <c r="B1084" s="91" t="s">
        <v>51</v>
      </c>
      <c r="C1084" s="92">
        <v>14</v>
      </c>
      <c r="D1084" s="92">
        <v>7</v>
      </c>
      <c r="E1084" s="166"/>
      <c r="F1084" s="92" t="s">
        <v>5805</v>
      </c>
      <c r="G1084" s="92" t="s">
        <v>2000</v>
      </c>
      <c r="H1084" s="92" t="s">
        <v>2504</v>
      </c>
      <c r="I1084" s="92">
        <v>54</v>
      </c>
      <c r="J1084" s="93">
        <v>16.7</v>
      </c>
      <c r="K1084" s="94"/>
      <c r="L1084" s="92" t="s">
        <v>4162</v>
      </c>
      <c r="M1084" s="92" t="s">
        <v>417</v>
      </c>
      <c r="N1084" s="172" t="str">
        <f t="shared" si="441"/>
        <v/>
      </c>
      <c r="O1084" s="172"/>
      <c r="P1084" s="173">
        <f t="shared" si="437"/>
        <v>0</v>
      </c>
      <c r="Q1084" s="173">
        <f t="shared" si="438"/>
        <v>0</v>
      </c>
      <c r="R1084" s="173">
        <f t="shared" si="439"/>
        <v>0</v>
      </c>
      <c r="S1084" s="173" t="str">
        <f t="shared" si="440"/>
        <v/>
      </c>
      <c r="T1084" s="173">
        <f>IF(P1084&lt;&gt;"",(P1084*(1-($N$3368))*(1-($O1084+$N$3373))),0)</f>
        <v>0</v>
      </c>
      <c r="U1084" s="173">
        <f>IF(Q1084&lt;&gt;"",(Q1084*(1-($N$3369))*(1-($O1084+$N$3373))),0)</f>
        <v>0</v>
      </c>
      <c r="V1084" s="173">
        <f>IF(R1084&lt;&gt;"",(R1084*(1-($N$3370))*(1-($O1084+$N$3373))),0)</f>
        <v>0</v>
      </c>
      <c r="W1084" s="173">
        <f>IF(S1084&lt;&gt;"",(S1084*(1-($N$3371))*(1-($O1084+$N$3373))),0)</f>
        <v>0</v>
      </c>
      <c r="X1084" s="173">
        <f t="shared" si="442"/>
        <v>0</v>
      </c>
    </row>
    <row r="1085" spans="1:24" ht="14.1" customHeight="1" x14ac:dyDescent="0.3">
      <c r="A1085" s="90" t="s">
        <v>555</v>
      </c>
      <c r="B1085" s="91" t="s">
        <v>51</v>
      </c>
      <c r="C1085" s="92">
        <v>14</v>
      </c>
      <c r="D1085" s="92">
        <v>7</v>
      </c>
      <c r="E1085" s="166"/>
      <c r="F1085" s="92" t="s">
        <v>2011</v>
      </c>
      <c r="G1085" s="92" t="s">
        <v>2014</v>
      </c>
      <c r="H1085" s="92" t="s">
        <v>2505</v>
      </c>
      <c r="I1085" s="92">
        <v>54</v>
      </c>
      <c r="J1085" s="93">
        <v>16.7</v>
      </c>
      <c r="K1085" s="94"/>
      <c r="L1085" s="92" t="s">
        <v>4163</v>
      </c>
      <c r="M1085" s="92" t="s">
        <v>417</v>
      </c>
      <c r="N1085" s="172" t="str">
        <f t="shared" si="441"/>
        <v/>
      </c>
      <c r="O1085" s="172"/>
      <c r="P1085" s="173">
        <f t="shared" si="437"/>
        <v>0</v>
      </c>
      <c r="Q1085" s="173">
        <f t="shared" si="438"/>
        <v>0</v>
      </c>
      <c r="R1085" s="173">
        <f t="shared" si="439"/>
        <v>0</v>
      </c>
      <c r="S1085" s="173" t="str">
        <f t="shared" si="440"/>
        <v/>
      </c>
      <c r="T1085" s="173">
        <f>IF(P1085&lt;&gt;"",(P1085*(1-($N$3368))*(1-($O1085+$N$3373))),0)</f>
        <v>0</v>
      </c>
      <c r="U1085" s="173">
        <f>IF(Q1085&lt;&gt;"",(Q1085*(1-($N$3369))*(1-($O1085+$N$3373))),0)</f>
        <v>0</v>
      </c>
      <c r="V1085" s="173">
        <f>IF(R1085&lt;&gt;"",(R1085*(1-($N$3370))*(1-($O1085+$N$3373))),0)</f>
        <v>0</v>
      </c>
      <c r="W1085" s="173">
        <f>IF(S1085&lt;&gt;"",(S1085*(1-($N$3371))*(1-($O1085+$N$3373))),0)</f>
        <v>0</v>
      </c>
      <c r="X1085" s="173">
        <f t="shared" si="442"/>
        <v>0</v>
      </c>
    </row>
    <row r="1086" spans="1:24" ht="14.1" customHeight="1" x14ac:dyDescent="0.3">
      <c r="A1086" s="90" t="s">
        <v>574</v>
      </c>
      <c r="B1086" s="91" t="s">
        <v>51</v>
      </c>
      <c r="C1086" s="92">
        <v>10</v>
      </c>
      <c r="D1086" s="92">
        <v>0</v>
      </c>
      <c r="E1086" s="166"/>
      <c r="F1086" s="92" t="s">
        <v>110</v>
      </c>
      <c r="G1086" s="92" t="s">
        <v>2003</v>
      </c>
      <c r="H1086" s="92" t="s">
        <v>2508</v>
      </c>
      <c r="I1086" s="92">
        <v>54</v>
      </c>
      <c r="J1086" s="93">
        <v>21.85</v>
      </c>
      <c r="K1086" s="94"/>
      <c r="L1086" s="92" t="s">
        <v>4167</v>
      </c>
      <c r="M1086" s="92" t="s">
        <v>417</v>
      </c>
      <c r="N1086" s="172" t="str">
        <f t="shared" si="441"/>
        <v/>
      </c>
      <c r="O1086" s="172"/>
      <c r="P1086" s="173">
        <f t="shared" si="437"/>
        <v>0</v>
      </c>
      <c r="Q1086" s="173">
        <f t="shared" si="438"/>
        <v>0</v>
      </c>
      <c r="R1086" s="173">
        <f t="shared" si="439"/>
        <v>0</v>
      </c>
      <c r="S1086" s="173" t="str">
        <f t="shared" si="440"/>
        <v/>
      </c>
      <c r="T1086" s="173">
        <f>IF(P1086&lt;&gt;"",(P1086*(1-($N$3368))*(1-($O1086+$N$3373))),0)</f>
        <v>0</v>
      </c>
      <c r="U1086" s="173">
        <f>IF(Q1086&lt;&gt;"",(Q1086*(1-($N$3369))*(1-($O1086+$N$3373))),0)</f>
        <v>0</v>
      </c>
      <c r="V1086" s="173">
        <f>IF(R1086&lt;&gt;"",(R1086*(1-($N$3370))*(1-($O1086+$N$3373))),0)</f>
        <v>0</v>
      </c>
      <c r="W1086" s="173">
        <f>IF(S1086&lt;&gt;"",(S1086*(1-($N$3371))*(1-($O1086+$N$3373))),0)</f>
        <v>0</v>
      </c>
      <c r="X1086" s="173">
        <f t="shared" si="442"/>
        <v>0</v>
      </c>
    </row>
    <row r="1087" spans="1:24" ht="14.1" customHeight="1" x14ac:dyDescent="0.3">
      <c r="A1087" s="90" t="s">
        <v>573</v>
      </c>
      <c r="B1087" s="91" t="s">
        <v>51</v>
      </c>
      <c r="C1087" s="92">
        <v>10</v>
      </c>
      <c r="D1087" s="92">
        <v>0</v>
      </c>
      <c r="E1087" s="166"/>
      <c r="F1087" s="92" t="s">
        <v>110</v>
      </c>
      <c r="G1087" s="92" t="s">
        <v>2004</v>
      </c>
      <c r="H1087" s="92" t="s">
        <v>2508</v>
      </c>
      <c r="I1087" s="92">
        <v>54</v>
      </c>
      <c r="J1087" s="93">
        <v>21.85</v>
      </c>
      <c r="K1087" s="94"/>
      <c r="L1087" s="92" t="s">
        <v>4168</v>
      </c>
      <c r="M1087" s="92" t="s">
        <v>417</v>
      </c>
      <c r="N1087" s="172" t="str">
        <f t="shared" si="441"/>
        <v/>
      </c>
      <c r="O1087" s="172"/>
      <c r="P1087" s="173">
        <f t="shared" si="437"/>
        <v>0</v>
      </c>
      <c r="Q1087" s="173">
        <f t="shared" si="438"/>
        <v>0</v>
      </c>
      <c r="R1087" s="173">
        <f t="shared" si="439"/>
        <v>0</v>
      </c>
      <c r="S1087" s="173" t="str">
        <f t="shared" si="440"/>
        <v/>
      </c>
      <c r="T1087" s="173">
        <f>IF(P1087&lt;&gt;"",(P1087*(1-($N$3368))*(1-($O1087+$N$3373))),0)</f>
        <v>0</v>
      </c>
      <c r="U1087" s="173">
        <f>IF(Q1087&lt;&gt;"",(Q1087*(1-($N$3369))*(1-($O1087+$N$3373))),0)</f>
        <v>0</v>
      </c>
      <c r="V1087" s="173">
        <f>IF(R1087&lt;&gt;"",(R1087*(1-($N$3370))*(1-($O1087+$N$3373))),0)</f>
        <v>0</v>
      </c>
      <c r="W1087" s="173">
        <f>IF(S1087&lt;&gt;"",(S1087*(1-($N$3371))*(1-($O1087+$N$3373))),0)</f>
        <v>0</v>
      </c>
      <c r="X1087" s="173">
        <f t="shared" si="442"/>
        <v>0</v>
      </c>
    </row>
    <row r="1088" spans="1:24" ht="14.1" customHeight="1" x14ac:dyDescent="0.3">
      <c r="A1088" s="90" t="s">
        <v>572</v>
      </c>
      <c r="B1088" s="91" t="s">
        <v>51</v>
      </c>
      <c r="C1088" s="92">
        <v>10</v>
      </c>
      <c r="D1088" s="92">
        <v>0</v>
      </c>
      <c r="E1088" s="166"/>
      <c r="F1088" s="92" t="s">
        <v>110</v>
      </c>
      <c r="G1088" s="92" t="s">
        <v>2005</v>
      </c>
      <c r="H1088" s="92" t="s">
        <v>2508</v>
      </c>
      <c r="I1088" s="92">
        <v>54</v>
      </c>
      <c r="J1088" s="93">
        <v>21.85</v>
      </c>
      <c r="K1088" s="94"/>
      <c r="L1088" s="92" t="s">
        <v>4169</v>
      </c>
      <c r="M1088" s="92" t="s">
        <v>417</v>
      </c>
      <c r="N1088" s="172" t="str">
        <f t="shared" si="441"/>
        <v/>
      </c>
      <c r="O1088" s="172"/>
      <c r="P1088" s="173">
        <f t="shared" si="437"/>
        <v>0</v>
      </c>
      <c r="Q1088" s="173">
        <f t="shared" si="438"/>
        <v>0</v>
      </c>
      <c r="R1088" s="173">
        <f t="shared" si="439"/>
        <v>0</v>
      </c>
      <c r="S1088" s="173" t="str">
        <f t="shared" si="440"/>
        <v/>
      </c>
      <c r="T1088" s="173">
        <f>IF(P1088&lt;&gt;"",(P1088*(1-($N$3368))*(1-($O1088+$N$3373))),0)</f>
        <v>0</v>
      </c>
      <c r="U1088" s="173">
        <f>IF(Q1088&lt;&gt;"",(Q1088*(1-($N$3369))*(1-($O1088+$N$3373))),0)</f>
        <v>0</v>
      </c>
      <c r="V1088" s="173">
        <f>IF(R1088&lt;&gt;"",(R1088*(1-($N$3370))*(1-($O1088+$N$3373))),0)</f>
        <v>0</v>
      </c>
      <c r="W1088" s="173">
        <f>IF(S1088&lt;&gt;"",(S1088*(1-($N$3371))*(1-($O1088+$N$3373))),0)</f>
        <v>0</v>
      </c>
      <c r="X1088" s="173">
        <f t="shared" si="442"/>
        <v>0</v>
      </c>
    </row>
    <row r="1089" spans="1:24" ht="14.1" customHeight="1" x14ac:dyDescent="0.3">
      <c r="A1089" s="90" t="s">
        <v>570</v>
      </c>
      <c r="B1089" s="91" t="s">
        <v>51</v>
      </c>
      <c r="C1089" s="92">
        <v>2</v>
      </c>
      <c r="D1089" s="92">
        <v>0</v>
      </c>
      <c r="E1089" s="166"/>
      <c r="F1089" s="92" t="s">
        <v>111</v>
      </c>
      <c r="G1089" s="92" t="s">
        <v>2041</v>
      </c>
      <c r="H1089" s="92" t="s">
        <v>2541</v>
      </c>
      <c r="I1089" s="92">
        <v>54</v>
      </c>
      <c r="J1089" s="93">
        <v>38.85</v>
      </c>
      <c r="K1089" s="94"/>
      <c r="L1089" s="92" t="s">
        <v>4256</v>
      </c>
      <c r="M1089" s="92" t="s">
        <v>417</v>
      </c>
      <c r="N1089" s="172" t="str">
        <f t="shared" si="441"/>
        <v/>
      </c>
      <c r="O1089" s="172"/>
      <c r="P1089" s="173">
        <f t="shared" si="437"/>
        <v>0</v>
      </c>
      <c r="Q1089" s="173">
        <f t="shared" si="438"/>
        <v>0</v>
      </c>
      <c r="R1089" s="173">
        <f t="shared" si="439"/>
        <v>0</v>
      </c>
      <c r="S1089" s="173" t="str">
        <f t="shared" si="440"/>
        <v/>
      </c>
      <c r="T1089" s="173">
        <f>IF(P1089&lt;&gt;"",(P1089*(1-($N$3368))*(1-($O1089+$N$3373))),0)</f>
        <v>0</v>
      </c>
      <c r="U1089" s="173">
        <f>IF(Q1089&lt;&gt;"",(Q1089*(1-($N$3369))*(1-($O1089+$N$3373))),0)</f>
        <v>0</v>
      </c>
      <c r="V1089" s="173">
        <f>IF(R1089&lt;&gt;"",(R1089*(1-($N$3370))*(1-($O1089+$N$3373))),0)</f>
        <v>0</v>
      </c>
      <c r="W1089" s="173">
        <f>IF(S1089&lt;&gt;"",(S1089*(1-($N$3371))*(1-($O1089+$N$3373))),0)</f>
        <v>0</v>
      </c>
      <c r="X1089" s="173">
        <f t="shared" si="442"/>
        <v>0</v>
      </c>
    </row>
    <row r="1090" spans="1:24" ht="14.1" customHeight="1" x14ac:dyDescent="0.3">
      <c r="A1090" s="90" t="s">
        <v>5569</v>
      </c>
      <c r="B1090" s="91" t="s">
        <v>51</v>
      </c>
      <c r="C1090" s="92">
        <v>12</v>
      </c>
      <c r="D1090" s="92">
        <v>0</v>
      </c>
      <c r="E1090" s="166"/>
      <c r="F1090" s="92" t="s">
        <v>5805</v>
      </c>
      <c r="G1090" s="92" t="s">
        <v>1999</v>
      </c>
      <c r="H1090" s="92" t="s">
        <v>5570</v>
      </c>
      <c r="I1090" s="92">
        <v>54</v>
      </c>
      <c r="J1090" s="93">
        <v>16.7</v>
      </c>
      <c r="K1090" s="94"/>
      <c r="L1090" s="92" t="s">
        <v>5571</v>
      </c>
      <c r="M1090" s="92" t="s">
        <v>417</v>
      </c>
      <c r="N1090" s="172" t="str">
        <f t="shared" si="441"/>
        <v/>
      </c>
      <c r="O1090" s="172"/>
      <c r="P1090" s="173">
        <f t="shared" si="437"/>
        <v>0</v>
      </c>
      <c r="Q1090" s="173">
        <f t="shared" si="438"/>
        <v>0</v>
      </c>
      <c r="R1090" s="173">
        <f t="shared" si="439"/>
        <v>0</v>
      </c>
      <c r="S1090" s="173" t="str">
        <f t="shared" si="440"/>
        <v/>
      </c>
      <c r="T1090" s="173">
        <f>IF(P1090&lt;&gt;"",(P1090*(1-($N$3368))*(1-($O1090+$N$3373))),0)</f>
        <v>0</v>
      </c>
      <c r="U1090" s="173">
        <f>IF(Q1090&lt;&gt;"",(Q1090*(1-($N$3369))*(1-($O1090+$N$3373))),0)</f>
        <v>0</v>
      </c>
      <c r="V1090" s="173">
        <f>IF(R1090&lt;&gt;"",(R1090*(1-($N$3370))*(1-($O1090+$N$3373))),0)</f>
        <v>0</v>
      </c>
      <c r="W1090" s="173">
        <f>IF(S1090&lt;&gt;"",(S1090*(1-($N$3371))*(1-($O1090+$N$3373))),0)</f>
        <v>0</v>
      </c>
      <c r="X1090" s="173">
        <f t="shared" si="442"/>
        <v>0</v>
      </c>
    </row>
    <row r="1091" spans="1:24" ht="14.1" customHeight="1" x14ac:dyDescent="0.3">
      <c r="A1091" s="90" t="s">
        <v>5572</v>
      </c>
      <c r="B1091" s="91" t="s">
        <v>51</v>
      </c>
      <c r="C1091" s="92">
        <v>12</v>
      </c>
      <c r="D1091" s="92">
        <v>0</v>
      </c>
      <c r="E1091" s="166"/>
      <c r="F1091" s="92" t="s">
        <v>5805</v>
      </c>
      <c r="G1091" s="92" t="s">
        <v>2000</v>
      </c>
      <c r="H1091" s="92" t="s">
        <v>5570</v>
      </c>
      <c r="I1091" s="92">
        <v>54</v>
      </c>
      <c r="J1091" s="93">
        <v>16.7</v>
      </c>
      <c r="K1091" s="94"/>
      <c r="L1091" s="92" t="s">
        <v>5573</v>
      </c>
      <c r="M1091" s="92" t="s">
        <v>417</v>
      </c>
      <c r="N1091" s="172" t="str">
        <f t="shared" si="441"/>
        <v/>
      </c>
      <c r="O1091" s="172"/>
      <c r="P1091" s="173">
        <f t="shared" si="437"/>
        <v>0</v>
      </c>
      <c r="Q1091" s="173">
        <f t="shared" si="438"/>
        <v>0</v>
      </c>
      <c r="R1091" s="173">
        <f t="shared" si="439"/>
        <v>0</v>
      </c>
      <c r="S1091" s="173" t="str">
        <f t="shared" si="440"/>
        <v/>
      </c>
      <c r="T1091" s="173">
        <f>IF(P1091&lt;&gt;"",(P1091*(1-($N$3368))*(1-($O1091+$N$3373))),0)</f>
        <v>0</v>
      </c>
      <c r="U1091" s="173">
        <f>IF(Q1091&lt;&gt;"",(Q1091*(1-($N$3369))*(1-($O1091+$N$3373))),0)</f>
        <v>0</v>
      </c>
      <c r="V1091" s="173">
        <f>IF(R1091&lt;&gt;"",(R1091*(1-($N$3370))*(1-($O1091+$N$3373))),0)</f>
        <v>0</v>
      </c>
      <c r="W1091" s="173">
        <f>IF(S1091&lt;&gt;"",(S1091*(1-($N$3371))*(1-($O1091+$N$3373))),0)</f>
        <v>0</v>
      </c>
      <c r="X1091" s="173">
        <f t="shared" si="442"/>
        <v>0</v>
      </c>
    </row>
    <row r="1092" spans="1:24" ht="14.1" customHeight="1" x14ac:dyDescent="0.3">
      <c r="A1092" s="90" t="s">
        <v>576</v>
      </c>
      <c r="B1092" s="91" t="s">
        <v>51</v>
      </c>
      <c r="C1092" s="92">
        <v>2</v>
      </c>
      <c r="D1092" s="92">
        <v>0</v>
      </c>
      <c r="E1092" s="166"/>
      <c r="F1092" s="92" t="s">
        <v>111</v>
      </c>
      <c r="G1092" s="92" t="s">
        <v>2041</v>
      </c>
      <c r="H1092" s="92" t="s">
        <v>2544</v>
      </c>
      <c r="I1092" s="92">
        <v>54</v>
      </c>
      <c r="J1092" s="93">
        <v>58.25</v>
      </c>
      <c r="K1092" s="94"/>
      <c r="L1092" s="92" t="s">
        <v>4259</v>
      </c>
      <c r="M1092" s="92" t="s">
        <v>417</v>
      </c>
      <c r="N1092" s="172" t="str">
        <f>IF(OR(J1092="TBA",E1092=0),"",E1092*J1092)</f>
        <v/>
      </c>
      <c r="O1092" s="172"/>
      <c r="P1092" s="173">
        <f>IF($B1092="PA",$N1092,0)</f>
        <v>0</v>
      </c>
      <c r="Q1092" s="173">
        <f>IF($B1092="PC",$N1092,0)</f>
        <v>0</v>
      </c>
      <c r="R1092" s="173">
        <f>IF($B1092="LA",$N1092,0)</f>
        <v>0</v>
      </c>
      <c r="S1092" s="173" t="str">
        <f>IF($B1092="LC",$N1092,0)</f>
        <v/>
      </c>
      <c r="T1092" s="173">
        <f>IF(P1092&lt;&gt;"",(P1092*(1-($N$3368))*(1-($O1092+$N$3373))),0)</f>
        <v>0</v>
      </c>
      <c r="U1092" s="173">
        <f>IF(Q1092&lt;&gt;"",(Q1092*(1-($N$3369))*(1-($O1092+$N$3373))),0)</f>
        <v>0</v>
      </c>
      <c r="V1092" s="173">
        <f>IF(R1092&lt;&gt;"",(R1092*(1-($N$3370))*(1-($O1092+$N$3373))),0)</f>
        <v>0</v>
      </c>
      <c r="W1092" s="173">
        <f>IF(S1092&lt;&gt;"",(S1092*(1-($N$3371))*(1-($O1092+$N$3373))),0)</f>
        <v>0</v>
      </c>
      <c r="X1092" s="173">
        <f>+SUM(T1092:W1092)</f>
        <v>0</v>
      </c>
    </row>
    <row r="1093" spans="1:24" ht="14.1" customHeight="1" x14ac:dyDescent="0.3">
      <c r="A1093" s="90" t="s">
        <v>559</v>
      </c>
      <c r="B1093" s="91" t="s">
        <v>51</v>
      </c>
      <c r="C1093" s="92">
        <v>26</v>
      </c>
      <c r="D1093" s="92">
        <v>13</v>
      </c>
      <c r="E1093" s="166"/>
      <c r="F1093" s="92" t="s">
        <v>5805</v>
      </c>
      <c r="G1093" s="92" t="s">
        <v>1999</v>
      </c>
      <c r="H1093" s="92" t="s">
        <v>2506</v>
      </c>
      <c r="I1093" s="92">
        <v>54</v>
      </c>
      <c r="J1093" s="93">
        <v>16.7</v>
      </c>
      <c r="K1093" s="94"/>
      <c r="L1093" s="92" t="s">
        <v>4164</v>
      </c>
      <c r="M1093" s="92" t="s">
        <v>417</v>
      </c>
      <c r="N1093" s="172" t="str">
        <f t="shared" si="441"/>
        <v/>
      </c>
      <c r="O1093" s="172"/>
      <c r="P1093" s="173">
        <f t="shared" si="437"/>
        <v>0</v>
      </c>
      <c r="Q1093" s="173">
        <f t="shared" si="438"/>
        <v>0</v>
      </c>
      <c r="R1093" s="173">
        <f t="shared" si="439"/>
        <v>0</v>
      </c>
      <c r="S1093" s="173" t="str">
        <f t="shared" si="440"/>
        <v/>
      </c>
      <c r="T1093" s="173">
        <f>IF(P1093&lt;&gt;"",(P1093*(1-($N$3368))*(1-($O1093+$N$3373))),0)</f>
        <v>0</v>
      </c>
      <c r="U1093" s="173">
        <f>IF(Q1093&lt;&gt;"",(Q1093*(1-($N$3369))*(1-($O1093+$N$3373))),0)</f>
        <v>0</v>
      </c>
      <c r="V1093" s="173">
        <f>IF(R1093&lt;&gt;"",(R1093*(1-($N$3370))*(1-($O1093+$N$3373))),0)</f>
        <v>0</v>
      </c>
      <c r="W1093" s="173">
        <f>IF(S1093&lt;&gt;"",(S1093*(1-($N$3371))*(1-($O1093+$N$3373))),0)</f>
        <v>0</v>
      </c>
      <c r="X1093" s="173">
        <f t="shared" si="442"/>
        <v>0</v>
      </c>
    </row>
    <row r="1094" spans="1:24" ht="14.1" customHeight="1" x14ac:dyDescent="0.3">
      <c r="A1094" s="90" t="s">
        <v>558</v>
      </c>
      <c r="B1094" s="91" t="s">
        <v>51</v>
      </c>
      <c r="C1094" s="92">
        <v>26</v>
      </c>
      <c r="D1094" s="92">
        <v>13</v>
      </c>
      <c r="E1094" s="166"/>
      <c r="F1094" s="92" t="s">
        <v>5805</v>
      </c>
      <c r="G1094" s="92" t="s">
        <v>2000</v>
      </c>
      <c r="H1094" s="92" t="s">
        <v>2506</v>
      </c>
      <c r="I1094" s="92">
        <v>54</v>
      </c>
      <c r="J1094" s="93">
        <v>16.7</v>
      </c>
      <c r="K1094" s="94"/>
      <c r="L1094" s="92" t="s">
        <v>4165</v>
      </c>
      <c r="M1094" s="92" t="s">
        <v>417</v>
      </c>
      <c r="N1094" s="172" t="str">
        <f t="shared" si="441"/>
        <v/>
      </c>
      <c r="O1094" s="172"/>
      <c r="P1094" s="173">
        <f t="shared" si="437"/>
        <v>0</v>
      </c>
      <c r="Q1094" s="173">
        <f t="shared" si="438"/>
        <v>0</v>
      </c>
      <c r="R1094" s="173">
        <f t="shared" si="439"/>
        <v>0</v>
      </c>
      <c r="S1094" s="173" t="str">
        <f t="shared" si="440"/>
        <v/>
      </c>
      <c r="T1094" s="173">
        <f>IF(P1094&lt;&gt;"",(P1094*(1-($N$3368))*(1-($O1094+$N$3373))),0)</f>
        <v>0</v>
      </c>
      <c r="U1094" s="173">
        <f>IF(Q1094&lt;&gt;"",(Q1094*(1-($N$3369))*(1-($O1094+$N$3373))),0)</f>
        <v>0</v>
      </c>
      <c r="V1094" s="173">
        <f>IF(R1094&lt;&gt;"",(R1094*(1-($N$3370))*(1-($O1094+$N$3373))),0)</f>
        <v>0</v>
      </c>
      <c r="W1094" s="173">
        <f>IF(S1094&lt;&gt;"",(S1094*(1-($N$3371))*(1-($O1094+$N$3373))),0)</f>
        <v>0</v>
      </c>
      <c r="X1094" s="173">
        <f t="shared" si="442"/>
        <v>0</v>
      </c>
    </row>
    <row r="1095" spans="1:24" ht="14.1" customHeight="1" x14ac:dyDescent="0.3">
      <c r="A1095" s="90" t="s">
        <v>557</v>
      </c>
      <c r="B1095" s="91" t="s">
        <v>51</v>
      </c>
      <c r="C1095" s="92">
        <v>26</v>
      </c>
      <c r="D1095" s="92">
        <v>13</v>
      </c>
      <c r="E1095" s="166"/>
      <c r="F1095" s="92" t="s">
        <v>2011</v>
      </c>
      <c r="G1095" s="92" t="s">
        <v>2014</v>
      </c>
      <c r="H1095" s="92" t="s">
        <v>2507</v>
      </c>
      <c r="I1095" s="92">
        <v>54</v>
      </c>
      <c r="J1095" s="93">
        <v>16.7</v>
      </c>
      <c r="K1095" s="94"/>
      <c r="L1095" s="92" t="s">
        <v>4166</v>
      </c>
      <c r="M1095" s="92" t="s">
        <v>417</v>
      </c>
      <c r="N1095" s="172" t="str">
        <f t="shared" si="441"/>
        <v/>
      </c>
      <c r="O1095" s="172"/>
      <c r="P1095" s="173">
        <f t="shared" si="437"/>
        <v>0</v>
      </c>
      <c r="Q1095" s="173">
        <f t="shared" si="438"/>
        <v>0</v>
      </c>
      <c r="R1095" s="173">
        <f t="shared" si="439"/>
        <v>0</v>
      </c>
      <c r="S1095" s="173" t="str">
        <f t="shared" si="440"/>
        <v/>
      </c>
      <c r="T1095" s="173">
        <f>IF(P1095&lt;&gt;"",(P1095*(1-($N$3368))*(1-($O1095+$N$3373))),0)</f>
        <v>0</v>
      </c>
      <c r="U1095" s="173">
        <f>IF(Q1095&lt;&gt;"",(Q1095*(1-($N$3369))*(1-($O1095+$N$3373))),0)</f>
        <v>0</v>
      </c>
      <c r="V1095" s="173">
        <f>IF(R1095&lt;&gt;"",(R1095*(1-($N$3370))*(1-($O1095+$N$3373))),0)</f>
        <v>0</v>
      </c>
      <c r="W1095" s="173">
        <f>IF(S1095&lt;&gt;"",(S1095*(1-($N$3371))*(1-($O1095+$N$3373))),0)</f>
        <v>0</v>
      </c>
      <c r="X1095" s="173">
        <f t="shared" si="442"/>
        <v>0</v>
      </c>
    </row>
    <row r="1096" spans="1:24" ht="14.1" customHeight="1" x14ac:dyDescent="0.3">
      <c r="A1096" s="90" t="s">
        <v>562</v>
      </c>
      <c r="B1096" s="91" t="s">
        <v>51</v>
      </c>
      <c r="C1096" s="92">
        <v>10</v>
      </c>
      <c r="D1096" s="92">
        <v>0</v>
      </c>
      <c r="E1096" s="166"/>
      <c r="F1096" s="92" t="s">
        <v>112</v>
      </c>
      <c r="G1096" s="92" t="s">
        <v>2003</v>
      </c>
      <c r="H1096" s="92" t="s">
        <v>2509</v>
      </c>
      <c r="I1096" s="92">
        <v>54</v>
      </c>
      <c r="J1096" s="93">
        <v>21.85</v>
      </c>
      <c r="K1096" s="94"/>
      <c r="L1096" s="92" t="s">
        <v>4170</v>
      </c>
      <c r="M1096" s="92" t="s">
        <v>417</v>
      </c>
      <c r="N1096" s="172" t="str">
        <f t="shared" si="441"/>
        <v/>
      </c>
      <c r="O1096" s="172"/>
      <c r="P1096" s="173">
        <f t="shared" si="437"/>
        <v>0</v>
      </c>
      <c r="Q1096" s="173">
        <f t="shared" si="438"/>
        <v>0</v>
      </c>
      <c r="R1096" s="173">
        <f t="shared" si="439"/>
        <v>0</v>
      </c>
      <c r="S1096" s="173" t="str">
        <f t="shared" si="440"/>
        <v/>
      </c>
      <c r="T1096" s="173">
        <f>IF(P1096&lt;&gt;"",(P1096*(1-($N$3368))*(1-($O1096+$N$3373))),0)</f>
        <v>0</v>
      </c>
      <c r="U1096" s="173">
        <f>IF(Q1096&lt;&gt;"",(Q1096*(1-($N$3369))*(1-($O1096+$N$3373))),0)</f>
        <v>0</v>
      </c>
      <c r="V1096" s="173">
        <f>IF(R1096&lt;&gt;"",(R1096*(1-($N$3370))*(1-($O1096+$N$3373))),0)</f>
        <v>0</v>
      </c>
      <c r="W1096" s="173">
        <f>IF(S1096&lt;&gt;"",(S1096*(1-($N$3371))*(1-($O1096+$N$3373))),0)</f>
        <v>0</v>
      </c>
      <c r="X1096" s="173">
        <f t="shared" si="442"/>
        <v>0</v>
      </c>
    </row>
    <row r="1097" spans="1:24" ht="14.1" customHeight="1" x14ac:dyDescent="0.3">
      <c r="A1097" s="90" t="s">
        <v>561</v>
      </c>
      <c r="B1097" s="91" t="s">
        <v>51</v>
      </c>
      <c r="C1097" s="92">
        <v>10</v>
      </c>
      <c r="D1097" s="92">
        <v>0</v>
      </c>
      <c r="E1097" s="166"/>
      <c r="F1097" s="92" t="s">
        <v>112</v>
      </c>
      <c r="G1097" s="92" t="s">
        <v>2004</v>
      </c>
      <c r="H1097" s="92" t="s">
        <v>2509</v>
      </c>
      <c r="I1097" s="92">
        <v>54</v>
      </c>
      <c r="J1097" s="93">
        <v>21.85</v>
      </c>
      <c r="K1097" s="94"/>
      <c r="L1097" s="92" t="s">
        <v>4171</v>
      </c>
      <c r="M1097" s="92" t="s">
        <v>417</v>
      </c>
      <c r="N1097" s="172" t="str">
        <f t="shared" si="441"/>
        <v/>
      </c>
      <c r="O1097" s="172"/>
      <c r="P1097" s="173">
        <f t="shared" si="437"/>
        <v>0</v>
      </c>
      <c r="Q1097" s="173">
        <f t="shared" si="438"/>
        <v>0</v>
      </c>
      <c r="R1097" s="173">
        <f t="shared" si="439"/>
        <v>0</v>
      </c>
      <c r="S1097" s="173" t="str">
        <f t="shared" si="440"/>
        <v/>
      </c>
      <c r="T1097" s="173">
        <f>IF(P1097&lt;&gt;"",(P1097*(1-($N$3368))*(1-($O1097+$N$3373))),0)</f>
        <v>0</v>
      </c>
      <c r="U1097" s="173">
        <f>IF(Q1097&lt;&gt;"",(Q1097*(1-($N$3369))*(1-($O1097+$N$3373))),0)</f>
        <v>0</v>
      </c>
      <c r="V1097" s="173">
        <f>IF(R1097&lt;&gt;"",(R1097*(1-($N$3370))*(1-($O1097+$N$3373))),0)</f>
        <v>0</v>
      </c>
      <c r="W1097" s="173">
        <f>IF(S1097&lt;&gt;"",(S1097*(1-($N$3371))*(1-($O1097+$N$3373))),0)</f>
        <v>0</v>
      </c>
      <c r="X1097" s="173">
        <f t="shared" si="442"/>
        <v>0</v>
      </c>
    </row>
    <row r="1098" spans="1:24" ht="14.1" customHeight="1" x14ac:dyDescent="0.3">
      <c r="A1098" s="90" t="s">
        <v>560</v>
      </c>
      <c r="B1098" s="91" t="s">
        <v>51</v>
      </c>
      <c r="C1098" s="92">
        <v>10</v>
      </c>
      <c r="D1098" s="92">
        <v>0</v>
      </c>
      <c r="E1098" s="166"/>
      <c r="F1098" s="92" t="s">
        <v>112</v>
      </c>
      <c r="G1098" s="92" t="s">
        <v>2016</v>
      </c>
      <c r="H1098" s="92" t="s">
        <v>2509</v>
      </c>
      <c r="I1098" s="92">
        <v>54</v>
      </c>
      <c r="J1098" s="93">
        <v>21.85</v>
      </c>
      <c r="K1098" s="94"/>
      <c r="L1098" s="92" t="s">
        <v>4172</v>
      </c>
      <c r="M1098" s="92" t="s">
        <v>417</v>
      </c>
      <c r="N1098" s="172" t="str">
        <f t="shared" si="441"/>
        <v/>
      </c>
      <c r="O1098" s="172"/>
      <c r="P1098" s="173">
        <f t="shared" si="437"/>
        <v>0</v>
      </c>
      <c r="Q1098" s="173">
        <f t="shared" si="438"/>
        <v>0</v>
      </c>
      <c r="R1098" s="173">
        <f t="shared" si="439"/>
        <v>0</v>
      </c>
      <c r="S1098" s="173" t="str">
        <f t="shared" si="440"/>
        <v/>
      </c>
      <c r="T1098" s="173">
        <f>IF(P1098&lt;&gt;"",(P1098*(1-($N$3368))*(1-($O1098+$N$3373))),0)</f>
        <v>0</v>
      </c>
      <c r="U1098" s="173">
        <f>IF(Q1098&lt;&gt;"",(Q1098*(1-($N$3369))*(1-($O1098+$N$3373))),0)</f>
        <v>0</v>
      </c>
      <c r="V1098" s="173">
        <f>IF(R1098&lt;&gt;"",(R1098*(1-($N$3370))*(1-($O1098+$N$3373))),0)</f>
        <v>0</v>
      </c>
      <c r="W1098" s="173">
        <f>IF(S1098&lt;&gt;"",(S1098*(1-($N$3371))*(1-($O1098+$N$3373))),0)</f>
        <v>0</v>
      </c>
      <c r="X1098" s="173">
        <f t="shared" si="442"/>
        <v>0</v>
      </c>
    </row>
    <row r="1099" spans="1:24" ht="14.1" customHeight="1" x14ac:dyDescent="0.3">
      <c r="A1099" s="90" t="s">
        <v>564</v>
      </c>
      <c r="B1099" s="91" t="s">
        <v>51</v>
      </c>
      <c r="C1099" s="92">
        <v>8</v>
      </c>
      <c r="D1099" s="92">
        <v>0</v>
      </c>
      <c r="E1099" s="166"/>
      <c r="F1099" s="92" t="s">
        <v>111</v>
      </c>
      <c r="G1099" s="92" t="s">
        <v>2020</v>
      </c>
      <c r="H1099" s="92" t="s">
        <v>2502</v>
      </c>
      <c r="I1099" s="92">
        <v>54</v>
      </c>
      <c r="J1099" s="93">
        <v>31.6</v>
      </c>
      <c r="K1099" s="94"/>
      <c r="L1099" s="92" t="s">
        <v>4153</v>
      </c>
      <c r="M1099" s="92" t="s">
        <v>417</v>
      </c>
      <c r="N1099" s="172" t="str">
        <f t="shared" si="441"/>
        <v/>
      </c>
      <c r="O1099" s="172"/>
      <c r="P1099" s="173">
        <f t="shared" si="437"/>
        <v>0</v>
      </c>
      <c r="Q1099" s="173">
        <f t="shared" si="438"/>
        <v>0</v>
      </c>
      <c r="R1099" s="173">
        <f t="shared" si="439"/>
        <v>0</v>
      </c>
      <c r="S1099" s="173" t="str">
        <f t="shared" si="440"/>
        <v/>
      </c>
      <c r="T1099" s="173">
        <f>IF(P1099&lt;&gt;"",(P1099*(1-($N$3368))*(1-($O1099+$N$3373))),0)</f>
        <v>0</v>
      </c>
      <c r="U1099" s="173">
        <f>IF(Q1099&lt;&gt;"",(Q1099*(1-($N$3369))*(1-($O1099+$N$3373))),0)</f>
        <v>0</v>
      </c>
      <c r="V1099" s="173">
        <f>IF(R1099&lt;&gt;"",(R1099*(1-($N$3370))*(1-($O1099+$N$3373))),0)</f>
        <v>0</v>
      </c>
      <c r="W1099" s="173">
        <f>IF(S1099&lt;&gt;"",(S1099*(1-($N$3371))*(1-($O1099+$N$3373))),0)</f>
        <v>0</v>
      </c>
      <c r="X1099" s="173">
        <f t="shared" si="442"/>
        <v>0</v>
      </c>
    </row>
    <row r="1100" spans="1:24" ht="14.1" customHeight="1" x14ac:dyDescent="0.3">
      <c r="A1100" s="90" t="s">
        <v>565</v>
      </c>
      <c r="B1100" s="91" t="s">
        <v>51</v>
      </c>
      <c r="C1100" s="92">
        <v>8</v>
      </c>
      <c r="D1100" s="92">
        <v>0</v>
      </c>
      <c r="E1100" s="166"/>
      <c r="F1100" s="92" t="s">
        <v>111</v>
      </c>
      <c r="G1100" s="92" t="s">
        <v>2022</v>
      </c>
      <c r="H1100" s="92" t="s">
        <v>2502</v>
      </c>
      <c r="I1100" s="92">
        <v>54</v>
      </c>
      <c r="J1100" s="93">
        <v>31.6</v>
      </c>
      <c r="K1100" s="94"/>
      <c r="L1100" s="92" t="s">
        <v>4154</v>
      </c>
      <c r="M1100" s="92" t="s">
        <v>417</v>
      </c>
      <c r="N1100" s="172" t="str">
        <f t="shared" si="441"/>
        <v/>
      </c>
      <c r="O1100" s="172"/>
      <c r="P1100" s="173">
        <f t="shared" si="437"/>
        <v>0</v>
      </c>
      <c r="Q1100" s="173">
        <f t="shared" si="438"/>
        <v>0</v>
      </c>
      <c r="R1100" s="173">
        <f t="shared" si="439"/>
        <v>0</v>
      </c>
      <c r="S1100" s="173" t="str">
        <f t="shared" si="440"/>
        <v/>
      </c>
      <c r="T1100" s="173">
        <f>IF(P1100&lt;&gt;"",(P1100*(1-($N$3368))*(1-($O1100+$N$3373))),0)</f>
        <v>0</v>
      </c>
      <c r="U1100" s="173">
        <f>IF(Q1100&lt;&gt;"",(Q1100*(1-($N$3369))*(1-($O1100+$N$3373))),0)</f>
        <v>0</v>
      </c>
      <c r="V1100" s="173">
        <f>IF(R1100&lt;&gt;"",(R1100*(1-($N$3370))*(1-($O1100+$N$3373))),0)</f>
        <v>0</v>
      </c>
      <c r="W1100" s="173">
        <f>IF(S1100&lt;&gt;"",(S1100*(1-($N$3371))*(1-($O1100+$N$3373))),0)</f>
        <v>0</v>
      </c>
      <c r="X1100" s="173">
        <f t="shared" si="442"/>
        <v>0</v>
      </c>
    </row>
    <row r="1101" spans="1:24" ht="14.1" customHeight="1" x14ac:dyDescent="0.3">
      <c r="A1101" s="90" t="s">
        <v>566</v>
      </c>
      <c r="B1101" s="91" t="s">
        <v>51</v>
      </c>
      <c r="C1101" s="92">
        <v>8</v>
      </c>
      <c r="D1101" s="92">
        <v>0</v>
      </c>
      <c r="E1101" s="166"/>
      <c r="F1101" s="92" t="s">
        <v>111</v>
      </c>
      <c r="G1101" s="92" t="s">
        <v>2023</v>
      </c>
      <c r="H1101" s="92" t="s">
        <v>2502</v>
      </c>
      <c r="I1101" s="92">
        <v>54</v>
      </c>
      <c r="J1101" s="93">
        <v>33.200000000000003</v>
      </c>
      <c r="K1101" s="94"/>
      <c r="L1101" s="92" t="s">
        <v>4155</v>
      </c>
      <c r="M1101" s="92" t="s">
        <v>417</v>
      </c>
      <c r="N1101" s="172" t="str">
        <f t="shared" si="441"/>
        <v/>
      </c>
      <c r="O1101" s="172"/>
      <c r="P1101" s="173">
        <f t="shared" si="437"/>
        <v>0</v>
      </c>
      <c r="Q1101" s="173">
        <f t="shared" si="438"/>
        <v>0</v>
      </c>
      <c r="R1101" s="173">
        <f t="shared" si="439"/>
        <v>0</v>
      </c>
      <c r="S1101" s="173" t="str">
        <f t="shared" si="440"/>
        <v/>
      </c>
      <c r="T1101" s="173">
        <f>IF(P1101&lt;&gt;"",(P1101*(1-($N$3368))*(1-($O1101+$N$3373))),0)</f>
        <v>0</v>
      </c>
      <c r="U1101" s="173">
        <f>IF(Q1101&lt;&gt;"",(Q1101*(1-($N$3369))*(1-($O1101+$N$3373))),0)</f>
        <v>0</v>
      </c>
      <c r="V1101" s="173">
        <f>IF(R1101&lt;&gt;"",(R1101*(1-($N$3370))*(1-($O1101+$N$3373))),0)</f>
        <v>0</v>
      </c>
      <c r="W1101" s="173">
        <f>IF(S1101&lt;&gt;"",(S1101*(1-($N$3371))*(1-($O1101+$N$3373))),0)</f>
        <v>0</v>
      </c>
      <c r="X1101" s="173">
        <f t="shared" si="442"/>
        <v>0</v>
      </c>
    </row>
    <row r="1102" spans="1:24" ht="14.1" customHeight="1" x14ac:dyDescent="0.3">
      <c r="A1102" s="90" t="s">
        <v>563</v>
      </c>
      <c r="B1102" s="91" t="s">
        <v>51</v>
      </c>
      <c r="C1102" s="92">
        <v>8</v>
      </c>
      <c r="D1102" s="92">
        <v>0</v>
      </c>
      <c r="E1102" s="166"/>
      <c r="F1102" s="92" t="s">
        <v>111</v>
      </c>
      <c r="G1102" s="92" t="s">
        <v>2005</v>
      </c>
      <c r="H1102" s="92" t="s">
        <v>2502</v>
      </c>
      <c r="I1102" s="92">
        <v>54</v>
      </c>
      <c r="J1102" s="93">
        <v>31.6</v>
      </c>
      <c r="K1102" s="94"/>
      <c r="L1102" s="92" t="s">
        <v>4156</v>
      </c>
      <c r="M1102" s="92" t="s">
        <v>417</v>
      </c>
      <c r="N1102" s="172" t="str">
        <f t="shared" si="441"/>
        <v/>
      </c>
      <c r="O1102" s="172"/>
      <c r="P1102" s="173">
        <f t="shared" si="437"/>
        <v>0</v>
      </c>
      <c r="Q1102" s="173">
        <f t="shared" si="438"/>
        <v>0</v>
      </c>
      <c r="R1102" s="173">
        <f t="shared" si="439"/>
        <v>0</v>
      </c>
      <c r="S1102" s="173" t="str">
        <f t="shared" si="440"/>
        <v/>
      </c>
      <c r="T1102" s="173">
        <f>IF(P1102&lt;&gt;"",(P1102*(1-($N$3368))*(1-($O1102+$N$3373))),0)</f>
        <v>0</v>
      </c>
      <c r="U1102" s="173">
        <f>IF(Q1102&lt;&gt;"",(Q1102*(1-($N$3369))*(1-($O1102+$N$3373))),0)</f>
        <v>0</v>
      </c>
      <c r="V1102" s="173">
        <f>IF(R1102&lt;&gt;"",(R1102*(1-($N$3370))*(1-($O1102+$N$3373))),0)</f>
        <v>0</v>
      </c>
      <c r="W1102" s="173">
        <f>IF(S1102&lt;&gt;"",(S1102*(1-($N$3371))*(1-($O1102+$N$3373))),0)</f>
        <v>0</v>
      </c>
      <c r="X1102" s="173">
        <f t="shared" si="442"/>
        <v>0</v>
      </c>
    </row>
    <row r="1103" spans="1:24" ht="14.1" customHeight="1" x14ac:dyDescent="0.3">
      <c r="A1103" s="90" t="s">
        <v>228</v>
      </c>
      <c r="B1103" s="91" t="s">
        <v>51</v>
      </c>
      <c r="C1103" s="92">
        <v>12</v>
      </c>
      <c r="D1103" s="92">
        <v>0</v>
      </c>
      <c r="E1103" s="166"/>
      <c r="F1103" s="92" t="s">
        <v>111</v>
      </c>
      <c r="G1103" s="92" t="s">
        <v>2020</v>
      </c>
      <c r="H1103" s="92" t="s">
        <v>2439</v>
      </c>
      <c r="I1103" s="92">
        <v>54</v>
      </c>
      <c r="J1103" s="93">
        <v>40.1</v>
      </c>
      <c r="K1103" s="94"/>
      <c r="L1103" s="92" t="s">
        <v>3982</v>
      </c>
      <c r="M1103" s="92" t="s">
        <v>417</v>
      </c>
      <c r="N1103" s="172" t="str">
        <f t="shared" si="441"/>
        <v/>
      </c>
      <c r="O1103" s="172"/>
      <c r="P1103" s="173">
        <f t="shared" si="437"/>
        <v>0</v>
      </c>
      <c r="Q1103" s="173">
        <f t="shared" si="438"/>
        <v>0</v>
      </c>
      <c r="R1103" s="173">
        <f t="shared" si="439"/>
        <v>0</v>
      </c>
      <c r="S1103" s="173" t="str">
        <f t="shared" si="440"/>
        <v/>
      </c>
      <c r="T1103" s="173">
        <f>IF(P1103&lt;&gt;"",(P1103*(1-($N$3368))*(1-($O1103+$N$3373))),0)</f>
        <v>0</v>
      </c>
      <c r="U1103" s="173">
        <f>IF(Q1103&lt;&gt;"",(Q1103*(1-($N$3369))*(1-($O1103+$N$3373))),0)</f>
        <v>0</v>
      </c>
      <c r="V1103" s="173">
        <f>IF(R1103&lt;&gt;"",(R1103*(1-($N$3370))*(1-($O1103+$N$3373))),0)</f>
        <v>0</v>
      </c>
      <c r="W1103" s="173">
        <f>IF(S1103&lt;&gt;"",(S1103*(1-($N$3371))*(1-($O1103+$N$3373))),0)</f>
        <v>0</v>
      </c>
      <c r="X1103" s="173">
        <f t="shared" si="442"/>
        <v>0</v>
      </c>
    </row>
    <row r="1104" spans="1:24" ht="14.1" customHeight="1" x14ac:dyDescent="0.3">
      <c r="A1104" s="90" t="s">
        <v>229</v>
      </c>
      <c r="B1104" s="91" t="s">
        <v>51</v>
      </c>
      <c r="C1104" s="92">
        <v>12</v>
      </c>
      <c r="D1104" s="92">
        <v>0</v>
      </c>
      <c r="E1104" s="166"/>
      <c r="F1104" s="92" t="s">
        <v>111</v>
      </c>
      <c r="G1104" s="92" t="s">
        <v>2022</v>
      </c>
      <c r="H1104" s="92" t="s">
        <v>2439</v>
      </c>
      <c r="I1104" s="92">
        <v>54</v>
      </c>
      <c r="J1104" s="93">
        <v>40.1</v>
      </c>
      <c r="K1104" s="94"/>
      <c r="L1104" s="92" t="s">
        <v>3983</v>
      </c>
      <c r="M1104" s="92" t="s">
        <v>417</v>
      </c>
      <c r="N1104" s="172" t="str">
        <f t="shared" si="441"/>
        <v/>
      </c>
      <c r="O1104" s="172"/>
      <c r="P1104" s="173">
        <f t="shared" si="437"/>
        <v>0</v>
      </c>
      <c r="Q1104" s="173">
        <f t="shared" si="438"/>
        <v>0</v>
      </c>
      <c r="R1104" s="173">
        <f t="shared" si="439"/>
        <v>0</v>
      </c>
      <c r="S1104" s="173" t="str">
        <f t="shared" si="440"/>
        <v/>
      </c>
      <c r="T1104" s="173">
        <f>IF(P1104&lt;&gt;"",(P1104*(1-($N$3368))*(1-($O1104+$N$3373))),0)</f>
        <v>0</v>
      </c>
      <c r="U1104" s="173">
        <f>IF(Q1104&lt;&gt;"",(Q1104*(1-($N$3369))*(1-($O1104+$N$3373))),0)</f>
        <v>0</v>
      </c>
      <c r="V1104" s="173">
        <f>IF(R1104&lt;&gt;"",(R1104*(1-($N$3370))*(1-($O1104+$N$3373))),0)</f>
        <v>0</v>
      </c>
      <c r="W1104" s="173">
        <f>IF(S1104&lt;&gt;"",(S1104*(1-($N$3371))*(1-($O1104+$N$3373))),0)</f>
        <v>0</v>
      </c>
      <c r="X1104" s="173">
        <f t="shared" si="442"/>
        <v>0</v>
      </c>
    </row>
    <row r="1105" spans="1:24" ht="14.1" customHeight="1" x14ac:dyDescent="0.3">
      <c r="A1105" s="90" t="s">
        <v>230</v>
      </c>
      <c r="B1105" s="91" t="s">
        <v>51</v>
      </c>
      <c r="C1105" s="92">
        <v>12</v>
      </c>
      <c r="D1105" s="92">
        <v>0</v>
      </c>
      <c r="E1105" s="166"/>
      <c r="F1105" s="92" t="s">
        <v>111</v>
      </c>
      <c r="G1105" s="92" t="s">
        <v>2005</v>
      </c>
      <c r="H1105" s="92" t="s">
        <v>2439</v>
      </c>
      <c r="I1105" s="92">
        <v>54</v>
      </c>
      <c r="J1105" s="93">
        <v>40.1</v>
      </c>
      <c r="K1105" s="94"/>
      <c r="L1105" s="92" t="s">
        <v>3984</v>
      </c>
      <c r="M1105" s="92" t="s">
        <v>417</v>
      </c>
      <c r="N1105" s="172" t="str">
        <f t="shared" si="441"/>
        <v/>
      </c>
      <c r="O1105" s="172"/>
      <c r="P1105" s="173">
        <f t="shared" si="437"/>
        <v>0</v>
      </c>
      <c r="Q1105" s="173">
        <f t="shared" si="438"/>
        <v>0</v>
      </c>
      <c r="R1105" s="173">
        <f t="shared" si="439"/>
        <v>0</v>
      </c>
      <c r="S1105" s="173" t="str">
        <f t="shared" si="440"/>
        <v/>
      </c>
      <c r="T1105" s="173">
        <f>IF(P1105&lt;&gt;"",(P1105*(1-($N$3368))*(1-($O1105+$N$3373))),0)</f>
        <v>0</v>
      </c>
      <c r="U1105" s="173">
        <f>IF(Q1105&lt;&gt;"",(Q1105*(1-($N$3369))*(1-($O1105+$N$3373))),0)</f>
        <v>0</v>
      </c>
      <c r="V1105" s="173">
        <f>IF(R1105&lt;&gt;"",(R1105*(1-($N$3370))*(1-($O1105+$N$3373))),0)</f>
        <v>0</v>
      </c>
      <c r="W1105" s="173">
        <f>IF(S1105&lt;&gt;"",(S1105*(1-($N$3371))*(1-($O1105+$N$3373))),0)</f>
        <v>0</v>
      </c>
      <c r="X1105" s="173">
        <f t="shared" si="442"/>
        <v>0</v>
      </c>
    </row>
    <row r="1106" spans="1:24" ht="14.1" customHeight="1" x14ac:dyDescent="0.3">
      <c r="A1106" s="90" t="s">
        <v>1074</v>
      </c>
      <c r="B1106" s="91" t="s">
        <v>51</v>
      </c>
      <c r="C1106" s="92">
        <v>10</v>
      </c>
      <c r="D1106" s="92">
        <v>0</v>
      </c>
      <c r="E1106" s="166"/>
      <c r="F1106" s="92" t="s">
        <v>110</v>
      </c>
      <c r="G1106" s="92" t="s">
        <v>2004</v>
      </c>
      <c r="H1106" s="92" t="s">
        <v>2009</v>
      </c>
      <c r="I1106" s="92">
        <v>55</v>
      </c>
      <c r="J1106" s="93">
        <v>21.85</v>
      </c>
      <c r="K1106" s="94"/>
      <c r="L1106" s="92" t="s">
        <v>2944</v>
      </c>
      <c r="M1106" s="92" t="s">
        <v>417</v>
      </c>
      <c r="N1106" s="172" t="str">
        <f t="shared" si="441"/>
        <v/>
      </c>
      <c r="O1106" s="172"/>
      <c r="P1106" s="173">
        <f t="shared" si="437"/>
        <v>0</v>
      </c>
      <c r="Q1106" s="173">
        <f t="shared" si="438"/>
        <v>0</v>
      </c>
      <c r="R1106" s="173">
        <f t="shared" si="439"/>
        <v>0</v>
      </c>
      <c r="S1106" s="173" t="str">
        <f t="shared" si="440"/>
        <v/>
      </c>
      <c r="T1106" s="173">
        <f>IF(P1106&lt;&gt;"",(P1106*(1-($N$3368))*(1-($O1106+$N$3373))),0)</f>
        <v>0</v>
      </c>
      <c r="U1106" s="173">
        <f>IF(Q1106&lt;&gt;"",(Q1106*(1-($N$3369))*(1-($O1106+$N$3373))),0)</f>
        <v>0</v>
      </c>
      <c r="V1106" s="173">
        <f>IF(R1106&lt;&gt;"",(R1106*(1-($N$3370))*(1-($O1106+$N$3373))),0)</f>
        <v>0</v>
      </c>
      <c r="W1106" s="173">
        <f>IF(S1106&lt;&gt;"",(S1106*(1-($N$3371))*(1-($O1106+$N$3373))),0)</f>
        <v>0</v>
      </c>
      <c r="X1106" s="173">
        <f t="shared" si="442"/>
        <v>0</v>
      </c>
    </row>
    <row r="1107" spans="1:24" ht="14.1" customHeight="1" x14ac:dyDescent="0.3">
      <c r="A1107" s="90" t="s">
        <v>1073</v>
      </c>
      <c r="B1107" s="91" t="s">
        <v>51</v>
      </c>
      <c r="C1107" s="92">
        <v>10</v>
      </c>
      <c r="D1107" s="92">
        <v>0</v>
      </c>
      <c r="E1107" s="166"/>
      <c r="F1107" s="92" t="s">
        <v>110</v>
      </c>
      <c r="G1107" s="92" t="s">
        <v>2005</v>
      </c>
      <c r="H1107" s="92" t="s">
        <v>2009</v>
      </c>
      <c r="I1107" s="92">
        <v>55</v>
      </c>
      <c r="J1107" s="93">
        <v>21.85</v>
      </c>
      <c r="K1107" s="94"/>
      <c r="L1107" s="92" t="s">
        <v>2945</v>
      </c>
      <c r="M1107" s="92" t="s">
        <v>417</v>
      </c>
      <c r="N1107" s="172" t="str">
        <f t="shared" si="441"/>
        <v/>
      </c>
      <c r="O1107" s="172"/>
      <c r="P1107" s="173">
        <f t="shared" si="437"/>
        <v>0</v>
      </c>
      <c r="Q1107" s="173">
        <f t="shared" si="438"/>
        <v>0</v>
      </c>
      <c r="R1107" s="173">
        <f t="shared" si="439"/>
        <v>0</v>
      </c>
      <c r="S1107" s="173" t="str">
        <f t="shared" si="440"/>
        <v/>
      </c>
      <c r="T1107" s="173">
        <f>IF(P1107&lt;&gt;"",(P1107*(1-($N$3368))*(1-($O1107+$N$3373))),0)</f>
        <v>0</v>
      </c>
      <c r="U1107" s="173">
        <f>IF(Q1107&lt;&gt;"",(Q1107*(1-($N$3369))*(1-($O1107+$N$3373))),0)</f>
        <v>0</v>
      </c>
      <c r="V1107" s="173">
        <f>IF(R1107&lt;&gt;"",(R1107*(1-($N$3370))*(1-($O1107+$N$3373))),0)</f>
        <v>0</v>
      </c>
      <c r="W1107" s="173">
        <f>IF(S1107&lt;&gt;"",(S1107*(1-($N$3371))*(1-($O1107+$N$3373))),0)</f>
        <v>0</v>
      </c>
      <c r="X1107" s="173">
        <f t="shared" si="442"/>
        <v>0</v>
      </c>
    </row>
    <row r="1108" spans="1:24" ht="14.1" customHeight="1" x14ac:dyDescent="0.3">
      <c r="A1108" s="90" t="s">
        <v>571</v>
      </c>
      <c r="B1108" s="91" t="s">
        <v>51</v>
      </c>
      <c r="C1108" s="92">
        <v>2</v>
      </c>
      <c r="D1108" s="92">
        <v>0</v>
      </c>
      <c r="E1108" s="166"/>
      <c r="F1108" s="92" t="s">
        <v>111</v>
      </c>
      <c r="G1108" s="92" t="s">
        <v>2041</v>
      </c>
      <c r="H1108" s="92" t="s">
        <v>2542</v>
      </c>
      <c r="I1108" s="92">
        <v>55</v>
      </c>
      <c r="J1108" s="93">
        <v>38.85</v>
      </c>
      <c r="K1108" s="94"/>
      <c r="L1108" s="92" t="s">
        <v>4257</v>
      </c>
      <c r="M1108" s="92" t="s">
        <v>417</v>
      </c>
      <c r="N1108" s="172" t="str">
        <f>IF(OR(J1108="TBA",E1108=0),"",E1108*J1108)</f>
        <v/>
      </c>
      <c r="O1108" s="172"/>
      <c r="P1108" s="173">
        <f>IF($B1108="PA",$N1108,0)</f>
        <v>0</v>
      </c>
      <c r="Q1108" s="173">
        <f>IF($B1108="PC",$N1108,0)</f>
        <v>0</v>
      </c>
      <c r="R1108" s="173">
        <f>IF($B1108="LA",$N1108,0)</f>
        <v>0</v>
      </c>
      <c r="S1108" s="173" t="str">
        <f>IF($B1108="LC",$N1108,0)</f>
        <v/>
      </c>
      <c r="T1108" s="173">
        <f>IF(P1108&lt;&gt;"",(P1108*(1-($N$3368))*(1-($O1108+$N$3373))),0)</f>
        <v>0</v>
      </c>
      <c r="U1108" s="173">
        <f>IF(Q1108&lt;&gt;"",(Q1108*(1-($N$3369))*(1-($O1108+$N$3373))),0)</f>
        <v>0</v>
      </c>
      <c r="V1108" s="173">
        <f>IF(R1108&lt;&gt;"",(R1108*(1-($N$3370))*(1-($O1108+$N$3373))),0)</f>
        <v>0</v>
      </c>
      <c r="W1108" s="173">
        <f>IF(S1108&lt;&gt;"",(S1108*(1-($N$3371))*(1-($O1108+$N$3373))),0)</f>
        <v>0</v>
      </c>
      <c r="X1108" s="173">
        <f>+SUM(T1108:W1108)</f>
        <v>0</v>
      </c>
    </row>
    <row r="1109" spans="1:24" ht="14.1" customHeight="1" x14ac:dyDescent="0.3">
      <c r="A1109" s="90" t="s">
        <v>354</v>
      </c>
      <c r="B1109" s="91" t="s">
        <v>51</v>
      </c>
      <c r="C1109" s="92">
        <v>2</v>
      </c>
      <c r="D1109" s="92">
        <v>0</v>
      </c>
      <c r="E1109" s="166"/>
      <c r="F1109" s="92" t="s">
        <v>111</v>
      </c>
      <c r="G1109" s="92" t="s">
        <v>2041</v>
      </c>
      <c r="H1109" s="92" t="s">
        <v>2545</v>
      </c>
      <c r="I1109" s="92">
        <v>55</v>
      </c>
      <c r="J1109" s="93">
        <v>42.5</v>
      </c>
      <c r="K1109" s="94"/>
      <c r="L1109" s="92" t="s">
        <v>4260</v>
      </c>
      <c r="M1109" s="92" t="s">
        <v>417</v>
      </c>
      <c r="N1109" s="172" t="str">
        <f t="shared" si="441"/>
        <v/>
      </c>
      <c r="O1109" s="172"/>
      <c r="P1109" s="173">
        <f t="shared" si="437"/>
        <v>0</v>
      </c>
      <c r="Q1109" s="173">
        <f t="shared" si="438"/>
        <v>0</v>
      </c>
      <c r="R1109" s="173">
        <f t="shared" si="439"/>
        <v>0</v>
      </c>
      <c r="S1109" s="173" t="str">
        <f t="shared" si="440"/>
        <v/>
      </c>
      <c r="T1109" s="173">
        <f>IF(P1109&lt;&gt;"",(P1109*(1-($N$3368))*(1-($O1109+$N$3373))),0)</f>
        <v>0</v>
      </c>
      <c r="U1109" s="173">
        <f>IF(Q1109&lt;&gt;"",(Q1109*(1-($N$3369))*(1-($O1109+$N$3373))),0)</f>
        <v>0</v>
      </c>
      <c r="V1109" s="173">
        <f>IF(R1109&lt;&gt;"",(R1109*(1-($N$3370))*(1-($O1109+$N$3373))),0)</f>
        <v>0</v>
      </c>
      <c r="W1109" s="173">
        <f>IF(S1109&lt;&gt;"",(S1109*(1-($N$3371))*(1-($O1109+$N$3373))),0)</f>
        <v>0</v>
      </c>
      <c r="X1109" s="173">
        <f t="shared" si="442"/>
        <v>0</v>
      </c>
    </row>
    <row r="1110" spans="1:24" ht="14.1" customHeight="1" x14ac:dyDescent="0.3">
      <c r="A1110" s="90" t="s">
        <v>568</v>
      </c>
      <c r="B1110" s="91" t="s">
        <v>51</v>
      </c>
      <c r="C1110" s="92">
        <v>8</v>
      </c>
      <c r="D1110" s="92">
        <v>0</v>
      </c>
      <c r="E1110" s="166"/>
      <c r="F1110" s="92" t="s">
        <v>111</v>
      </c>
      <c r="G1110" s="92" t="s">
        <v>2020</v>
      </c>
      <c r="H1110" s="92" t="s">
        <v>2503</v>
      </c>
      <c r="I1110" s="92">
        <v>55</v>
      </c>
      <c r="J1110" s="93">
        <v>31.6</v>
      </c>
      <c r="K1110" s="94"/>
      <c r="L1110" s="92" t="s">
        <v>4157</v>
      </c>
      <c r="M1110" s="92" t="s">
        <v>417</v>
      </c>
      <c r="N1110" s="172" t="str">
        <f t="shared" si="441"/>
        <v/>
      </c>
      <c r="O1110" s="172"/>
      <c r="P1110" s="173">
        <f t="shared" si="437"/>
        <v>0</v>
      </c>
      <c r="Q1110" s="173">
        <f t="shared" si="438"/>
        <v>0</v>
      </c>
      <c r="R1110" s="173">
        <f t="shared" si="439"/>
        <v>0</v>
      </c>
      <c r="S1110" s="173" t="str">
        <f t="shared" si="440"/>
        <v/>
      </c>
      <c r="T1110" s="173">
        <f>IF(P1110&lt;&gt;"",(P1110*(1-($N$3368))*(1-($O1110+$N$3373))),0)</f>
        <v>0</v>
      </c>
      <c r="U1110" s="173">
        <f>IF(Q1110&lt;&gt;"",(Q1110*(1-($N$3369))*(1-($O1110+$N$3373))),0)</f>
        <v>0</v>
      </c>
      <c r="V1110" s="173">
        <f>IF(R1110&lt;&gt;"",(R1110*(1-($N$3370))*(1-($O1110+$N$3373))),0)</f>
        <v>0</v>
      </c>
      <c r="W1110" s="173">
        <f>IF(S1110&lt;&gt;"",(S1110*(1-($N$3371))*(1-($O1110+$N$3373))),0)</f>
        <v>0</v>
      </c>
      <c r="X1110" s="173">
        <f t="shared" si="442"/>
        <v>0</v>
      </c>
    </row>
    <row r="1111" spans="1:24" ht="14.1" customHeight="1" x14ac:dyDescent="0.3">
      <c r="A1111" s="90" t="s">
        <v>569</v>
      </c>
      <c r="B1111" s="91" t="s">
        <v>51</v>
      </c>
      <c r="C1111" s="92">
        <v>8</v>
      </c>
      <c r="D1111" s="92">
        <v>0</v>
      </c>
      <c r="E1111" s="166"/>
      <c r="F1111" s="92" t="s">
        <v>111</v>
      </c>
      <c r="G1111" s="92" t="s">
        <v>2022</v>
      </c>
      <c r="H1111" s="92" t="s">
        <v>2503</v>
      </c>
      <c r="I1111" s="92">
        <v>55</v>
      </c>
      <c r="J1111" s="93">
        <v>31.6</v>
      </c>
      <c r="K1111" s="94"/>
      <c r="L1111" s="92" t="s">
        <v>4158</v>
      </c>
      <c r="M1111" s="92" t="s">
        <v>417</v>
      </c>
      <c r="N1111" s="172" t="str">
        <f t="shared" si="441"/>
        <v/>
      </c>
      <c r="O1111" s="172"/>
      <c r="P1111" s="173">
        <f t="shared" si="437"/>
        <v>0</v>
      </c>
      <c r="Q1111" s="173">
        <f t="shared" si="438"/>
        <v>0</v>
      </c>
      <c r="R1111" s="173">
        <f t="shared" si="439"/>
        <v>0</v>
      </c>
      <c r="S1111" s="173" t="str">
        <f t="shared" si="440"/>
        <v/>
      </c>
      <c r="T1111" s="173">
        <f>IF(P1111&lt;&gt;"",(P1111*(1-($N$3368))*(1-($O1111+$N$3373))),0)</f>
        <v>0</v>
      </c>
      <c r="U1111" s="173">
        <f>IF(Q1111&lt;&gt;"",(Q1111*(1-($N$3369))*(1-($O1111+$N$3373))),0)</f>
        <v>0</v>
      </c>
      <c r="V1111" s="173">
        <f>IF(R1111&lt;&gt;"",(R1111*(1-($N$3370))*(1-($O1111+$N$3373))),0)</f>
        <v>0</v>
      </c>
      <c r="W1111" s="173">
        <f>IF(S1111&lt;&gt;"",(S1111*(1-($N$3371))*(1-($O1111+$N$3373))),0)</f>
        <v>0</v>
      </c>
      <c r="X1111" s="173">
        <f t="shared" si="442"/>
        <v>0</v>
      </c>
    </row>
    <row r="1112" spans="1:24" ht="14.1" customHeight="1" x14ac:dyDescent="0.3">
      <c r="A1112" s="90" t="s">
        <v>1454</v>
      </c>
      <c r="B1112" s="91" t="s">
        <v>51</v>
      </c>
      <c r="C1112" s="92">
        <v>8</v>
      </c>
      <c r="D1112" s="92">
        <v>0</v>
      </c>
      <c r="E1112" s="166"/>
      <c r="F1112" s="92" t="s">
        <v>111</v>
      </c>
      <c r="G1112" s="92" t="s">
        <v>2023</v>
      </c>
      <c r="H1112" s="92" t="s">
        <v>2503</v>
      </c>
      <c r="I1112" s="92">
        <v>55</v>
      </c>
      <c r="J1112" s="93">
        <v>33.200000000000003</v>
      </c>
      <c r="K1112" s="94"/>
      <c r="L1112" s="92" t="s">
        <v>4159</v>
      </c>
      <c r="M1112" s="92" t="s">
        <v>417</v>
      </c>
      <c r="N1112" s="172" t="str">
        <f t="shared" si="441"/>
        <v/>
      </c>
      <c r="O1112" s="172"/>
      <c r="P1112" s="173">
        <f t="shared" si="437"/>
        <v>0</v>
      </c>
      <c r="Q1112" s="173">
        <f t="shared" si="438"/>
        <v>0</v>
      </c>
      <c r="R1112" s="173">
        <f t="shared" si="439"/>
        <v>0</v>
      </c>
      <c r="S1112" s="173" t="str">
        <f t="shared" si="440"/>
        <v/>
      </c>
      <c r="T1112" s="173">
        <f>IF(P1112&lt;&gt;"",(P1112*(1-($N$3368))*(1-($O1112+$N$3373))),0)</f>
        <v>0</v>
      </c>
      <c r="U1112" s="173">
        <f>IF(Q1112&lt;&gt;"",(Q1112*(1-($N$3369))*(1-($O1112+$N$3373))),0)</f>
        <v>0</v>
      </c>
      <c r="V1112" s="173">
        <f>IF(R1112&lt;&gt;"",(R1112*(1-($N$3370))*(1-($O1112+$N$3373))),0)</f>
        <v>0</v>
      </c>
      <c r="W1112" s="173">
        <f>IF(S1112&lt;&gt;"",(S1112*(1-($N$3371))*(1-($O1112+$N$3373))),0)</f>
        <v>0</v>
      </c>
      <c r="X1112" s="173">
        <f t="shared" si="442"/>
        <v>0</v>
      </c>
    </row>
    <row r="1113" spans="1:24" ht="14.1" customHeight="1" x14ac:dyDescent="0.3">
      <c r="A1113" s="90" t="s">
        <v>567</v>
      </c>
      <c r="B1113" s="91" t="s">
        <v>51</v>
      </c>
      <c r="C1113" s="92">
        <v>8</v>
      </c>
      <c r="D1113" s="92">
        <v>0</v>
      </c>
      <c r="E1113" s="166"/>
      <c r="F1113" s="92" t="s">
        <v>111</v>
      </c>
      <c r="G1113" s="92" t="s">
        <v>2005</v>
      </c>
      <c r="H1113" s="92" t="s">
        <v>2503</v>
      </c>
      <c r="I1113" s="92">
        <v>55</v>
      </c>
      <c r="J1113" s="93">
        <v>31.6</v>
      </c>
      <c r="K1113" s="94"/>
      <c r="L1113" s="92" t="s">
        <v>4160</v>
      </c>
      <c r="M1113" s="92" t="s">
        <v>417</v>
      </c>
      <c r="N1113" s="172" t="str">
        <f t="shared" si="441"/>
        <v/>
      </c>
      <c r="O1113" s="172"/>
      <c r="P1113" s="173">
        <f t="shared" si="437"/>
        <v>0</v>
      </c>
      <c r="Q1113" s="173">
        <f t="shared" si="438"/>
        <v>0</v>
      </c>
      <c r="R1113" s="173">
        <f t="shared" si="439"/>
        <v>0</v>
      </c>
      <c r="S1113" s="173" t="str">
        <f t="shared" si="440"/>
        <v/>
      </c>
      <c r="T1113" s="173">
        <f>IF(P1113&lt;&gt;"",(P1113*(1-($N$3368))*(1-($O1113+$N$3373))),0)</f>
        <v>0</v>
      </c>
      <c r="U1113" s="173">
        <f>IF(Q1113&lt;&gt;"",(Q1113*(1-($N$3369))*(1-($O1113+$N$3373))),0)</f>
        <v>0</v>
      </c>
      <c r="V1113" s="173">
        <f>IF(R1113&lt;&gt;"",(R1113*(1-($N$3370))*(1-($O1113+$N$3373))),0)</f>
        <v>0</v>
      </c>
      <c r="W1113" s="173">
        <f>IF(S1113&lt;&gt;"",(S1113*(1-($N$3371))*(1-($O1113+$N$3373))),0)</f>
        <v>0</v>
      </c>
      <c r="X1113" s="173">
        <f t="shared" si="442"/>
        <v>0</v>
      </c>
    </row>
    <row r="1114" spans="1:24" ht="14.1" customHeight="1" x14ac:dyDescent="0.3">
      <c r="A1114" s="90" t="s">
        <v>575</v>
      </c>
      <c r="B1114" s="91" t="s">
        <v>51</v>
      </c>
      <c r="C1114" s="92">
        <v>2</v>
      </c>
      <c r="D1114" s="92">
        <v>0</v>
      </c>
      <c r="E1114" s="166"/>
      <c r="F1114" s="92" t="s">
        <v>111</v>
      </c>
      <c r="G1114" s="92" t="s">
        <v>2041</v>
      </c>
      <c r="H1114" s="92" t="s">
        <v>2543</v>
      </c>
      <c r="I1114" s="92">
        <v>55</v>
      </c>
      <c r="J1114" s="93">
        <v>38.85</v>
      </c>
      <c r="K1114" s="94"/>
      <c r="L1114" s="92" t="s">
        <v>4258</v>
      </c>
      <c r="M1114" s="92" t="s">
        <v>417</v>
      </c>
      <c r="N1114" s="172" t="str">
        <f t="shared" si="441"/>
        <v/>
      </c>
      <c r="O1114" s="172"/>
      <c r="P1114" s="173">
        <f t="shared" si="437"/>
        <v>0</v>
      </c>
      <c r="Q1114" s="173">
        <f t="shared" si="438"/>
        <v>0</v>
      </c>
      <c r="R1114" s="173">
        <f t="shared" si="439"/>
        <v>0</v>
      </c>
      <c r="S1114" s="173" t="str">
        <f t="shared" si="440"/>
        <v/>
      </c>
      <c r="T1114" s="173">
        <f>IF(P1114&lt;&gt;"",(P1114*(1-($N$3368))*(1-($O1114+$N$3373))),0)</f>
        <v>0</v>
      </c>
      <c r="U1114" s="173">
        <f>IF(Q1114&lt;&gt;"",(Q1114*(1-($N$3369))*(1-($O1114+$N$3373))),0)</f>
        <v>0</v>
      </c>
      <c r="V1114" s="173">
        <f>IF(R1114&lt;&gt;"",(R1114*(1-($N$3370))*(1-($O1114+$N$3373))),0)</f>
        <v>0</v>
      </c>
      <c r="W1114" s="173">
        <f>IF(S1114&lt;&gt;"",(S1114*(1-($N$3371))*(1-($O1114+$N$3373))),0)</f>
        <v>0</v>
      </c>
      <c r="X1114" s="173">
        <f t="shared" si="442"/>
        <v>0</v>
      </c>
    </row>
    <row r="1115" spans="1:24" ht="14.1" customHeight="1" x14ac:dyDescent="0.3">
      <c r="A1115" s="90">
        <v>79724</v>
      </c>
      <c r="B1115" s="91" t="s">
        <v>50</v>
      </c>
      <c r="C1115" s="92">
        <v>12</v>
      </c>
      <c r="D1115" s="92">
        <v>0</v>
      </c>
      <c r="E1115" s="166"/>
      <c r="F1115" s="92" t="s">
        <v>111</v>
      </c>
      <c r="G1115" s="92" t="s">
        <v>1712</v>
      </c>
      <c r="H1115" s="92" t="s">
        <v>1824</v>
      </c>
      <c r="I1115" s="92">
        <v>55</v>
      </c>
      <c r="J1115" s="93">
        <v>12.15</v>
      </c>
      <c r="K1115" s="94"/>
      <c r="L1115" s="92" t="s">
        <v>2765</v>
      </c>
      <c r="M1115" s="92" t="s">
        <v>417</v>
      </c>
      <c r="N1115" s="172" t="str">
        <f t="shared" si="441"/>
        <v/>
      </c>
      <c r="O1115" s="172"/>
      <c r="P1115" s="173">
        <f t="shared" si="437"/>
        <v>0</v>
      </c>
      <c r="Q1115" s="173">
        <f t="shared" si="438"/>
        <v>0</v>
      </c>
      <c r="R1115" s="173" t="str">
        <f t="shared" si="439"/>
        <v/>
      </c>
      <c r="S1115" s="173">
        <f t="shared" si="440"/>
        <v>0</v>
      </c>
      <c r="T1115" s="173">
        <f>IF(P1115&lt;&gt;"",(P1115*(1-($N$3368))*(1-($O1115+$N$3373))),0)</f>
        <v>0</v>
      </c>
      <c r="U1115" s="173">
        <f>IF(Q1115&lt;&gt;"",(Q1115*(1-($N$3369))*(1-($O1115+$N$3373))),0)</f>
        <v>0</v>
      </c>
      <c r="V1115" s="173">
        <f>IF(R1115&lt;&gt;"",(R1115*(1-($N$3370))*(1-($O1115+$N$3373))),0)</f>
        <v>0</v>
      </c>
      <c r="W1115" s="173">
        <f>IF(S1115&lt;&gt;"",(S1115*(1-($N$3371))*(1-($O1115+$N$3373))),0)</f>
        <v>0</v>
      </c>
      <c r="X1115" s="173">
        <f t="shared" si="442"/>
        <v>0</v>
      </c>
    </row>
    <row r="1116" spans="1:24" ht="14.1" customHeight="1" x14ac:dyDescent="0.3">
      <c r="A1116" s="90">
        <v>79725</v>
      </c>
      <c r="B1116" s="91" t="s">
        <v>50</v>
      </c>
      <c r="C1116" s="92">
        <v>12</v>
      </c>
      <c r="D1116" s="92">
        <v>0</v>
      </c>
      <c r="E1116" s="166"/>
      <c r="F1116" s="92" t="s">
        <v>111</v>
      </c>
      <c r="G1116" s="92" t="s">
        <v>1712</v>
      </c>
      <c r="H1116" s="92" t="s">
        <v>1825</v>
      </c>
      <c r="I1116" s="92">
        <v>55</v>
      </c>
      <c r="J1116" s="93">
        <v>12.15</v>
      </c>
      <c r="K1116" s="94"/>
      <c r="L1116" s="92" t="s">
        <v>2766</v>
      </c>
      <c r="M1116" s="92" t="s">
        <v>417</v>
      </c>
      <c r="N1116" s="172" t="str">
        <f t="shared" si="441"/>
        <v/>
      </c>
      <c r="O1116" s="172"/>
      <c r="P1116" s="173">
        <f t="shared" si="437"/>
        <v>0</v>
      </c>
      <c r="Q1116" s="173">
        <f t="shared" si="438"/>
        <v>0</v>
      </c>
      <c r="R1116" s="173" t="str">
        <f t="shared" si="439"/>
        <v/>
      </c>
      <c r="S1116" s="173">
        <f t="shared" si="440"/>
        <v>0</v>
      </c>
      <c r="T1116" s="173">
        <f>IF(P1116&lt;&gt;"",(P1116*(1-($N$3368))*(1-($O1116+$N$3373))),0)</f>
        <v>0</v>
      </c>
      <c r="U1116" s="173">
        <f>IF(Q1116&lt;&gt;"",(Q1116*(1-($N$3369))*(1-($O1116+$N$3373))),0)</f>
        <v>0</v>
      </c>
      <c r="V1116" s="173">
        <f>IF(R1116&lt;&gt;"",(R1116*(1-($N$3370))*(1-($O1116+$N$3373))),0)</f>
        <v>0</v>
      </c>
      <c r="W1116" s="173">
        <f>IF(S1116&lt;&gt;"",(S1116*(1-($N$3371))*(1-($O1116+$N$3373))),0)</f>
        <v>0</v>
      </c>
      <c r="X1116" s="173">
        <f t="shared" si="442"/>
        <v>0</v>
      </c>
    </row>
    <row r="1117" spans="1:24" ht="14.1" customHeight="1" x14ac:dyDescent="0.3">
      <c r="A1117" s="90">
        <v>79727</v>
      </c>
      <c r="B1117" s="91" t="s">
        <v>50</v>
      </c>
      <c r="C1117" s="92">
        <v>12</v>
      </c>
      <c r="D1117" s="92">
        <v>0</v>
      </c>
      <c r="E1117" s="166"/>
      <c r="F1117" s="92" t="s">
        <v>111</v>
      </c>
      <c r="G1117" s="92" t="s">
        <v>1712</v>
      </c>
      <c r="H1117" s="92" t="s">
        <v>1827</v>
      </c>
      <c r="I1117" s="92">
        <v>55</v>
      </c>
      <c r="J1117" s="93">
        <v>12.15</v>
      </c>
      <c r="K1117" s="94"/>
      <c r="L1117" s="92" t="s">
        <v>2768</v>
      </c>
      <c r="M1117" s="92" t="s">
        <v>417</v>
      </c>
      <c r="N1117" s="172" t="str">
        <f t="shared" si="441"/>
        <v/>
      </c>
      <c r="O1117" s="172"/>
      <c r="P1117" s="173">
        <f t="shared" si="437"/>
        <v>0</v>
      </c>
      <c r="Q1117" s="173">
        <f t="shared" si="438"/>
        <v>0</v>
      </c>
      <c r="R1117" s="173" t="str">
        <f t="shared" si="439"/>
        <v/>
      </c>
      <c r="S1117" s="173">
        <f t="shared" si="440"/>
        <v>0</v>
      </c>
      <c r="T1117" s="173">
        <f>IF(P1117&lt;&gt;"",(P1117*(1-($N$3368))*(1-($O1117+$N$3373))),0)</f>
        <v>0</v>
      </c>
      <c r="U1117" s="173">
        <f>IF(Q1117&lt;&gt;"",(Q1117*(1-($N$3369))*(1-($O1117+$N$3373))),0)</f>
        <v>0</v>
      </c>
      <c r="V1117" s="173">
        <f>IF(R1117&lt;&gt;"",(R1117*(1-($N$3370))*(1-($O1117+$N$3373))),0)</f>
        <v>0</v>
      </c>
      <c r="W1117" s="173">
        <f>IF(S1117&lt;&gt;"",(S1117*(1-($N$3371))*(1-($O1117+$N$3373))),0)</f>
        <v>0</v>
      </c>
      <c r="X1117" s="173">
        <f t="shared" si="442"/>
        <v>0</v>
      </c>
    </row>
    <row r="1118" spans="1:24" ht="14.1" customHeight="1" x14ac:dyDescent="0.3">
      <c r="A1118" s="90">
        <v>79726</v>
      </c>
      <c r="B1118" s="91" t="s">
        <v>50</v>
      </c>
      <c r="C1118" s="92">
        <v>12</v>
      </c>
      <c r="D1118" s="92">
        <v>0</v>
      </c>
      <c r="E1118" s="166"/>
      <c r="F1118" s="92" t="s">
        <v>111</v>
      </c>
      <c r="G1118" s="92" t="s">
        <v>1712</v>
      </c>
      <c r="H1118" s="92" t="s">
        <v>1826</v>
      </c>
      <c r="I1118" s="92">
        <v>55</v>
      </c>
      <c r="J1118" s="93">
        <v>12.15</v>
      </c>
      <c r="K1118" s="94"/>
      <c r="L1118" s="92" t="s">
        <v>2767</v>
      </c>
      <c r="M1118" s="92" t="s">
        <v>417</v>
      </c>
      <c r="N1118" s="172" t="str">
        <f t="shared" si="441"/>
        <v/>
      </c>
      <c r="O1118" s="172"/>
      <c r="P1118" s="173">
        <f t="shared" si="437"/>
        <v>0</v>
      </c>
      <c r="Q1118" s="173">
        <f t="shared" si="438"/>
        <v>0</v>
      </c>
      <c r="R1118" s="173" t="str">
        <f t="shared" si="439"/>
        <v/>
      </c>
      <c r="S1118" s="173">
        <f t="shared" si="440"/>
        <v>0</v>
      </c>
      <c r="T1118" s="173">
        <f>IF(P1118&lt;&gt;"",(P1118*(1-($N$3368))*(1-($O1118+$N$3373))),0)</f>
        <v>0</v>
      </c>
      <c r="U1118" s="173">
        <f>IF(Q1118&lt;&gt;"",(Q1118*(1-($N$3369))*(1-($O1118+$N$3373))),0)</f>
        <v>0</v>
      </c>
      <c r="V1118" s="173">
        <f>IF(R1118&lt;&gt;"",(R1118*(1-($N$3370))*(1-($O1118+$N$3373))),0)</f>
        <v>0</v>
      </c>
      <c r="W1118" s="173">
        <f>IF(S1118&lt;&gt;"",(S1118*(1-($N$3371))*(1-($O1118+$N$3373))),0)</f>
        <v>0</v>
      </c>
      <c r="X1118" s="173">
        <f t="shared" si="442"/>
        <v>0</v>
      </c>
    </row>
    <row r="1119" spans="1:24" ht="14.1" customHeight="1" x14ac:dyDescent="0.3">
      <c r="A1119" s="90">
        <v>79728</v>
      </c>
      <c r="B1119" s="91" t="s">
        <v>50</v>
      </c>
      <c r="C1119" s="92">
        <v>12</v>
      </c>
      <c r="D1119" s="92">
        <v>0</v>
      </c>
      <c r="E1119" s="166"/>
      <c r="F1119" s="92" t="s">
        <v>111</v>
      </c>
      <c r="G1119" s="92" t="s">
        <v>1712</v>
      </c>
      <c r="H1119" s="92" t="s">
        <v>1828</v>
      </c>
      <c r="I1119" s="92">
        <v>55</v>
      </c>
      <c r="J1119" s="93">
        <v>12.15</v>
      </c>
      <c r="K1119" s="94"/>
      <c r="L1119" s="92" t="s">
        <v>2769</v>
      </c>
      <c r="M1119" s="92" t="s">
        <v>417</v>
      </c>
      <c r="N1119" s="172" t="str">
        <f t="shared" si="441"/>
        <v/>
      </c>
      <c r="O1119" s="172"/>
      <c r="P1119" s="173">
        <f t="shared" si="437"/>
        <v>0</v>
      </c>
      <c r="Q1119" s="173">
        <f t="shared" si="438"/>
        <v>0</v>
      </c>
      <c r="R1119" s="173" t="str">
        <f t="shared" si="439"/>
        <v/>
      </c>
      <c r="S1119" s="173">
        <f t="shared" si="440"/>
        <v>0</v>
      </c>
      <c r="T1119" s="173">
        <f>IF(P1119&lt;&gt;"",(P1119*(1-($N$3368))*(1-($O1119+$N$3373))),0)</f>
        <v>0</v>
      </c>
      <c r="U1119" s="173">
        <f>IF(Q1119&lt;&gt;"",(Q1119*(1-($N$3369))*(1-($O1119+$N$3373))),0)</f>
        <v>0</v>
      </c>
      <c r="V1119" s="173">
        <f>IF(R1119&lt;&gt;"",(R1119*(1-($N$3370))*(1-($O1119+$N$3373))),0)</f>
        <v>0</v>
      </c>
      <c r="W1119" s="173">
        <f>IF(S1119&lt;&gt;"",(S1119*(1-($N$3371))*(1-($O1119+$N$3373))),0)</f>
        <v>0</v>
      </c>
      <c r="X1119" s="173">
        <f t="shared" si="442"/>
        <v>0</v>
      </c>
    </row>
    <row r="1120" spans="1:24" ht="14.1" customHeight="1" x14ac:dyDescent="0.3">
      <c r="A1120" s="90">
        <v>164109</v>
      </c>
      <c r="B1120" s="91" t="s">
        <v>50</v>
      </c>
      <c r="C1120" s="92">
        <v>12</v>
      </c>
      <c r="D1120" s="92">
        <v>0</v>
      </c>
      <c r="E1120" s="166"/>
      <c r="F1120" s="92" t="s">
        <v>110</v>
      </c>
      <c r="G1120" s="92" t="s">
        <v>1716</v>
      </c>
      <c r="H1120" s="92" t="s">
        <v>5567</v>
      </c>
      <c r="I1120" s="92">
        <v>55</v>
      </c>
      <c r="J1120" s="93">
        <v>7.95</v>
      </c>
      <c r="K1120" s="94"/>
      <c r="L1120" s="92" t="s">
        <v>5568</v>
      </c>
      <c r="M1120" s="92" t="s">
        <v>417</v>
      </c>
      <c r="N1120" s="172" t="str">
        <f t="shared" si="441"/>
        <v/>
      </c>
      <c r="O1120" s="172"/>
      <c r="P1120" s="173">
        <f t="shared" si="437"/>
        <v>0</v>
      </c>
      <c r="Q1120" s="173">
        <f t="shared" si="438"/>
        <v>0</v>
      </c>
      <c r="R1120" s="173" t="str">
        <f t="shared" si="439"/>
        <v/>
      </c>
      <c r="S1120" s="173">
        <f t="shared" si="440"/>
        <v>0</v>
      </c>
      <c r="T1120" s="173">
        <f>IF(P1120&lt;&gt;"",(P1120*(1-($N$3368))*(1-($O1120+$N$3373))),0)</f>
        <v>0</v>
      </c>
      <c r="U1120" s="173">
        <f>IF(Q1120&lt;&gt;"",(Q1120*(1-($N$3369))*(1-($O1120+$N$3373))),0)</f>
        <v>0</v>
      </c>
      <c r="V1120" s="173">
        <f>IF(R1120&lt;&gt;"",(R1120*(1-($N$3370))*(1-($O1120+$N$3373))),0)</f>
        <v>0</v>
      </c>
      <c r="W1120" s="173">
        <f>IF(S1120&lt;&gt;"",(S1120*(1-($N$3371))*(1-($O1120+$N$3373))),0)</f>
        <v>0</v>
      </c>
      <c r="X1120" s="173">
        <f t="shared" si="442"/>
        <v>0</v>
      </c>
    </row>
    <row r="1121" spans="1:24" ht="14.1" customHeight="1" x14ac:dyDescent="0.3">
      <c r="A1121" s="90"/>
      <c r="B1121" s="91"/>
      <c r="C1121" s="92"/>
      <c r="D1121" s="92"/>
      <c r="E1121" s="168"/>
      <c r="F1121" s="92"/>
      <c r="G1121" s="92"/>
      <c r="H1121" s="148" t="s">
        <v>5695</v>
      </c>
      <c r="I1121" s="92"/>
      <c r="J1121" s="93"/>
      <c r="K1121" s="94"/>
      <c r="L1121" s="94"/>
      <c r="M1121" s="95"/>
      <c r="N1121" s="172"/>
      <c r="O1121" s="172"/>
      <c r="P1121" s="173">
        <f t="shared" si="437"/>
        <v>0</v>
      </c>
      <c r="Q1121" s="173">
        <f t="shared" si="438"/>
        <v>0</v>
      </c>
      <c r="R1121" s="173">
        <f t="shared" si="439"/>
        <v>0</v>
      </c>
      <c r="S1121" s="173">
        <f t="shared" si="440"/>
        <v>0</v>
      </c>
      <c r="T1121" s="173">
        <f>IF(P1121&lt;&gt;"",(P1121*(1-($N$3368))*(1-($O1121+$N$3373))),0)</f>
        <v>0</v>
      </c>
      <c r="U1121" s="173">
        <f>IF(Q1121&lt;&gt;"",(Q1121*(1-($N$3369))*(1-($O1121+$N$3373))),0)</f>
        <v>0</v>
      </c>
      <c r="V1121" s="173">
        <f>IF(R1121&lt;&gt;"",(R1121*(1-($N$3370))*(1-($O1121+$N$3373))),0)</f>
        <v>0</v>
      </c>
      <c r="W1121" s="173">
        <f>IF(S1121&lt;&gt;"",(S1121*(1-($N$3371))*(1-($O1121+$N$3373))),0)</f>
        <v>0</v>
      </c>
      <c r="X1121" s="173"/>
    </row>
    <row r="1122" spans="1:24" ht="14.1" customHeight="1" x14ac:dyDescent="0.3">
      <c r="A1122" s="90" t="s">
        <v>1286</v>
      </c>
      <c r="B1122" s="91" t="s">
        <v>51</v>
      </c>
      <c r="C1122" s="92">
        <v>14</v>
      </c>
      <c r="D1122" s="92">
        <v>0</v>
      </c>
      <c r="E1122" s="166"/>
      <c r="F1122" s="92" t="s">
        <v>5805</v>
      </c>
      <c r="G1122" s="92" t="s">
        <v>1997</v>
      </c>
      <c r="H1122" s="92" t="s">
        <v>2138</v>
      </c>
      <c r="I1122" s="92">
        <v>56</v>
      </c>
      <c r="J1122" s="93">
        <v>18.100000000000001</v>
      </c>
      <c r="K1122" s="94"/>
      <c r="L1122" s="92" t="s">
        <v>3267</v>
      </c>
      <c r="M1122" s="92" t="s">
        <v>417</v>
      </c>
      <c r="N1122" s="172" t="str">
        <f>IF(OR(J1122="TBA",E1122=0),"",E1122*J1122)</f>
        <v/>
      </c>
      <c r="O1122" s="172"/>
      <c r="P1122" s="173">
        <f>IF($B1122="PA",$N1122,0)</f>
        <v>0</v>
      </c>
      <c r="Q1122" s="173">
        <f>IF($B1122="PC",$N1122,0)</f>
        <v>0</v>
      </c>
      <c r="R1122" s="173">
        <f>IF($B1122="LA",$N1122,0)</f>
        <v>0</v>
      </c>
      <c r="S1122" s="173" t="str">
        <f>IF($B1122="LC",$N1122,0)</f>
        <v/>
      </c>
      <c r="T1122" s="173">
        <f>IF(P1122&lt;&gt;"",(P1122*(1-($N$3368))*(1-($O1122+$N$3373))),0)</f>
        <v>0</v>
      </c>
      <c r="U1122" s="173">
        <f>IF(Q1122&lt;&gt;"",(Q1122*(1-($N$3369))*(1-($O1122+$N$3373))),0)</f>
        <v>0</v>
      </c>
      <c r="V1122" s="173">
        <f>IF(R1122&lt;&gt;"",(R1122*(1-($N$3370))*(1-($O1122+$N$3373))),0)</f>
        <v>0</v>
      </c>
      <c r="W1122" s="173">
        <f>IF(S1122&lt;&gt;"",(S1122*(1-($N$3371))*(1-($O1122+$N$3373))),0)</f>
        <v>0</v>
      </c>
      <c r="X1122" s="173">
        <f>+SUM(T1122:W1122)</f>
        <v>0</v>
      </c>
    </row>
    <row r="1123" spans="1:24" ht="14.1" customHeight="1" x14ac:dyDescent="0.3">
      <c r="A1123" s="90" t="s">
        <v>1287</v>
      </c>
      <c r="B1123" s="91" t="s">
        <v>51</v>
      </c>
      <c r="C1123" s="92">
        <v>14</v>
      </c>
      <c r="D1123" s="92">
        <v>0</v>
      </c>
      <c r="E1123" s="166"/>
      <c r="F1123" s="92" t="s">
        <v>5805</v>
      </c>
      <c r="G1123" s="92" t="s">
        <v>1999</v>
      </c>
      <c r="H1123" s="92" t="s">
        <v>2138</v>
      </c>
      <c r="I1123" s="92">
        <v>56</v>
      </c>
      <c r="J1123" s="93">
        <v>18.100000000000001</v>
      </c>
      <c r="K1123" s="94"/>
      <c r="L1123" s="92" t="s">
        <v>3268</v>
      </c>
      <c r="M1123" s="92" t="s">
        <v>417</v>
      </c>
      <c r="N1123" s="172" t="str">
        <f>IF(OR(J1123="TBA",E1123=0),"",E1123*J1123)</f>
        <v/>
      </c>
      <c r="O1123" s="172"/>
      <c r="P1123" s="173">
        <f>IF($B1123="PA",$N1123,0)</f>
        <v>0</v>
      </c>
      <c r="Q1123" s="173">
        <f>IF($B1123="PC",$N1123,0)</f>
        <v>0</v>
      </c>
      <c r="R1123" s="173">
        <f>IF($B1123="LA",$N1123,0)</f>
        <v>0</v>
      </c>
      <c r="S1123" s="173" t="str">
        <f>IF($B1123="LC",$N1123,0)</f>
        <v/>
      </c>
      <c r="T1123" s="173">
        <f>IF(P1123&lt;&gt;"",(P1123*(1-($N$3368))*(1-($O1123+$N$3373))),0)</f>
        <v>0</v>
      </c>
      <c r="U1123" s="173">
        <f>IF(Q1123&lt;&gt;"",(Q1123*(1-($N$3369))*(1-($O1123+$N$3373))),0)</f>
        <v>0</v>
      </c>
      <c r="V1123" s="173">
        <f>IF(R1123&lt;&gt;"",(R1123*(1-($N$3370))*(1-($O1123+$N$3373))),0)</f>
        <v>0</v>
      </c>
      <c r="W1123" s="173">
        <f>IF(S1123&lt;&gt;"",(S1123*(1-($N$3371))*(1-($O1123+$N$3373))),0)</f>
        <v>0</v>
      </c>
      <c r="X1123" s="173">
        <f>+SUM(T1123:W1123)</f>
        <v>0</v>
      </c>
    </row>
    <row r="1124" spans="1:24" ht="14.1" customHeight="1" x14ac:dyDescent="0.3">
      <c r="A1124" s="187" t="s">
        <v>1288</v>
      </c>
      <c r="B1124" s="246" t="s">
        <v>51</v>
      </c>
      <c r="C1124" s="188">
        <v>14</v>
      </c>
      <c r="D1124" s="188">
        <v>0</v>
      </c>
      <c r="E1124" s="247"/>
      <c r="F1124" s="188" t="s">
        <v>5805</v>
      </c>
      <c r="G1124" s="188" t="s">
        <v>2000</v>
      </c>
      <c r="H1124" s="188" t="s">
        <v>2138</v>
      </c>
      <c r="I1124" s="188">
        <v>56</v>
      </c>
      <c r="J1124" s="248">
        <v>17.2</v>
      </c>
      <c r="K1124" s="249"/>
      <c r="L1124" s="188" t="s">
        <v>3269</v>
      </c>
      <c r="M1124" s="188" t="s">
        <v>417</v>
      </c>
      <c r="N1124" s="250" t="str">
        <f>IF(OR(J1124="TBA",E1124=0),"",E1124*J1124)</f>
        <v/>
      </c>
      <c r="O1124" s="172"/>
      <c r="P1124" s="173">
        <f>IF($B1124="PA",$N1124,0)</f>
        <v>0</v>
      </c>
      <c r="Q1124" s="173">
        <f>IF($B1124="PC",$N1124,0)</f>
        <v>0</v>
      </c>
      <c r="R1124" s="173">
        <f>IF($B1124="LA",$N1124,0)</f>
        <v>0</v>
      </c>
      <c r="S1124" s="173" t="str">
        <f>IF($B1124="LC",$N1124,0)</f>
        <v/>
      </c>
      <c r="T1124" s="173">
        <f>IF(P1124&lt;&gt;"",(P1124*(1-($N$3368))*(1-($O1124+$N$3373))),0)</f>
        <v>0</v>
      </c>
      <c r="U1124" s="173">
        <f>IF(Q1124&lt;&gt;"",(Q1124*(1-($N$3369))*(1-($O1124+$N$3373))),0)</f>
        <v>0</v>
      </c>
      <c r="V1124" s="173">
        <f>IF(R1124&lt;&gt;"",(R1124*(1-($N$3370))*(1-($O1124+$N$3373))),0)</f>
        <v>0</v>
      </c>
      <c r="W1124" s="173">
        <f>IF(S1124&lt;&gt;"",(S1124*(1-($N$3371))*(1-($O1124+$N$3373))),0)</f>
        <v>0</v>
      </c>
      <c r="X1124" s="251">
        <f>+SUM(T1124:W1124)</f>
        <v>0</v>
      </c>
    </row>
    <row r="1125" spans="1:24" ht="14.1" customHeight="1" x14ac:dyDescent="0.3">
      <c r="A1125" s="90" t="s">
        <v>1277</v>
      </c>
      <c r="B1125" s="91" t="s">
        <v>51</v>
      </c>
      <c r="C1125" s="92">
        <v>8</v>
      </c>
      <c r="D1125" s="92">
        <v>0</v>
      </c>
      <c r="E1125" s="166"/>
      <c r="F1125" s="92" t="s">
        <v>110</v>
      </c>
      <c r="G1125" s="92" t="s">
        <v>2003</v>
      </c>
      <c r="H1125" s="92" t="s">
        <v>2135</v>
      </c>
      <c r="I1125" s="92">
        <v>56</v>
      </c>
      <c r="J1125" s="93">
        <v>21.85</v>
      </c>
      <c r="K1125" s="94"/>
      <c r="L1125" s="92" t="s">
        <v>3258</v>
      </c>
      <c r="M1125" s="92" t="s">
        <v>417</v>
      </c>
      <c r="N1125" s="172" t="str">
        <f t="shared" si="441"/>
        <v/>
      </c>
      <c r="O1125" s="172"/>
      <c r="P1125" s="173">
        <f t="shared" si="437"/>
        <v>0</v>
      </c>
      <c r="Q1125" s="173">
        <f t="shared" si="438"/>
        <v>0</v>
      </c>
      <c r="R1125" s="173">
        <f t="shared" si="439"/>
        <v>0</v>
      </c>
      <c r="S1125" s="173" t="str">
        <f t="shared" si="440"/>
        <v/>
      </c>
      <c r="T1125" s="173">
        <f>IF(P1125&lt;&gt;"",(P1125*(1-($N$3368))*(1-($O1125+$N$3373))),0)</f>
        <v>0</v>
      </c>
      <c r="U1125" s="173">
        <f>IF(Q1125&lt;&gt;"",(Q1125*(1-($N$3369))*(1-($O1125+$N$3373))),0)</f>
        <v>0</v>
      </c>
      <c r="V1125" s="173">
        <f>IF(R1125&lt;&gt;"",(R1125*(1-($N$3370))*(1-($O1125+$N$3373))),0)</f>
        <v>0</v>
      </c>
      <c r="W1125" s="173">
        <f>IF(S1125&lt;&gt;"",(S1125*(1-($N$3371))*(1-($O1125+$N$3373))),0)</f>
        <v>0</v>
      </c>
      <c r="X1125" s="173">
        <f t="shared" ref="X1125:X1138" si="443">+SUM(T1125:W1125)</f>
        <v>0</v>
      </c>
    </row>
    <row r="1126" spans="1:24" ht="14.1" customHeight="1" x14ac:dyDescent="0.3">
      <c r="A1126" s="90" t="s">
        <v>1278</v>
      </c>
      <c r="B1126" s="91" t="s">
        <v>51</v>
      </c>
      <c r="C1126" s="92">
        <v>8</v>
      </c>
      <c r="D1126" s="92">
        <v>0</v>
      </c>
      <c r="E1126" s="166"/>
      <c r="F1126" s="92" t="s">
        <v>110</v>
      </c>
      <c r="G1126" s="92" t="s">
        <v>2004</v>
      </c>
      <c r="H1126" s="92" t="s">
        <v>2135</v>
      </c>
      <c r="I1126" s="92">
        <v>56</v>
      </c>
      <c r="J1126" s="93">
        <v>21.85</v>
      </c>
      <c r="K1126" s="94"/>
      <c r="L1126" s="92" t="s">
        <v>3259</v>
      </c>
      <c r="M1126" s="92" t="s">
        <v>417</v>
      </c>
      <c r="N1126" s="172" t="str">
        <f t="shared" si="441"/>
        <v/>
      </c>
      <c r="O1126" s="172"/>
      <c r="P1126" s="173">
        <f t="shared" si="437"/>
        <v>0</v>
      </c>
      <c r="Q1126" s="173">
        <f t="shared" si="438"/>
        <v>0</v>
      </c>
      <c r="R1126" s="173">
        <f t="shared" si="439"/>
        <v>0</v>
      </c>
      <c r="S1126" s="173" t="str">
        <f t="shared" si="440"/>
        <v/>
      </c>
      <c r="T1126" s="173">
        <f>IF(P1126&lt;&gt;"",(P1126*(1-($N$3368))*(1-($O1126+$N$3373))),0)</f>
        <v>0</v>
      </c>
      <c r="U1126" s="173">
        <f>IF(Q1126&lt;&gt;"",(Q1126*(1-($N$3369))*(1-($O1126+$N$3373))),0)</f>
        <v>0</v>
      </c>
      <c r="V1126" s="173">
        <f>IF(R1126&lt;&gt;"",(R1126*(1-($N$3370))*(1-($O1126+$N$3373))),0)</f>
        <v>0</v>
      </c>
      <c r="W1126" s="173">
        <f>IF(S1126&lt;&gt;"",(S1126*(1-($N$3371))*(1-($O1126+$N$3373))),0)</f>
        <v>0</v>
      </c>
      <c r="X1126" s="173">
        <f t="shared" si="443"/>
        <v>0</v>
      </c>
    </row>
    <row r="1127" spans="1:24" ht="14.1" customHeight="1" x14ac:dyDescent="0.3">
      <c r="A1127" s="90" t="s">
        <v>1279</v>
      </c>
      <c r="B1127" s="91" t="s">
        <v>51</v>
      </c>
      <c r="C1127" s="92">
        <v>8</v>
      </c>
      <c r="D1127" s="92">
        <v>0</v>
      </c>
      <c r="E1127" s="166"/>
      <c r="F1127" s="92" t="s">
        <v>110</v>
      </c>
      <c r="G1127" s="92" t="s">
        <v>2005</v>
      </c>
      <c r="H1127" s="92" t="s">
        <v>2135</v>
      </c>
      <c r="I1127" s="92">
        <v>56</v>
      </c>
      <c r="J1127" s="93">
        <v>21.85</v>
      </c>
      <c r="K1127" s="94"/>
      <c r="L1127" s="92" t="s">
        <v>3260</v>
      </c>
      <c r="M1127" s="92" t="s">
        <v>417</v>
      </c>
      <c r="N1127" s="172" t="str">
        <f t="shared" si="441"/>
        <v/>
      </c>
      <c r="O1127" s="172"/>
      <c r="P1127" s="173">
        <f t="shared" si="437"/>
        <v>0</v>
      </c>
      <c r="Q1127" s="173">
        <f t="shared" si="438"/>
        <v>0</v>
      </c>
      <c r="R1127" s="173">
        <f t="shared" si="439"/>
        <v>0</v>
      </c>
      <c r="S1127" s="173" t="str">
        <f t="shared" si="440"/>
        <v/>
      </c>
      <c r="T1127" s="173">
        <f>IF(P1127&lt;&gt;"",(P1127*(1-($N$3368))*(1-($O1127+$N$3373))),0)</f>
        <v>0</v>
      </c>
      <c r="U1127" s="173">
        <f>IF(Q1127&lt;&gt;"",(Q1127*(1-($N$3369))*(1-($O1127+$N$3373))),0)</f>
        <v>0</v>
      </c>
      <c r="V1127" s="173">
        <f>IF(R1127&lt;&gt;"",(R1127*(1-($N$3370))*(1-($O1127+$N$3373))),0)</f>
        <v>0</v>
      </c>
      <c r="W1127" s="173">
        <f>IF(S1127&lt;&gt;"",(S1127*(1-($N$3371))*(1-($O1127+$N$3373))),0)</f>
        <v>0</v>
      </c>
      <c r="X1127" s="173">
        <f t="shared" si="443"/>
        <v>0</v>
      </c>
    </row>
    <row r="1128" spans="1:24" ht="14.1" customHeight="1" x14ac:dyDescent="0.3">
      <c r="A1128" s="187" t="s">
        <v>1283</v>
      </c>
      <c r="B1128" s="246" t="s">
        <v>51</v>
      </c>
      <c r="C1128" s="188">
        <v>10</v>
      </c>
      <c r="D1128" s="188">
        <v>0</v>
      </c>
      <c r="E1128" s="247"/>
      <c r="F1128" s="188" t="s">
        <v>112</v>
      </c>
      <c r="G1128" s="188" t="s">
        <v>2003</v>
      </c>
      <c r="H1128" s="188" t="s">
        <v>2137</v>
      </c>
      <c r="I1128" s="188">
        <v>56</v>
      </c>
      <c r="J1128" s="248">
        <v>20.8</v>
      </c>
      <c r="K1128" s="249"/>
      <c r="L1128" s="188" t="s">
        <v>3264</v>
      </c>
      <c r="M1128" s="188" t="s">
        <v>417</v>
      </c>
      <c r="N1128" s="250" t="str">
        <f>IF(OR(J1128="TBA",E1128=0),"",E1128*J1128)</f>
        <v/>
      </c>
      <c r="O1128" s="172"/>
      <c r="P1128" s="173">
        <f>IF($B1128="PA",$N1128,0)</f>
        <v>0</v>
      </c>
      <c r="Q1128" s="173">
        <f>IF($B1128="PC",$N1128,0)</f>
        <v>0</v>
      </c>
      <c r="R1128" s="173">
        <f>IF($B1128="LA",$N1128,0)</f>
        <v>0</v>
      </c>
      <c r="S1128" s="173" t="str">
        <f>IF($B1128="LC",$N1128,0)</f>
        <v/>
      </c>
      <c r="T1128" s="173">
        <f>IF(P1128&lt;&gt;"",(P1128*(1-($N$3368))*(1-($O1128+$N$3373))),0)</f>
        <v>0</v>
      </c>
      <c r="U1128" s="173">
        <f>IF(Q1128&lt;&gt;"",(Q1128*(1-($N$3369))*(1-($O1128+$N$3373))),0)</f>
        <v>0</v>
      </c>
      <c r="V1128" s="173">
        <f>IF(R1128&lt;&gt;"",(R1128*(1-($N$3370))*(1-($O1128+$N$3373))),0)</f>
        <v>0</v>
      </c>
      <c r="W1128" s="173">
        <f>IF(S1128&lt;&gt;"",(S1128*(1-($N$3371))*(1-($O1128+$N$3373))),0)</f>
        <v>0</v>
      </c>
      <c r="X1128" s="251">
        <f>+SUM(T1128:W1128)</f>
        <v>0</v>
      </c>
    </row>
    <row r="1129" spans="1:24" ht="14.1" customHeight="1" x14ac:dyDescent="0.3">
      <c r="A1129" s="90" t="s">
        <v>1284</v>
      </c>
      <c r="B1129" s="91" t="s">
        <v>51</v>
      </c>
      <c r="C1129" s="92">
        <v>10</v>
      </c>
      <c r="D1129" s="92">
        <v>0</v>
      </c>
      <c r="E1129" s="166"/>
      <c r="F1129" s="92" t="s">
        <v>112</v>
      </c>
      <c r="G1129" s="92" t="s">
        <v>2004</v>
      </c>
      <c r="H1129" s="92" t="s">
        <v>2137</v>
      </c>
      <c r="I1129" s="92">
        <v>56</v>
      </c>
      <c r="J1129" s="93">
        <v>21.85</v>
      </c>
      <c r="K1129" s="94"/>
      <c r="L1129" s="92" t="s">
        <v>3265</v>
      </c>
      <c r="M1129" s="92" t="s">
        <v>417</v>
      </c>
      <c r="N1129" s="172" t="str">
        <f>IF(OR(J1129="TBA",E1129=0),"",E1129*J1129)</f>
        <v/>
      </c>
      <c r="O1129" s="172"/>
      <c r="P1129" s="173">
        <f>IF($B1129="PA",$N1129,0)</f>
        <v>0</v>
      </c>
      <c r="Q1129" s="173">
        <f>IF($B1129="PC",$N1129,0)</f>
        <v>0</v>
      </c>
      <c r="R1129" s="173">
        <f>IF($B1129="LA",$N1129,0)</f>
        <v>0</v>
      </c>
      <c r="S1129" s="173" t="str">
        <f>IF($B1129="LC",$N1129,0)</f>
        <v/>
      </c>
      <c r="T1129" s="173">
        <f>IF(P1129&lt;&gt;"",(P1129*(1-($N$3368))*(1-($O1129+$N$3373))),0)</f>
        <v>0</v>
      </c>
      <c r="U1129" s="173">
        <f>IF(Q1129&lt;&gt;"",(Q1129*(1-($N$3369))*(1-($O1129+$N$3373))),0)</f>
        <v>0</v>
      </c>
      <c r="V1129" s="173">
        <f>IF(R1129&lt;&gt;"",(R1129*(1-($N$3370))*(1-($O1129+$N$3373))),0)</f>
        <v>0</v>
      </c>
      <c r="W1129" s="173">
        <f>IF(S1129&lt;&gt;"",(S1129*(1-($N$3371))*(1-($O1129+$N$3373))),0)</f>
        <v>0</v>
      </c>
      <c r="X1129" s="173">
        <f>+SUM(T1129:W1129)</f>
        <v>0</v>
      </c>
    </row>
    <row r="1130" spans="1:24" ht="14.1" customHeight="1" x14ac:dyDescent="0.3">
      <c r="A1130" s="90" t="s">
        <v>1285</v>
      </c>
      <c r="B1130" s="91" t="s">
        <v>51</v>
      </c>
      <c r="C1130" s="92">
        <v>10</v>
      </c>
      <c r="D1130" s="92">
        <v>0</v>
      </c>
      <c r="E1130" s="166"/>
      <c r="F1130" s="92" t="s">
        <v>112</v>
      </c>
      <c r="G1130" s="92" t="s">
        <v>2016</v>
      </c>
      <c r="H1130" s="92" t="s">
        <v>2137</v>
      </c>
      <c r="I1130" s="92">
        <v>56</v>
      </c>
      <c r="J1130" s="93">
        <v>21.85</v>
      </c>
      <c r="K1130" s="94"/>
      <c r="L1130" s="92" t="s">
        <v>3266</v>
      </c>
      <c r="M1130" s="92" t="s">
        <v>417</v>
      </c>
      <c r="N1130" s="172" t="str">
        <f>IF(OR(J1130="TBA",E1130=0),"",E1130*J1130)</f>
        <v/>
      </c>
      <c r="O1130" s="172"/>
      <c r="P1130" s="173">
        <f>IF($B1130="PA",$N1130,0)</f>
        <v>0</v>
      </c>
      <c r="Q1130" s="173">
        <f>IF($B1130="PC",$N1130,0)</f>
        <v>0</v>
      </c>
      <c r="R1130" s="173">
        <f>IF($B1130="LA",$N1130,0)</f>
        <v>0</v>
      </c>
      <c r="S1130" s="173" t="str">
        <f>IF($B1130="LC",$N1130,0)</f>
        <v/>
      </c>
      <c r="T1130" s="173">
        <f>IF(P1130&lt;&gt;"",(P1130*(1-($N$3368))*(1-($O1130+$N$3373))),0)</f>
        <v>0</v>
      </c>
      <c r="U1130" s="173">
        <f>IF(Q1130&lt;&gt;"",(Q1130*(1-($N$3369))*(1-($O1130+$N$3373))),0)</f>
        <v>0</v>
      </c>
      <c r="V1130" s="173">
        <f>IF(R1130&lt;&gt;"",(R1130*(1-($N$3370))*(1-($O1130+$N$3373))),0)</f>
        <v>0</v>
      </c>
      <c r="W1130" s="173">
        <f>IF(S1130&lt;&gt;"",(S1130*(1-($N$3371))*(1-($O1130+$N$3373))),0)</f>
        <v>0</v>
      </c>
      <c r="X1130" s="173">
        <f>+SUM(T1130:W1130)</f>
        <v>0</v>
      </c>
    </row>
    <row r="1131" spans="1:24" ht="14.1" customHeight="1" x14ac:dyDescent="0.3">
      <c r="A1131" s="90" t="s">
        <v>1289</v>
      </c>
      <c r="B1131" s="91" t="s">
        <v>51</v>
      </c>
      <c r="C1131" s="92">
        <v>14</v>
      </c>
      <c r="D1131" s="92">
        <v>0</v>
      </c>
      <c r="E1131" s="166"/>
      <c r="F1131" s="92" t="s">
        <v>5805</v>
      </c>
      <c r="G1131" s="92" t="s">
        <v>1997</v>
      </c>
      <c r="H1131" s="92" t="s">
        <v>2139</v>
      </c>
      <c r="I1131" s="92">
        <v>56</v>
      </c>
      <c r="J1131" s="93">
        <v>18.100000000000001</v>
      </c>
      <c r="K1131" s="94"/>
      <c r="L1131" s="92" t="s">
        <v>3270</v>
      </c>
      <c r="M1131" s="92" t="s">
        <v>417</v>
      </c>
      <c r="N1131" s="172" t="str">
        <f t="shared" si="441"/>
        <v/>
      </c>
      <c r="O1131" s="172"/>
      <c r="P1131" s="173">
        <f t="shared" si="437"/>
        <v>0</v>
      </c>
      <c r="Q1131" s="173">
        <f t="shared" si="438"/>
        <v>0</v>
      </c>
      <c r="R1131" s="173">
        <f t="shared" si="439"/>
        <v>0</v>
      </c>
      <c r="S1131" s="173" t="str">
        <f t="shared" si="440"/>
        <v/>
      </c>
      <c r="T1131" s="173">
        <f>IF(P1131&lt;&gt;"",(P1131*(1-($N$3368))*(1-($O1131+$N$3373))),0)</f>
        <v>0</v>
      </c>
      <c r="U1131" s="173">
        <f>IF(Q1131&lt;&gt;"",(Q1131*(1-($N$3369))*(1-($O1131+$N$3373))),0)</f>
        <v>0</v>
      </c>
      <c r="V1131" s="173">
        <f>IF(R1131&lt;&gt;"",(R1131*(1-($N$3370))*(1-($O1131+$N$3373))),0)</f>
        <v>0</v>
      </c>
      <c r="W1131" s="173">
        <f>IF(S1131&lt;&gt;"",(S1131*(1-($N$3371))*(1-($O1131+$N$3373))),0)</f>
        <v>0</v>
      </c>
      <c r="X1131" s="173">
        <f t="shared" si="443"/>
        <v>0</v>
      </c>
    </row>
    <row r="1132" spans="1:24" ht="14.1" customHeight="1" x14ac:dyDescent="0.3">
      <c r="A1132" s="90" t="s">
        <v>1290</v>
      </c>
      <c r="B1132" s="91" t="s">
        <v>51</v>
      </c>
      <c r="C1132" s="92">
        <v>14</v>
      </c>
      <c r="D1132" s="92">
        <v>0</v>
      </c>
      <c r="E1132" s="166"/>
      <c r="F1132" s="92" t="s">
        <v>5805</v>
      </c>
      <c r="G1132" s="92" t="s">
        <v>1999</v>
      </c>
      <c r="H1132" s="92" t="s">
        <v>2139</v>
      </c>
      <c r="I1132" s="92">
        <v>56</v>
      </c>
      <c r="J1132" s="93">
        <v>18.100000000000001</v>
      </c>
      <c r="K1132" s="94"/>
      <c r="L1132" s="92" t="s">
        <v>3271</v>
      </c>
      <c r="M1132" s="92" t="s">
        <v>417</v>
      </c>
      <c r="N1132" s="172" t="str">
        <f t="shared" si="441"/>
        <v/>
      </c>
      <c r="O1132" s="172"/>
      <c r="P1132" s="173">
        <f t="shared" si="437"/>
        <v>0</v>
      </c>
      <c r="Q1132" s="173">
        <f t="shared" si="438"/>
        <v>0</v>
      </c>
      <c r="R1132" s="173">
        <f t="shared" si="439"/>
        <v>0</v>
      </c>
      <c r="S1132" s="173" t="str">
        <f t="shared" si="440"/>
        <v/>
      </c>
      <c r="T1132" s="173">
        <f>IF(P1132&lt;&gt;"",(P1132*(1-($N$3368))*(1-($O1132+$N$3373))),0)</f>
        <v>0</v>
      </c>
      <c r="U1132" s="173">
        <f>IF(Q1132&lt;&gt;"",(Q1132*(1-($N$3369))*(1-($O1132+$N$3373))),0)</f>
        <v>0</v>
      </c>
      <c r="V1132" s="173">
        <f>IF(R1132&lt;&gt;"",(R1132*(1-($N$3370))*(1-($O1132+$N$3373))),0)</f>
        <v>0</v>
      </c>
      <c r="W1132" s="173">
        <f>IF(S1132&lt;&gt;"",(S1132*(1-($N$3371))*(1-($O1132+$N$3373))),0)</f>
        <v>0</v>
      </c>
      <c r="X1132" s="173">
        <f t="shared" si="443"/>
        <v>0</v>
      </c>
    </row>
    <row r="1133" spans="1:24" ht="14.1" customHeight="1" x14ac:dyDescent="0.3">
      <c r="A1133" s="187" t="s">
        <v>1291</v>
      </c>
      <c r="B1133" s="246" t="s">
        <v>51</v>
      </c>
      <c r="C1133" s="188">
        <v>14</v>
      </c>
      <c r="D1133" s="188">
        <v>0</v>
      </c>
      <c r="E1133" s="247"/>
      <c r="F1133" s="188" t="s">
        <v>5805</v>
      </c>
      <c r="G1133" s="188" t="s">
        <v>2000</v>
      </c>
      <c r="H1133" s="188" t="s">
        <v>2139</v>
      </c>
      <c r="I1133" s="188">
        <v>56</v>
      </c>
      <c r="J1133" s="248">
        <v>17.2</v>
      </c>
      <c r="K1133" s="249"/>
      <c r="L1133" s="188" t="s">
        <v>3272</v>
      </c>
      <c r="M1133" s="188" t="s">
        <v>417</v>
      </c>
      <c r="N1133" s="250" t="str">
        <f t="shared" si="441"/>
        <v/>
      </c>
      <c r="O1133" s="172"/>
      <c r="P1133" s="173">
        <f t="shared" si="437"/>
        <v>0</v>
      </c>
      <c r="Q1133" s="173">
        <f t="shared" si="438"/>
        <v>0</v>
      </c>
      <c r="R1133" s="173">
        <f t="shared" si="439"/>
        <v>0</v>
      </c>
      <c r="S1133" s="173" t="str">
        <f t="shared" si="440"/>
        <v/>
      </c>
      <c r="T1133" s="173">
        <f>IF(P1133&lt;&gt;"",(P1133*(1-($N$3368))*(1-($O1133+$N$3373))),0)</f>
        <v>0</v>
      </c>
      <c r="U1133" s="173">
        <f>IF(Q1133&lt;&gt;"",(Q1133*(1-($N$3369))*(1-($O1133+$N$3373))),0)</f>
        <v>0</v>
      </c>
      <c r="V1133" s="173">
        <f>IF(R1133&lt;&gt;"",(R1133*(1-($N$3370))*(1-($O1133+$N$3373))),0)</f>
        <v>0</v>
      </c>
      <c r="W1133" s="173">
        <f>IF(S1133&lt;&gt;"",(S1133*(1-($N$3371))*(1-($O1133+$N$3373))),0)</f>
        <v>0</v>
      </c>
      <c r="X1133" s="251">
        <f t="shared" si="443"/>
        <v>0</v>
      </c>
    </row>
    <row r="1134" spans="1:24" ht="14.1" customHeight="1" x14ac:dyDescent="0.3">
      <c r="A1134" s="187" t="s">
        <v>1280</v>
      </c>
      <c r="B1134" s="246" t="s">
        <v>51</v>
      </c>
      <c r="C1134" s="188">
        <v>8</v>
      </c>
      <c r="D1134" s="188">
        <v>0</v>
      </c>
      <c r="E1134" s="247"/>
      <c r="F1134" s="188" t="s">
        <v>110</v>
      </c>
      <c r="G1134" s="188" t="s">
        <v>2003</v>
      </c>
      <c r="H1134" s="188" t="s">
        <v>2136</v>
      </c>
      <c r="I1134" s="188">
        <v>56</v>
      </c>
      <c r="J1134" s="248">
        <v>20.8</v>
      </c>
      <c r="K1134" s="249"/>
      <c r="L1134" s="188" t="s">
        <v>3261</v>
      </c>
      <c r="M1134" s="188" t="s">
        <v>417</v>
      </c>
      <c r="N1134" s="250" t="str">
        <f t="shared" si="441"/>
        <v/>
      </c>
      <c r="O1134" s="172"/>
      <c r="P1134" s="173">
        <f t="shared" si="437"/>
        <v>0</v>
      </c>
      <c r="Q1134" s="173">
        <f t="shared" si="438"/>
        <v>0</v>
      </c>
      <c r="R1134" s="173">
        <f t="shared" si="439"/>
        <v>0</v>
      </c>
      <c r="S1134" s="173" t="str">
        <f t="shared" si="440"/>
        <v/>
      </c>
      <c r="T1134" s="173">
        <f>IF(P1134&lt;&gt;"",(P1134*(1-($N$3368))*(1-($O1134+$N$3373))),0)</f>
        <v>0</v>
      </c>
      <c r="U1134" s="173">
        <f>IF(Q1134&lt;&gt;"",(Q1134*(1-($N$3369))*(1-($O1134+$N$3373))),0)</f>
        <v>0</v>
      </c>
      <c r="V1134" s="173">
        <f>IF(R1134&lt;&gt;"",(R1134*(1-($N$3370))*(1-($O1134+$N$3373))),0)</f>
        <v>0</v>
      </c>
      <c r="W1134" s="173">
        <f>IF(S1134&lt;&gt;"",(S1134*(1-($N$3371))*(1-($O1134+$N$3373))),0)</f>
        <v>0</v>
      </c>
      <c r="X1134" s="251">
        <f t="shared" si="443"/>
        <v>0</v>
      </c>
    </row>
    <row r="1135" spans="1:24" ht="14.1" customHeight="1" x14ac:dyDescent="0.3">
      <c r="A1135" s="90" t="s">
        <v>1281</v>
      </c>
      <c r="B1135" s="91" t="s">
        <v>51</v>
      </c>
      <c r="C1135" s="92">
        <v>8</v>
      </c>
      <c r="D1135" s="92">
        <v>0</v>
      </c>
      <c r="E1135" s="166"/>
      <c r="F1135" s="92" t="s">
        <v>110</v>
      </c>
      <c r="G1135" s="92" t="s">
        <v>2004</v>
      </c>
      <c r="H1135" s="92" t="s">
        <v>2136</v>
      </c>
      <c r="I1135" s="92">
        <v>56</v>
      </c>
      <c r="J1135" s="93">
        <v>21.85</v>
      </c>
      <c r="K1135" s="94"/>
      <c r="L1135" s="92" t="s">
        <v>3262</v>
      </c>
      <c r="M1135" s="92" t="s">
        <v>417</v>
      </c>
      <c r="N1135" s="172" t="str">
        <f t="shared" si="441"/>
        <v/>
      </c>
      <c r="O1135" s="172"/>
      <c r="P1135" s="173">
        <f t="shared" si="437"/>
        <v>0</v>
      </c>
      <c r="Q1135" s="173">
        <f t="shared" si="438"/>
        <v>0</v>
      </c>
      <c r="R1135" s="173">
        <f t="shared" si="439"/>
        <v>0</v>
      </c>
      <c r="S1135" s="173" t="str">
        <f t="shared" si="440"/>
        <v/>
      </c>
      <c r="T1135" s="173">
        <f>IF(P1135&lt;&gt;"",(P1135*(1-($N$3368))*(1-($O1135+$N$3373))),0)</f>
        <v>0</v>
      </c>
      <c r="U1135" s="173">
        <f>IF(Q1135&lt;&gt;"",(Q1135*(1-($N$3369))*(1-($O1135+$N$3373))),0)</f>
        <v>0</v>
      </c>
      <c r="V1135" s="173">
        <f>IF(R1135&lt;&gt;"",(R1135*(1-($N$3370))*(1-($O1135+$N$3373))),0)</f>
        <v>0</v>
      </c>
      <c r="W1135" s="173">
        <f>IF(S1135&lt;&gt;"",(S1135*(1-($N$3371))*(1-($O1135+$N$3373))),0)</f>
        <v>0</v>
      </c>
      <c r="X1135" s="173">
        <f t="shared" si="443"/>
        <v>0</v>
      </c>
    </row>
    <row r="1136" spans="1:24" ht="14.1" customHeight="1" x14ac:dyDescent="0.3">
      <c r="A1136" s="90" t="s">
        <v>1282</v>
      </c>
      <c r="B1136" s="91" t="s">
        <v>51</v>
      </c>
      <c r="C1136" s="92">
        <v>8</v>
      </c>
      <c r="D1136" s="92">
        <v>0</v>
      </c>
      <c r="E1136" s="166"/>
      <c r="F1136" s="92" t="s">
        <v>110</v>
      </c>
      <c r="G1136" s="92" t="s">
        <v>2005</v>
      </c>
      <c r="H1136" s="92" t="s">
        <v>2136</v>
      </c>
      <c r="I1136" s="92">
        <v>56</v>
      </c>
      <c r="J1136" s="93">
        <v>21.85</v>
      </c>
      <c r="K1136" s="94"/>
      <c r="L1136" s="92" t="s">
        <v>3263</v>
      </c>
      <c r="M1136" s="92" t="s">
        <v>417</v>
      </c>
      <c r="N1136" s="172" t="str">
        <f t="shared" si="441"/>
        <v/>
      </c>
      <c r="O1136" s="172"/>
      <c r="P1136" s="173">
        <f t="shared" si="437"/>
        <v>0</v>
      </c>
      <c r="Q1136" s="173">
        <f t="shared" si="438"/>
        <v>0</v>
      </c>
      <c r="R1136" s="173">
        <f t="shared" si="439"/>
        <v>0</v>
      </c>
      <c r="S1136" s="173" t="str">
        <f t="shared" si="440"/>
        <v/>
      </c>
      <c r="T1136" s="173">
        <f>IF(P1136&lt;&gt;"",(P1136*(1-($N$3368))*(1-($O1136+$N$3373))),0)</f>
        <v>0</v>
      </c>
      <c r="U1136" s="173">
        <f>IF(Q1136&lt;&gt;"",(Q1136*(1-($N$3369))*(1-($O1136+$N$3373))),0)</f>
        <v>0</v>
      </c>
      <c r="V1136" s="173">
        <f>IF(R1136&lt;&gt;"",(R1136*(1-($N$3370))*(1-($O1136+$N$3373))),0)</f>
        <v>0</v>
      </c>
      <c r="W1136" s="173">
        <f>IF(S1136&lt;&gt;"",(S1136*(1-($N$3371))*(1-($O1136+$N$3373))),0)</f>
        <v>0</v>
      </c>
      <c r="X1136" s="173">
        <f t="shared" si="443"/>
        <v>0</v>
      </c>
    </row>
    <row r="1137" spans="1:24" ht="14.1" customHeight="1" x14ac:dyDescent="0.3">
      <c r="A1137" s="90">
        <v>115959</v>
      </c>
      <c r="B1137" s="91" t="s">
        <v>50</v>
      </c>
      <c r="C1137" s="92">
        <v>360</v>
      </c>
      <c r="D1137" s="92">
        <v>10</v>
      </c>
      <c r="E1137" s="166"/>
      <c r="F1137" s="92" t="s">
        <v>110</v>
      </c>
      <c r="G1137" s="92" t="s">
        <v>1711</v>
      </c>
      <c r="H1137" s="92" t="s">
        <v>1924</v>
      </c>
      <c r="I1137" s="92">
        <v>56</v>
      </c>
      <c r="J1137" s="93">
        <v>4.75</v>
      </c>
      <c r="K1137" s="94"/>
      <c r="L1137" s="92" t="s">
        <v>2866</v>
      </c>
      <c r="M1137" s="92" t="s">
        <v>417</v>
      </c>
      <c r="N1137" s="172" t="str">
        <f t="shared" si="441"/>
        <v/>
      </c>
      <c r="O1137" s="172"/>
      <c r="P1137" s="173">
        <f t="shared" si="437"/>
        <v>0</v>
      </c>
      <c r="Q1137" s="173">
        <f t="shared" si="438"/>
        <v>0</v>
      </c>
      <c r="R1137" s="173" t="str">
        <f t="shared" si="439"/>
        <v/>
      </c>
      <c r="S1137" s="173">
        <f t="shared" si="440"/>
        <v>0</v>
      </c>
      <c r="T1137" s="173">
        <f>IF(P1137&lt;&gt;"",(P1137*(1-($N$3368))*(1-($O1137+$N$3373))),0)</f>
        <v>0</v>
      </c>
      <c r="U1137" s="173">
        <f>IF(Q1137&lt;&gt;"",(Q1137*(1-($N$3369))*(1-($O1137+$N$3373))),0)</f>
        <v>0</v>
      </c>
      <c r="V1137" s="173">
        <f>IF(R1137&lt;&gt;"",(R1137*(1-($N$3370))*(1-($O1137+$N$3373))),0)</f>
        <v>0</v>
      </c>
      <c r="W1137" s="173">
        <f>IF(S1137&lt;&gt;"",(S1137*(1-($N$3371))*(1-($O1137+$N$3373))),0)</f>
        <v>0</v>
      </c>
      <c r="X1137" s="173">
        <f t="shared" si="443"/>
        <v>0</v>
      </c>
    </row>
    <row r="1138" spans="1:24" ht="14.1" customHeight="1" x14ac:dyDescent="0.3">
      <c r="A1138" s="90">
        <v>115989</v>
      </c>
      <c r="B1138" s="91" t="s">
        <v>50</v>
      </c>
      <c r="C1138" s="92">
        <v>12</v>
      </c>
      <c r="D1138" s="92">
        <v>0</v>
      </c>
      <c r="E1138" s="166"/>
      <c r="F1138" s="92" t="s">
        <v>110</v>
      </c>
      <c r="G1138" s="92" t="s">
        <v>1716</v>
      </c>
      <c r="H1138" s="92" t="s">
        <v>1925</v>
      </c>
      <c r="I1138" s="92">
        <v>56</v>
      </c>
      <c r="J1138" s="93">
        <v>7.95</v>
      </c>
      <c r="K1138" s="94"/>
      <c r="L1138" s="92" t="s">
        <v>2867</v>
      </c>
      <c r="M1138" s="92" t="s">
        <v>417</v>
      </c>
      <c r="N1138" s="172" t="str">
        <f t="shared" si="441"/>
        <v/>
      </c>
      <c r="O1138" s="172"/>
      <c r="P1138" s="173">
        <f t="shared" si="437"/>
        <v>0</v>
      </c>
      <c r="Q1138" s="173">
        <f t="shared" si="438"/>
        <v>0</v>
      </c>
      <c r="R1138" s="173" t="str">
        <f t="shared" si="439"/>
        <v/>
      </c>
      <c r="S1138" s="173">
        <f t="shared" si="440"/>
        <v>0</v>
      </c>
      <c r="T1138" s="173">
        <f>IF(P1138&lt;&gt;"",(P1138*(1-($N$3368))*(1-($O1138+$N$3373))),0)</f>
        <v>0</v>
      </c>
      <c r="U1138" s="173">
        <f>IF(Q1138&lt;&gt;"",(Q1138*(1-($N$3369))*(1-($O1138+$N$3373))),0)</f>
        <v>0</v>
      </c>
      <c r="V1138" s="173">
        <f>IF(R1138&lt;&gt;"",(R1138*(1-($N$3370))*(1-($O1138+$N$3373))),0)</f>
        <v>0</v>
      </c>
      <c r="W1138" s="173">
        <f>IF(S1138&lt;&gt;"",(S1138*(1-($N$3371))*(1-($O1138+$N$3373))),0)</f>
        <v>0</v>
      </c>
      <c r="X1138" s="173">
        <f t="shared" si="443"/>
        <v>0</v>
      </c>
    </row>
    <row r="1139" spans="1:24" ht="14.1" customHeight="1" x14ac:dyDescent="0.3">
      <c r="A1139" s="90"/>
      <c r="B1139" s="91"/>
      <c r="C1139" s="92"/>
      <c r="D1139" s="92"/>
      <c r="E1139" s="168"/>
      <c r="F1139" s="92"/>
      <c r="G1139" s="92"/>
      <c r="H1139" s="148" t="s">
        <v>5696</v>
      </c>
      <c r="I1139" s="92"/>
      <c r="J1139" s="93"/>
      <c r="K1139" s="94"/>
      <c r="L1139" s="94"/>
      <c r="M1139" s="95"/>
      <c r="N1139" s="172"/>
      <c r="O1139" s="172"/>
      <c r="P1139" s="173">
        <f t="shared" si="373"/>
        <v>0</v>
      </c>
      <c r="Q1139" s="173">
        <f t="shared" si="374"/>
        <v>0</v>
      </c>
      <c r="R1139" s="173">
        <f t="shared" si="375"/>
        <v>0</v>
      </c>
      <c r="S1139" s="173">
        <f t="shared" si="376"/>
        <v>0</v>
      </c>
      <c r="T1139" s="173">
        <f>IF(P1139&lt;&gt;"",(P1139*(1-($N$3368))*(1-($O1139+$N$3373))),0)</f>
        <v>0</v>
      </c>
      <c r="U1139" s="173">
        <f>IF(Q1139&lt;&gt;"",(Q1139*(1-($N$3369))*(1-($O1139+$N$3373))),0)</f>
        <v>0</v>
      </c>
      <c r="V1139" s="173">
        <f>IF(R1139&lt;&gt;"",(R1139*(1-($N$3370))*(1-($O1139+$N$3373))),0)</f>
        <v>0</v>
      </c>
      <c r="W1139" s="173">
        <f>IF(S1139&lt;&gt;"",(S1139*(1-($N$3371))*(1-($O1139+$N$3373))),0)</f>
        <v>0</v>
      </c>
      <c r="X1139" s="173"/>
    </row>
    <row r="1140" spans="1:24" ht="14.1" customHeight="1" x14ac:dyDescent="0.3">
      <c r="A1140" s="187" t="s">
        <v>5031</v>
      </c>
      <c r="B1140" s="246" t="s">
        <v>51</v>
      </c>
      <c r="C1140" s="188">
        <v>10</v>
      </c>
      <c r="D1140" s="188">
        <v>0</v>
      </c>
      <c r="E1140" s="247"/>
      <c r="F1140" s="188" t="s">
        <v>112</v>
      </c>
      <c r="G1140" s="188" t="s">
        <v>2003</v>
      </c>
      <c r="H1140" s="188" t="s">
        <v>5032</v>
      </c>
      <c r="I1140" s="188">
        <v>56</v>
      </c>
      <c r="J1140" s="248">
        <v>20.8</v>
      </c>
      <c r="K1140" s="249"/>
      <c r="L1140" s="188" t="s">
        <v>5033</v>
      </c>
      <c r="M1140" s="188" t="s">
        <v>417</v>
      </c>
      <c r="N1140" s="250" t="str">
        <f t="shared" ref="N1140:N1146" si="444">IF(OR(J1140="TBA",E1140=0),"",E1140*J1140)</f>
        <v/>
      </c>
      <c r="O1140" s="250"/>
      <c r="P1140" s="251">
        <f t="shared" ref="P1140:P1147" si="445">IF($B1140="PA",$N1140,0)</f>
        <v>0</v>
      </c>
      <c r="Q1140" s="251">
        <f t="shared" ref="Q1140:Q1147" si="446">IF($B1140="PC",$N1140,0)</f>
        <v>0</v>
      </c>
      <c r="R1140" s="251">
        <f t="shared" ref="R1140:R1147" si="447">IF($B1140="LA",$N1140,0)</f>
        <v>0</v>
      </c>
      <c r="S1140" s="251" t="str">
        <f t="shared" ref="S1140:S1147" si="448">IF($B1140="LC",$N1140,0)</f>
        <v/>
      </c>
      <c r="T1140" s="251">
        <f>IF(P1140&lt;&gt;"",(P1140*(1-($N$3368))*(1-($O1140+$N$3373))),0)</f>
        <v>0</v>
      </c>
      <c r="U1140" s="251">
        <f>IF(Q1140&lt;&gt;"",(Q1140*(1-($N$3369))*(1-($O1140+$N$3373))),0)</f>
        <v>0</v>
      </c>
      <c r="V1140" s="251">
        <f>IF(R1140&lt;&gt;"",(R1140*(1-($N$3370))*(1-($O1140+$N$3373))),0)</f>
        <v>0</v>
      </c>
      <c r="W1140" s="251">
        <f>IF(S1140&lt;&gt;"",(S1140*(1-($N$3371))*(1-($O1140+$N$3373))),0)</f>
        <v>0</v>
      </c>
      <c r="X1140" s="251">
        <f t="shared" ref="X1140:X1147" si="449">+SUM(T1140:W1140)</f>
        <v>0</v>
      </c>
    </row>
    <row r="1141" spans="1:24" ht="14.1" customHeight="1" x14ac:dyDescent="0.3">
      <c r="A1141" s="90" t="s">
        <v>5034</v>
      </c>
      <c r="B1141" s="91" t="s">
        <v>51</v>
      </c>
      <c r="C1141" s="92">
        <v>10</v>
      </c>
      <c r="D1141" s="92">
        <v>0</v>
      </c>
      <c r="E1141" s="166"/>
      <c r="F1141" s="92" t="s">
        <v>112</v>
      </c>
      <c r="G1141" s="92" t="s">
        <v>2004</v>
      </c>
      <c r="H1141" s="92" t="s">
        <v>5032</v>
      </c>
      <c r="I1141" s="92">
        <v>56</v>
      </c>
      <c r="J1141" s="93">
        <v>21.85</v>
      </c>
      <c r="K1141" s="94"/>
      <c r="L1141" s="92" t="s">
        <v>5035</v>
      </c>
      <c r="M1141" s="92" t="s">
        <v>417</v>
      </c>
      <c r="N1141" s="172" t="str">
        <f t="shared" ref="N1141" si="450">IF(OR(J1141="TBA",E1141=0),"",E1141*J1141)</f>
        <v/>
      </c>
      <c r="O1141" s="172"/>
      <c r="P1141" s="173">
        <f t="shared" si="445"/>
        <v>0</v>
      </c>
      <c r="Q1141" s="173">
        <f t="shared" si="446"/>
        <v>0</v>
      </c>
      <c r="R1141" s="173">
        <f t="shared" si="447"/>
        <v>0</v>
      </c>
      <c r="S1141" s="173" t="str">
        <f t="shared" si="448"/>
        <v/>
      </c>
      <c r="T1141" s="173">
        <f>IF(P1141&lt;&gt;"",(P1141*(1-($N$3368))*(1-($O1141+$N$3373))),0)</f>
        <v>0</v>
      </c>
      <c r="U1141" s="173">
        <f>IF(Q1141&lt;&gt;"",(Q1141*(1-($N$3369))*(1-($O1141+$N$3373))),0)</f>
        <v>0</v>
      </c>
      <c r="V1141" s="173">
        <f>IF(R1141&lt;&gt;"",(R1141*(1-($N$3370))*(1-($O1141+$N$3373))),0)</f>
        <v>0</v>
      </c>
      <c r="W1141" s="173">
        <f>IF(S1141&lt;&gt;"",(S1141*(1-($N$3371))*(1-($O1141+$N$3373))),0)</f>
        <v>0</v>
      </c>
      <c r="X1141" s="173">
        <f t="shared" ref="X1141" si="451">+SUM(T1141:W1141)</f>
        <v>0</v>
      </c>
    </row>
    <row r="1142" spans="1:24" ht="14.1" customHeight="1" x14ac:dyDescent="0.3">
      <c r="A1142" s="187" t="s">
        <v>5036</v>
      </c>
      <c r="B1142" s="246" t="s">
        <v>51</v>
      </c>
      <c r="C1142" s="188">
        <v>10</v>
      </c>
      <c r="D1142" s="188">
        <v>0</v>
      </c>
      <c r="E1142" s="247"/>
      <c r="F1142" s="188" t="s">
        <v>112</v>
      </c>
      <c r="G1142" s="188" t="s">
        <v>2016</v>
      </c>
      <c r="H1142" s="188" t="s">
        <v>5032</v>
      </c>
      <c r="I1142" s="188">
        <v>56</v>
      </c>
      <c r="J1142" s="248">
        <v>20.8</v>
      </c>
      <c r="K1142" s="249"/>
      <c r="L1142" s="188" t="s">
        <v>5037</v>
      </c>
      <c r="M1142" s="188" t="s">
        <v>417</v>
      </c>
      <c r="N1142" s="250" t="str">
        <f t="shared" si="444"/>
        <v/>
      </c>
      <c r="O1142" s="172"/>
      <c r="P1142" s="173">
        <f t="shared" si="445"/>
        <v>0</v>
      </c>
      <c r="Q1142" s="173">
        <f t="shared" si="446"/>
        <v>0</v>
      </c>
      <c r="R1142" s="173">
        <f t="shared" si="447"/>
        <v>0</v>
      </c>
      <c r="S1142" s="173" t="str">
        <f t="shared" si="448"/>
        <v/>
      </c>
      <c r="T1142" s="173">
        <f>IF(P1142&lt;&gt;"",(P1142*(1-($N$3368))*(1-($O1142+$N$3373))),0)</f>
        <v>0</v>
      </c>
      <c r="U1142" s="173">
        <f>IF(Q1142&lt;&gt;"",(Q1142*(1-($N$3369))*(1-($O1142+$N$3373))),0)</f>
        <v>0</v>
      </c>
      <c r="V1142" s="173">
        <f>IF(R1142&lt;&gt;"",(R1142*(1-($N$3370))*(1-($O1142+$N$3373))),0)</f>
        <v>0</v>
      </c>
      <c r="W1142" s="173">
        <f>IF(S1142&lt;&gt;"",(S1142*(1-($N$3371))*(1-($O1142+$N$3373))),0)</f>
        <v>0</v>
      </c>
      <c r="X1142" s="251">
        <f t="shared" si="449"/>
        <v>0</v>
      </c>
    </row>
    <row r="1143" spans="1:24" ht="14.1" customHeight="1" x14ac:dyDescent="0.3">
      <c r="A1143" s="187" t="s">
        <v>5556</v>
      </c>
      <c r="B1143" s="246" t="s">
        <v>51</v>
      </c>
      <c r="C1143" s="188">
        <v>8</v>
      </c>
      <c r="D1143" s="188">
        <v>0</v>
      </c>
      <c r="E1143" s="247"/>
      <c r="F1143" s="188" t="s">
        <v>110</v>
      </c>
      <c r="G1143" s="188" t="s">
        <v>2003</v>
      </c>
      <c r="H1143" s="188" t="s">
        <v>5557</v>
      </c>
      <c r="I1143" s="188">
        <v>56</v>
      </c>
      <c r="J1143" s="248">
        <v>20.8</v>
      </c>
      <c r="K1143" s="249"/>
      <c r="L1143" s="188" t="s">
        <v>5558</v>
      </c>
      <c r="M1143" s="188" t="s">
        <v>417</v>
      </c>
      <c r="N1143" s="250" t="str">
        <f t="shared" si="444"/>
        <v/>
      </c>
      <c r="O1143" s="172"/>
      <c r="P1143" s="173">
        <f t="shared" si="445"/>
        <v>0</v>
      </c>
      <c r="Q1143" s="173">
        <f t="shared" si="446"/>
        <v>0</v>
      </c>
      <c r="R1143" s="173">
        <f t="shared" si="447"/>
        <v>0</v>
      </c>
      <c r="S1143" s="173" t="str">
        <f t="shared" si="448"/>
        <v/>
      </c>
      <c r="T1143" s="173">
        <f>IF(P1143&lt;&gt;"",(P1143*(1-($N$3368))*(1-($O1143+$N$3373))),0)</f>
        <v>0</v>
      </c>
      <c r="U1143" s="173">
        <f>IF(Q1143&lt;&gt;"",(Q1143*(1-($N$3369))*(1-($O1143+$N$3373))),0)</f>
        <v>0</v>
      </c>
      <c r="V1143" s="173">
        <f>IF(R1143&lt;&gt;"",(R1143*(1-($N$3370))*(1-($O1143+$N$3373))),0)</f>
        <v>0</v>
      </c>
      <c r="W1143" s="173">
        <f>IF(S1143&lt;&gt;"",(S1143*(1-($N$3371))*(1-($O1143+$N$3373))),0)</f>
        <v>0</v>
      </c>
      <c r="X1143" s="251">
        <f t="shared" si="449"/>
        <v>0</v>
      </c>
    </row>
    <row r="1144" spans="1:24" ht="14.1" customHeight="1" x14ac:dyDescent="0.3">
      <c r="A1144" s="90" t="s">
        <v>5559</v>
      </c>
      <c r="B1144" s="91" t="s">
        <v>51</v>
      </c>
      <c r="C1144" s="92">
        <v>8</v>
      </c>
      <c r="D1144" s="92">
        <v>0</v>
      </c>
      <c r="E1144" s="166"/>
      <c r="F1144" s="92" t="s">
        <v>110</v>
      </c>
      <c r="G1144" s="92" t="s">
        <v>2004</v>
      </c>
      <c r="H1144" s="92" t="s">
        <v>5557</v>
      </c>
      <c r="I1144" s="92">
        <v>56</v>
      </c>
      <c r="J1144" s="93">
        <v>21.85</v>
      </c>
      <c r="K1144" s="94"/>
      <c r="L1144" s="92" t="s">
        <v>5560</v>
      </c>
      <c r="M1144" s="92" t="s">
        <v>417</v>
      </c>
      <c r="N1144" s="172" t="str">
        <f t="shared" si="444"/>
        <v/>
      </c>
      <c r="O1144" s="172"/>
      <c r="P1144" s="173">
        <f t="shared" si="445"/>
        <v>0</v>
      </c>
      <c r="Q1144" s="173">
        <f t="shared" si="446"/>
        <v>0</v>
      </c>
      <c r="R1144" s="173">
        <f t="shared" si="447"/>
        <v>0</v>
      </c>
      <c r="S1144" s="173" t="str">
        <f t="shared" si="448"/>
        <v/>
      </c>
      <c r="T1144" s="173">
        <f>IF(P1144&lt;&gt;"",(P1144*(1-($N$3368))*(1-($O1144+$N$3373))),0)</f>
        <v>0</v>
      </c>
      <c r="U1144" s="173">
        <f>IF(Q1144&lt;&gt;"",(Q1144*(1-($N$3369))*(1-($O1144+$N$3373))),0)</f>
        <v>0</v>
      </c>
      <c r="V1144" s="173">
        <f>IF(R1144&lt;&gt;"",(R1144*(1-($N$3370))*(1-($O1144+$N$3373))),0)</f>
        <v>0</v>
      </c>
      <c r="W1144" s="173">
        <f>IF(S1144&lt;&gt;"",(S1144*(1-($N$3371))*(1-($O1144+$N$3373))),0)</f>
        <v>0</v>
      </c>
      <c r="X1144" s="173">
        <f t="shared" si="449"/>
        <v>0</v>
      </c>
    </row>
    <row r="1145" spans="1:24" ht="14.1" customHeight="1" x14ac:dyDescent="0.3">
      <c r="A1145" s="90" t="s">
        <v>5561</v>
      </c>
      <c r="B1145" s="91" t="s">
        <v>51</v>
      </c>
      <c r="C1145" s="92">
        <v>8</v>
      </c>
      <c r="D1145" s="92">
        <v>0</v>
      </c>
      <c r="E1145" s="166"/>
      <c r="F1145" s="92" t="s">
        <v>110</v>
      </c>
      <c r="G1145" s="92" t="s">
        <v>2005</v>
      </c>
      <c r="H1145" s="92" t="s">
        <v>5557</v>
      </c>
      <c r="I1145" s="92">
        <v>56</v>
      </c>
      <c r="J1145" s="93">
        <v>21.85</v>
      </c>
      <c r="K1145" s="94"/>
      <c r="L1145" s="92" t="s">
        <v>5562</v>
      </c>
      <c r="M1145" s="92" t="s">
        <v>417</v>
      </c>
      <c r="N1145" s="172" t="str">
        <f t="shared" si="444"/>
        <v/>
      </c>
      <c r="O1145" s="172"/>
      <c r="P1145" s="173">
        <f t="shared" si="445"/>
        <v>0</v>
      </c>
      <c r="Q1145" s="173">
        <f t="shared" si="446"/>
        <v>0</v>
      </c>
      <c r="R1145" s="173">
        <f t="shared" si="447"/>
        <v>0</v>
      </c>
      <c r="S1145" s="173" t="str">
        <f t="shared" si="448"/>
        <v/>
      </c>
      <c r="T1145" s="173">
        <f>IF(P1145&lt;&gt;"",(P1145*(1-($N$3368))*(1-($O1145+$N$3373))),0)</f>
        <v>0</v>
      </c>
      <c r="U1145" s="173">
        <f>IF(Q1145&lt;&gt;"",(Q1145*(1-($N$3369))*(1-($O1145+$N$3373))),0)</f>
        <v>0</v>
      </c>
      <c r="V1145" s="173">
        <f>IF(R1145&lt;&gt;"",(R1145*(1-($N$3370))*(1-($O1145+$N$3373))),0)</f>
        <v>0</v>
      </c>
      <c r="W1145" s="173">
        <f>IF(S1145&lt;&gt;"",(S1145*(1-($N$3371))*(1-($O1145+$N$3373))),0)</f>
        <v>0</v>
      </c>
      <c r="X1145" s="173">
        <f t="shared" si="449"/>
        <v>0</v>
      </c>
    </row>
    <row r="1146" spans="1:24" ht="14.1" customHeight="1" x14ac:dyDescent="0.3">
      <c r="A1146" s="187" t="s">
        <v>5563</v>
      </c>
      <c r="B1146" s="246" t="s">
        <v>51</v>
      </c>
      <c r="C1146" s="188">
        <v>8</v>
      </c>
      <c r="D1146" s="188">
        <v>0</v>
      </c>
      <c r="E1146" s="247"/>
      <c r="F1146" s="188" t="s">
        <v>110</v>
      </c>
      <c r="G1146" s="188" t="s">
        <v>2026</v>
      </c>
      <c r="H1146" s="188" t="s">
        <v>5557</v>
      </c>
      <c r="I1146" s="188">
        <v>56</v>
      </c>
      <c r="J1146" s="248">
        <v>20.8</v>
      </c>
      <c r="K1146" s="249"/>
      <c r="L1146" s="188" t="s">
        <v>5564</v>
      </c>
      <c r="M1146" s="188" t="s">
        <v>417</v>
      </c>
      <c r="N1146" s="250" t="str">
        <f t="shared" si="444"/>
        <v/>
      </c>
      <c r="O1146" s="172"/>
      <c r="P1146" s="173">
        <f t="shared" si="445"/>
        <v>0</v>
      </c>
      <c r="Q1146" s="173">
        <f t="shared" si="446"/>
        <v>0</v>
      </c>
      <c r="R1146" s="173">
        <f t="shared" si="447"/>
        <v>0</v>
      </c>
      <c r="S1146" s="173" t="str">
        <f t="shared" si="448"/>
        <v/>
      </c>
      <c r="T1146" s="173">
        <f>IF(P1146&lt;&gt;"",(P1146*(1-($N$3368))*(1-($O1146+$N$3373))),0)</f>
        <v>0</v>
      </c>
      <c r="U1146" s="173">
        <f>IF(Q1146&lt;&gt;"",(Q1146*(1-($N$3369))*(1-($O1146+$N$3373))),0)</f>
        <v>0</v>
      </c>
      <c r="V1146" s="173">
        <f>IF(R1146&lt;&gt;"",(R1146*(1-($N$3370))*(1-($O1146+$N$3373))),0)</f>
        <v>0</v>
      </c>
      <c r="W1146" s="173">
        <f>IF(S1146&lt;&gt;"",(S1146*(1-($N$3371))*(1-($O1146+$N$3373))),0)</f>
        <v>0</v>
      </c>
      <c r="X1146" s="251">
        <f t="shared" si="449"/>
        <v>0</v>
      </c>
    </row>
    <row r="1147" spans="1:24" ht="14.1" customHeight="1" x14ac:dyDescent="0.3">
      <c r="A1147" s="90">
        <v>167259</v>
      </c>
      <c r="B1147" s="91" t="s">
        <v>50</v>
      </c>
      <c r="C1147" s="92">
        <v>12</v>
      </c>
      <c r="D1147" s="92">
        <v>0</v>
      </c>
      <c r="E1147" s="166"/>
      <c r="F1147" s="92" t="s">
        <v>110</v>
      </c>
      <c r="G1147" s="92" t="s">
        <v>1716</v>
      </c>
      <c r="H1147" s="92" t="s">
        <v>5565</v>
      </c>
      <c r="I1147" s="92">
        <v>56</v>
      </c>
      <c r="J1147" s="93">
        <v>7.95</v>
      </c>
      <c r="K1147" s="94"/>
      <c r="L1147" s="92" t="s">
        <v>5566</v>
      </c>
      <c r="M1147" s="92" t="s">
        <v>417</v>
      </c>
      <c r="N1147" s="172" t="str">
        <f t="shared" ref="N1147" si="452">IF(OR(J1147="TBA",E1147=0),"",E1147*J1147)</f>
        <v/>
      </c>
      <c r="O1147" s="172"/>
      <c r="P1147" s="173">
        <f t="shared" si="445"/>
        <v>0</v>
      </c>
      <c r="Q1147" s="173">
        <f t="shared" si="446"/>
        <v>0</v>
      </c>
      <c r="R1147" s="173" t="str">
        <f t="shared" si="447"/>
        <v/>
      </c>
      <c r="S1147" s="173">
        <f t="shared" si="448"/>
        <v>0</v>
      </c>
      <c r="T1147" s="173">
        <f>IF(P1147&lt;&gt;"",(P1147*(1-($N$3368))*(1-($O1147+$N$3373))),0)</f>
        <v>0</v>
      </c>
      <c r="U1147" s="173">
        <f>IF(Q1147&lt;&gt;"",(Q1147*(1-($N$3369))*(1-($O1147+$N$3373))),0)</f>
        <v>0</v>
      </c>
      <c r="V1147" s="173">
        <f>IF(R1147&lt;&gt;"",(R1147*(1-($N$3370))*(1-($O1147+$N$3373))),0)</f>
        <v>0</v>
      </c>
      <c r="W1147" s="173">
        <f>IF(S1147&lt;&gt;"",(S1147*(1-($N$3371))*(1-($O1147+$N$3373))),0)</f>
        <v>0</v>
      </c>
      <c r="X1147" s="173">
        <f t="shared" si="449"/>
        <v>0</v>
      </c>
    </row>
    <row r="1148" spans="1:24" ht="14.1" customHeight="1" x14ac:dyDescent="0.3">
      <c r="A1148" s="187" t="s">
        <v>5024</v>
      </c>
      <c r="B1148" s="246" t="s">
        <v>51</v>
      </c>
      <c r="C1148" s="188">
        <v>8</v>
      </c>
      <c r="D1148" s="188">
        <v>0</v>
      </c>
      <c r="E1148" s="247"/>
      <c r="F1148" s="188" t="s">
        <v>110</v>
      </c>
      <c r="G1148" s="188" t="s">
        <v>2003</v>
      </c>
      <c r="H1148" s="188" t="s">
        <v>5025</v>
      </c>
      <c r="I1148" s="188">
        <v>56</v>
      </c>
      <c r="J1148" s="248">
        <v>20.8</v>
      </c>
      <c r="K1148" s="249"/>
      <c r="L1148" s="188" t="s">
        <v>5026</v>
      </c>
      <c r="M1148" s="188" t="s">
        <v>417</v>
      </c>
      <c r="N1148" s="250" t="str">
        <f t="shared" si="377"/>
        <v/>
      </c>
      <c r="O1148" s="172"/>
      <c r="P1148" s="173">
        <f t="shared" si="373"/>
        <v>0</v>
      </c>
      <c r="Q1148" s="173">
        <f t="shared" si="374"/>
        <v>0</v>
      </c>
      <c r="R1148" s="173">
        <f t="shared" si="375"/>
        <v>0</v>
      </c>
      <c r="S1148" s="173" t="str">
        <f t="shared" si="376"/>
        <v/>
      </c>
      <c r="T1148" s="173">
        <f>IF(P1148&lt;&gt;"",(P1148*(1-($N$3368))*(1-($O1148+$N$3373))),0)</f>
        <v>0</v>
      </c>
      <c r="U1148" s="173">
        <f>IF(Q1148&lt;&gt;"",(Q1148*(1-($N$3369))*(1-($O1148+$N$3373))),0)</f>
        <v>0</v>
      </c>
      <c r="V1148" s="173">
        <f>IF(R1148&lt;&gt;"",(R1148*(1-($N$3370))*(1-($O1148+$N$3373))),0)</f>
        <v>0</v>
      </c>
      <c r="W1148" s="173">
        <f>IF(S1148&lt;&gt;"",(S1148*(1-($N$3371))*(1-($O1148+$N$3373))),0)</f>
        <v>0</v>
      </c>
      <c r="X1148" s="251">
        <f t="shared" ref="X1148:X1150" si="453">+SUM(T1148:W1148)</f>
        <v>0</v>
      </c>
    </row>
    <row r="1149" spans="1:24" ht="14.1" customHeight="1" x14ac:dyDescent="0.3">
      <c r="A1149" s="90" t="s">
        <v>5027</v>
      </c>
      <c r="B1149" s="91" t="s">
        <v>51</v>
      </c>
      <c r="C1149" s="92">
        <v>8</v>
      </c>
      <c r="D1149" s="92">
        <v>0</v>
      </c>
      <c r="E1149" s="166"/>
      <c r="F1149" s="92" t="s">
        <v>110</v>
      </c>
      <c r="G1149" s="92" t="s">
        <v>2004</v>
      </c>
      <c r="H1149" s="92" t="s">
        <v>5025</v>
      </c>
      <c r="I1149" s="92">
        <v>56</v>
      </c>
      <c r="J1149" s="93">
        <v>21.85</v>
      </c>
      <c r="K1149" s="94"/>
      <c r="L1149" s="92" t="s">
        <v>5028</v>
      </c>
      <c r="M1149" s="92" t="s">
        <v>417</v>
      </c>
      <c r="N1149" s="172" t="str">
        <f t="shared" si="377"/>
        <v/>
      </c>
      <c r="O1149" s="172"/>
      <c r="P1149" s="173">
        <f t="shared" si="373"/>
        <v>0</v>
      </c>
      <c r="Q1149" s="173">
        <f t="shared" si="374"/>
        <v>0</v>
      </c>
      <c r="R1149" s="173">
        <f t="shared" si="375"/>
        <v>0</v>
      </c>
      <c r="S1149" s="173" t="str">
        <f t="shared" si="376"/>
        <v/>
      </c>
      <c r="T1149" s="173">
        <f>IF(P1149&lt;&gt;"",(P1149*(1-($N$3368))*(1-($O1149+$N$3373))),0)</f>
        <v>0</v>
      </c>
      <c r="U1149" s="173">
        <f>IF(Q1149&lt;&gt;"",(Q1149*(1-($N$3369))*(1-($O1149+$N$3373))),0)</f>
        <v>0</v>
      </c>
      <c r="V1149" s="173">
        <f>IF(R1149&lt;&gt;"",(R1149*(1-($N$3370))*(1-($O1149+$N$3373))),0)</f>
        <v>0</v>
      </c>
      <c r="W1149" s="173">
        <f>IF(S1149&lt;&gt;"",(S1149*(1-($N$3371))*(1-($O1149+$N$3373))),0)</f>
        <v>0</v>
      </c>
      <c r="X1149" s="173">
        <f t="shared" si="453"/>
        <v>0</v>
      </c>
    </row>
    <row r="1150" spans="1:24" ht="14.1" customHeight="1" x14ac:dyDescent="0.3">
      <c r="A1150" s="90" t="s">
        <v>5029</v>
      </c>
      <c r="B1150" s="91" t="s">
        <v>51</v>
      </c>
      <c r="C1150" s="92">
        <v>8</v>
      </c>
      <c r="D1150" s="92">
        <v>0</v>
      </c>
      <c r="E1150" s="166"/>
      <c r="F1150" s="92" t="s">
        <v>110</v>
      </c>
      <c r="G1150" s="92" t="s">
        <v>2005</v>
      </c>
      <c r="H1150" s="92" t="s">
        <v>5025</v>
      </c>
      <c r="I1150" s="92">
        <v>56</v>
      </c>
      <c r="J1150" s="93">
        <v>21.85</v>
      </c>
      <c r="K1150" s="94"/>
      <c r="L1150" s="92" t="s">
        <v>5030</v>
      </c>
      <c r="M1150" s="92" t="s">
        <v>417</v>
      </c>
      <c r="N1150" s="172" t="str">
        <f t="shared" si="377"/>
        <v/>
      </c>
      <c r="O1150" s="172"/>
      <c r="P1150" s="173">
        <f t="shared" si="373"/>
        <v>0</v>
      </c>
      <c r="Q1150" s="173">
        <f t="shared" si="374"/>
        <v>0</v>
      </c>
      <c r="R1150" s="173">
        <f t="shared" si="375"/>
        <v>0</v>
      </c>
      <c r="S1150" s="173" t="str">
        <f t="shared" si="376"/>
        <v/>
      </c>
      <c r="T1150" s="173">
        <f>IF(P1150&lt;&gt;"",(P1150*(1-($N$3368))*(1-($O1150+$N$3373))),0)</f>
        <v>0</v>
      </c>
      <c r="U1150" s="173">
        <f>IF(Q1150&lt;&gt;"",(Q1150*(1-($N$3369))*(1-($O1150+$N$3373))),0)</f>
        <v>0</v>
      </c>
      <c r="V1150" s="173">
        <f>IF(R1150&lt;&gt;"",(R1150*(1-($N$3370))*(1-($O1150+$N$3373))),0)</f>
        <v>0</v>
      </c>
      <c r="W1150" s="173">
        <f>IF(S1150&lt;&gt;"",(S1150*(1-($N$3371))*(1-($O1150+$N$3373))),0)</f>
        <v>0</v>
      </c>
      <c r="X1150" s="173">
        <f t="shared" si="453"/>
        <v>0</v>
      </c>
    </row>
    <row r="1151" spans="1:24" ht="14.1" customHeight="1" x14ac:dyDescent="0.3">
      <c r="A1151" s="90"/>
      <c r="B1151" s="91"/>
      <c r="C1151" s="92"/>
      <c r="D1151" s="92"/>
      <c r="E1151" s="168"/>
      <c r="F1151" s="92"/>
      <c r="G1151" s="92"/>
      <c r="H1151" s="148" t="s">
        <v>5699</v>
      </c>
      <c r="I1151" s="92"/>
      <c r="J1151" s="93"/>
      <c r="K1151" s="94"/>
      <c r="L1151" s="94"/>
      <c r="M1151" s="95"/>
      <c r="N1151" s="172"/>
      <c r="O1151" s="172"/>
      <c r="P1151" s="173">
        <f t="shared" ref="P1151:P1165" si="454">IF($B1151="PA",$N1151,0)</f>
        <v>0</v>
      </c>
      <c r="Q1151" s="173">
        <f t="shared" ref="Q1151:Q1165" si="455">IF($B1151="PC",$N1151,0)</f>
        <v>0</v>
      </c>
      <c r="R1151" s="173">
        <f t="shared" ref="R1151:R1165" si="456">IF($B1151="LA",$N1151,0)</f>
        <v>0</v>
      </c>
      <c r="S1151" s="173">
        <f t="shared" ref="S1151:S1165" si="457">IF($B1151="LC",$N1151,0)</f>
        <v>0</v>
      </c>
      <c r="T1151" s="173">
        <f>IF(P1151&lt;&gt;"",(P1151*(1-($N$3368))*(1-($O1151+$N$3373))),0)</f>
        <v>0</v>
      </c>
      <c r="U1151" s="173">
        <f>IF(Q1151&lt;&gt;"",(Q1151*(1-($N$3369))*(1-($O1151+$N$3373))),0)</f>
        <v>0</v>
      </c>
      <c r="V1151" s="173">
        <f>IF(R1151&lt;&gt;"",(R1151*(1-($N$3370))*(1-($O1151+$N$3373))),0)</f>
        <v>0</v>
      </c>
      <c r="W1151" s="173">
        <f>IF(S1151&lt;&gt;"",(S1151*(1-($N$3371))*(1-($O1151+$N$3373))),0)</f>
        <v>0</v>
      </c>
      <c r="X1151" s="173"/>
    </row>
    <row r="1152" spans="1:24" ht="13.5" customHeight="1" x14ac:dyDescent="0.3">
      <c r="A1152" s="90" t="s">
        <v>5009</v>
      </c>
      <c r="B1152" s="91" t="s">
        <v>51</v>
      </c>
      <c r="C1152" s="92">
        <v>6</v>
      </c>
      <c r="D1152" s="92">
        <v>0</v>
      </c>
      <c r="E1152" s="166"/>
      <c r="F1152" s="92" t="s">
        <v>110</v>
      </c>
      <c r="G1152" s="92" t="s">
        <v>2003</v>
      </c>
      <c r="H1152" s="92" t="s">
        <v>5020</v>
      </c>
      <c r="I1152" s="92">
        <v>57</v>
      </c>
      <c r="J1152" s="93">
        <v>37.800000000000004</v>
      </c>
      <c r="K1152" s="94"/>
      <c r="L1152" s="92" t="s">
        <v>5010</v>
      </c>
      <c r="M1152" s="92" t="s">
        <v>417</v>
      </c>
      <c r="N1152" s="172" t="str">
        <f t="shared" ref="N1152:N1161" si="458">IF(OR(J1152="TBA",E1152=0),"",E1152*J1152)</f>
        <v/>
      </c>
      <c r="O1152" s="172"/>
      <c r="P1152" s="173">
        <f t="shared" si="454"/>
        <v>0</v>
      </c>
      <c r="Q1152" s="173">
        <f t="shared" si="455"/>
        <v>0</v>
      </c>
      <c r="R1152" s="173">
        <f t="shared" si="456"/>
        <v>0</v>
      </c>
      <c r="S1152" s="173" t="str">
        <f t="shared" si="457"/>
        <v/>
      </c>
      <c r="T1152" s="173">
        <f>IF(P1152&lt;&gt;"",(P1152*(1-($N$3368))*(1-($O1152+$N$3373))),0)</f>
        <v>0</v>
      </c>
      <c r="U1152" s="173">
        <f>IF(Q1152&lt;&gt;"",(Q1152*(1-($N$3369))*(1-($O1152+$N$3373))),0)</f>
        <v>0</v>
      </c>
      <c r="V1152" s="173">
        <f>IF(R1152&lt;&gt;"",(R1152*(1-($N$3370))*(1-($O1152+$N$3373))),0)</f>
        <v>0</v>
      </c>
      <c r="W1152" s="173">
        <f>IF(S1152&lt;&gt;"",(S1152*(1-($N$3371))*(1-($O1152+$N$3373))),0)</f>
        <v>0</v>
      </c>
      <c r="X1152" s="173">
        <f t="shared" ref="X1152:X1161" si="459">+SUM(T1152:W1152)</f>
        <v>0</v>
      </c>
    </row>
    <row r="1153" spans="1:24" ht="14.1" customHeight="1" x14ac:dyDescent="0.3">
      <c r="A1153" s="90" t="s">
        <v>5011</v>
      </c>
      <c r="B1153" s="91" t="s">
        <v>51</v>
      </c>
      <c r="C1153" s="92">
        <v>6</v>
      </c>
      <c r="D1153" s="92">
        <v>0</v>
      </c>
      <c r="E1153" s="166"/>
      <c r="F1153" s="92" t="s">
        <v>110</v>
      </c>
      <c r="G1153" s="92" t="s">
        <v>2004</v>
      </c>
      <c r="H1153" s="92" t="s">
        <v>5020</v>
      </c>
      <c r="I1153" s="92">
        <v>57</v>
      </c>
      <c r="J1153" s="93">
        <v>37.800000000000004</v>
      </c>
      <c r="K1153" s="94"/>
      <c r="L1153" s="92" t="s">
        <v>5012</v>
      </c>
      <c r="M1153" s="92" t="s">
        <v>417</v>
      </c>
      <c r="N1153" s="172" t="str">
        <f t="shared" si="458"/>
        <v/>
      </c>
      <c r="O1153" s="172"/>
      <c r="P1153" s="173">
        <f t="shared" si="454"/>
        <v>0</v>
      </c>
      <c r="Q1153" s="173">
        <f t="shared" si="455"/>
        <v>0</v>
      </c>
      <c r="R1153" s="173">
        <f t="shared" si="456"/>
        <v>0</v>
      </c>
      <c r="S1153" s="173" t="str">
        <f t="shared" si="457"/>
        <v/>
      </c>
      <c r="T1153" s="173">
        <f>IF(P1153&lt;&gt;"",(P1153*(1-($N$3368))*(1-($O1153+$N$3373))),0)</f>
        <v>0</v>
      </c>
      <c r="U1153" s="173">
        <f>IF(Q1153&lt;&gt;"",(Q1153*(1-($N$3369))*(1-($O1153+$N$3373))),0)</f>
        <v>0</v>
      </c>
      <c r="V1153" s="173">
        <f>IF(R1153&lt;&gt;"",(R1153*(1-($N$3370))*(1-($O1153+$N$3373))),0)</f>
        <v>0</v>
      </c>
      <c r="W1153" s="173">
        <f>IF(S1153&lt;&gt;"",(S1153*(1-($N$3371))*(1-($O1153+$N$3373))),0)</f>
        <v>0</v>
      </c>
      <c r="X1153" s="173">
        <f t="shared" si="459"/>
        <v>0</v>
      </c>
    </row>
    <row r="1154" spans="1:24" ht="14.1" customHeight="1" x14ac:dyDescent="0.3">
      <c r="A1154" s="90" t="s">
        <v>5013</v>
      </c>
      <c r="B1154" s="91" t="s">
        <v>51</v>
      </c>
      <c r="C1154" s="92">
        <v>6</v>
      </c>
      <c r="D1154" s="92">
        <v>0</v>
      </c>
      <c r="E1154" s="166"/>
      <c r="F1154" s="92" t="s">
        <v>110</v>
      </c>
      <c r="G1154" s="92" t="s">
        <v>2005</v>
      </c>
      <c r="H1154" s="92" t="s">
        <v>5020</v>
      </c>
      <c r="I1154" s="92">
        <v>57</v>
      </c>
      <c r="J1154" s="93">
        <v>37.800000000000004</v>
      </c>
      <c r="K1154" s="94"/>
      <c r="L1154" s="92" t="s">
        <v>5014</v>
      </c>
      <c r="M1154" s="92" t="s">
        <v>417</v>
      </c>
      <c r="N1154" s="172" t="str">
        <f t="shared" si="458"/>
        <v/>
      </c>
      <c r="O1154" s="172"/>
      <c r="P1154" s="173">
        <f t="shared" si="454"/>
        <v>0</v>
      </c>
      <c r="Q1154" s="173">
        <f t="shared" si="455"/>
        <v>0</v>
      </c>
      <c r="R1154" s="173">
        <f t="shared" si="456"/>
        <v>0</v>
      </c>
      <c r="S1154" s="173" t="str">
        <f t="shared" si="457"/>
        <v/>
      </c>
      <c r="T1154" s="173">
        <f>IF(P1154&lt;&gt;"",(P1154*(1-($N$3368))*(1-($O1154+$N$3373))),0)</f>
        <v>0</v>
      </c>
      <c r="U1154" s="173">
        <f>IF(Q1154&lt;&gt;"",(Q1154*(1-($N$3369))*(1-($O1154+$N$3373))),0)</f>
        <v>0</v>
      </c>
      <c r="V1154" s="173">
        <f>IF(R1154&lt;&gt;"",(R1154*(1-($N$3370))*(1-($O1154+$N$3373))),0)</f>
        <v>0</v>
      </c>
      <c r="W1154" s="173">
        <f>IF(S1154&lt;&gt;"",(S1154*(1-($N$3371))*(1-($O1154+$N$3373))),0)</f>
        <v>0</v>
      </c>
      <c r="X1154" s="173">
        <f t="shared" si="459"/>
        <v>0</v>
      </c>
    </row>
    <row r="1155" spans="1:24" ht="14.1" customHeight="1" x14ac:dyDescent="0.3">
      <c r="A1155" s="90" t="s">
        <v>5015</v>
      </c>
      <c r="B1155" s="91" t="s">
        <v>51</v>
      </c>
      <c r="C1155" s="92">
        <v>6</v>
      </c>
      <c r="D1155" s="92">
        <v>0</v>
      </c>
      <c r="E1155" s="166"/>
      <c r="F1155" s="92" t="s">
        <v>110</v>
      </c>
      <c r="G1155" s="92" t="s">
        <v>2003</v>
      </c>
      <c r="H1155" s="92" t="s">
        <v>5008</v>
      </c>
      <c r="I1155" s="92">
        <v>57</v>
      </c>
      <c r="J1155" s="93">
        <v>18.25</v>
      </c>
      <c r="K1155" s="94"/>
      <c r="L1155" s="92" t="s">
        <v>5016</v>
      </c>
      <c r="M1155" s="92" t="s">
        <v>417</v>
      </c>
      <c r="N1155" s="172" t="str">
        <f t="shared" si="458"/>
        <v/>
      </c>
      <c r="O1155" s="172"/>
      <c r="P1155" s="173">
        <f t="shared" si="454"/>
        <v>0</v>
      </c>
      <c r="Q1155" s="173">
        <f t="shared" si="455"/>
        <v>0</v>
      </c>
      <c r="R1155" s="173">
        <f t="shared" si="456"/>
        <v>0</v>
      </c>
      <c r="S1155" s="173" t="str">
        <f t="shared" si="457"/>
        <v/>
      </c>
      <c r="T1155" s="173">
        <f>IF(P1155&lt;&gt;"",(P1155*(1-($N$3368))*(1-($O1155+$N$3373))),0)</f>
        <v>0</v>
      </c>
      <c r="U1155" s="173">
        <f>IF(Q1155&lt;&gt;"",(Q1155*(1-($N$3369))*(1-($O1155+$N$3373))),0)</f>
        <v>0</v>
      </c>
      <c r="V1155" s="173">
        <f>IF(R1155&lt;&gt;"",(R1155*(1-($N$3370))*(1-($O1155+$N$3373))),0)</f>
        <v>0</v>
      </c>
      <c r="W1155" s="173">
        <f>IF(S1155&lt;&gt;"",(S1155*(1-($N$3371))*(1-($O1155+$N$3373))),0)</f>
        <v>0</v>
      </c>
      <c r="X1155" s="173">
        <f t="shared" si="459"/>
        <v>0</v>
      </c>
    </row>
    <row r="1156" spans="1:24" ht="14.1" customHeight="1" x14ac:dyDescent="0.3">
      <c r="A1156" s="90" t="s">
        <v>5017</v>
      </c>
      <c r="B1156" s="91" t="s">
        <v>51</v>
      </c>
      <c r="C1156" s="92">
        <v>6</v>
      </c>
      <c r="D1156" s="92">
        <v>0</v>
      </c>
      <c r="E1156" s="166"/>
      <c r="F1156" s="92" t="s">
        <v>110</v>
      </c>
      <c r="G1156" s="92" t="s">
        <v>2004</v>
      </c>
      <c r="H1156" s="92" t="s">
        <v>5008</v>
      </c>
      <c r="I1156" s="92">
        <v>57</v>
      </c>
      <c r="J1156" s="93">
        <v>18.25</v>
      </c>
      <c r="K1156" s="94"/>
      <c r="L1156" s="92" t="s">
        <v>5549</v>
      </c>
      <c r="M1156" s="92" t="s">
        <v>417</v>
      </c>
      <c r="N1156" s="172" t="str">
        <f t="shared" si="458"/>
        <v/>
      </c>
      <c r="O1156" s="172"/>
      <c r="P1156" s="173">
        <f t="shared" si="454"/>
        <v>0</v>
      </c>
      <c r="Q1156" s="173">
        <f t="shared" si="455"/>
        <v>0</v>
      </c>
      <c r="R1156" s="173">
        <f t="shared" si="456"/>
        <v>0</v>
      </c>
      <c r="S1156" s="173" t="str">
        <f t="shared" si="457"/>
        <v/>
      </c>
      <c r="T1156" s="173">
        <f>IF(P1156&lt;&gt;"",(P1156*(1-($N$3368))*(1-($O1156+$N$3373))),0)</f>
        <v>0</v>
      </c>
      <c r="U1156" s="173">
        <f>IF(Q1156&lt;&gt;"",(Q1156*(1-($N$3369))*(1-($O1156+$N$3373))),0)</f>
        <v>0</v>
      </c>
      <c r="V1156" s="173">
        <f>IF(R1156&lt;&gt;"",(R1156*(1-($N$3370))*(1-($O1156+$N$3373))),0)</f>
        <v>0</v>
      </c>
      <c r="W1156" s="173">
        <f>IF(S1156&lt;&gt;"",(S1156*(1-($N$3371))*(1-($O1156+$N$3373))),0)</f>
        <v>0</v>
      </c>
      <c r="X1156" s="173">
        <f t="shared" si="459"/>
        <v>0</v>
      </c>
    </row>
    <row r="1157" spans="1:24" ht="14.1" customHeight="1" x14ac:dyDescent="0.3">
      <c r="A1157" s="90" t="s">
        <v>5018</v>
      </c>
      <c r="B1157" s="91" t="s">
        <v>51</v>
      </c>
      <c r="C1157" s="92">
        <v>6</v>
      </c>
      <c r="D1157" s="92">
        <v>0</v>
      </c>
      <c r="E1157" s="166"/>
      <c r="F1157" s="92" t="s">
        <v>110</v>
      </c>
      <c r="G1157" s="92" t="s">
        <v>2005</v>
      </c>
      <c r="H1157" s="92" t="s">
        <v>5008</v>
      </c>
      <c r="I1157" s="92">
        <v>57</v>
      </c>
      <c r="J1157" s="93">
        <v>18.25</v>
      </c>
      <c r="K1157" s="94"/>
      <c r="L1157" s="92" t="s">
        <v>5019</v>
      </c>
      <c r="M1157" s="92" t="s">
        <v>417</v>
      </c>
      <c r="N1157" s="172" t="str">
        <f t="shared" si="458"/>
        <v/>
      </c>
      <c r="O1157" s="172"/>
      <c r="P1157" s="173">
        <f t="shared" si="454"/>
        <v>0</v>
      </c>
      <c r="Q1157" s="173">
        <f t="shared" si="455"/>
        <v>0</v>
      </c>
      <c r="R1157" s="173">
        <f t="shared" si="456"/>
        <v>0</v>
      </c>
      <c r="S1157" s="173" t="str">
        <f t="shared" si="457"/>
        <v/>
      </c>
      <c r="T1157" s="173">
        <f>IF(P1157&lt;&gt;"",(P1157*(1-($N$3368))*(1-($O1157+$N$3373))),0)</f>
        <v>0</v>
      </c>
      <c r="U1157" s="173">
        <f>IF(Q1157&lt;&gt;"",(Q1157*(1-($N$3369))*(1-($O1157+$N$3373))),0)</f>
        <v>0</v>
      </c>
      <c r="V1157" s="173">
        <f>IF(R1157&lt;&gt;"",(R1157*(1-($N$3370))*(1-($O1157+$N$3373))),0)</f>
        <v>0</v>
      </c>
      <c r="W1157" s="173">
        <f>IF(S1157&lt;&gt;"",(S1157*(1-($N$3371))*(1-($O1157+$N$3373))),0)</f>
        <v>0</v>
      </c>
      <c r="X1157" s="173">
        <f t="shared" si="459"/>
        <v>0</v>
      </c>
    </row>
    <row r="1158" spans="1:24" ht="14.1" customHeight="1" x14ac:dyDescent="0.3">
      <c r="A1158" s="90" t="s">
        <v>5550</v>
      </c>
      <c r="B1158" s="91" t="s">
        <v>51</v>
      </c>
      <c r="C1158" s="92">
        <v>6</v>
      </c>
      <c r="D1158" s="92">
        <v>0</v>
      </c>
      <c r="E1158" s="166"/>
      <c r="F1158" s="92" t="s">
        <v>111</v>
      </c>
      <c r="G1158" s="92" t="s">
        <v>2197</v>
      </c>
      <c r="H1158" s="92" t="s">
        <v>5021</v>
      </c>
      <c r="I1158" s="92">
        <v>57</v>
      </c>
      <c r="J1158" s="93">
        <v>60.9</v>
      </c>
      <c r="K1158" s="94"/>
      <c r="L1158" s="92" t="s">
        <v>5022</v>
      </c>
      <c r="M1158" s="92" t="s">
        <v>417</v>
      </c>
      <c r="N1158" s="172" t="str">
        <f t="shared" si="458"/>
        <v/>
      </c>
      <c r="O1158" s="172"/>
      <c r="P1158" s="173">
        <f t="shared" si="454"/>
        <v>0</v>
      </c>
      <c r="Q1158" s="173">
        <f t="shared" si="455"/>
        <v>0</v>
      </c>
      <c r="R1158" s="173">
        <f t="shared" si="456"/>
        <v>0</v>
      </c>
      <c r="S1158" s="173" t="str">
        <f t="shared" si="457"/>
        <v/>
      </c>
      <c r="T1158" s="173">
        <f>IF(P1158&lt;&gt;"",(P1158*(1-($N$3368))*(1-($O1158+$N$3373))),0)</f>
        <v>0</v>
      </c>
      <c r="U1158" s="173">
        <f>IF(Q1158&lt;&gt;"",(Q1158*(1-($N$3369))*(1-($O1158+$N$3373))),0)</f>
        <v>0</v>
      </c>
      <c r="V1158" s="173">
        <f>IF(R1158&lt;&gt;"",(R1158*(1-($N$3370))*(1-($O1158+$N$3373))),0)</f>
        <v>0</v>
      </c>
      <c r="W1158" s="173">
        <f>IF(S1158&lt;&gt;"",(S1158*(1-($N$3371))*(1-($O1158+$N$3373))),0)</f>
        <v>0</v>
      </c>
      <c r="X1158" s="173">
        <f t="shared" si="459"/>
        <v>0</v>
      </c>
    </row>
    <row r="1159" spans="1:24" ht="14.1" customHeight="1" x14ac:dyDescent="0.3">
      <c r="A1159" s="90" t="s">
        <v>5551</v>
      </c>
      <c r="B1159" s="91" t="s">
        <v>51</v>
      </c>
      <c r="C1159" s="92">
        <v>6</v>
      </c>
      <c r="D1159" s="92">
        <v>0</v>
      </c>
      <c r="E1159" s="166"/>
      <c r="F1159" s="92" t="s">
        <v>111</v>
      </c>
      <c r="G1159" s="92" t="s">
        <v>5414</v>
      </c>
      <c r="H1159" s="92" t="s">
        <v>5021</v>
      </c>
      <c r="I1159" s="92">
        <v>57</v>
      </c>
      <c r="J1159" s="93">
        <v>60.9</v>
      </c>
      <c r="K1159" s="94"/>
      <c r="L1159" s="92" t="s">
        <v>5023</v>
      </c>
      <c r="M1159" s="92" t="s">
        <v>417</v>
      </c>
      <c r="N1159" s="172" t="str">
        <f t="shared" si="458"/>
        <v/>
      </c>
      <c r="O1159" s="172"/>
      <c r="P1159" s="173">
        <f t="shared" si="454"/>
        <v>0</v>
      </c>
      <c r="Q1159" s="173">
        <f t="shared" si="455"/>
        <v>0</v>
      </c>
      <c r="R1159" s="173">
        <f t="shared" si="456"/>
        <v>0</v>
      </c>
      <c r="S1159" s="173" t="str">
        <f t="shared" si="457"/>
        <v/>
      </c>
      <c r="T1159" s="173">
        <f>IF(P1159&lt;&gt;"",(P1159*(1-($N$3368))*(1-($O1159+$N$3373))),0)</f>
        <v>0</v>
      </c>
      <c r="U1159" s="173">
        <f>IF(Q1159&lt;&gt;"",(Q1159*(1-($N$3369))*(1-($O1159+$N$3373))),0)</f>
        <v>0</v>
      </c>
      <c r="V1159" s="173">
        <f>IF(R1159&lt;&gt;"",(R1159*(1-($N$3370))*(1-($O1159+$N$3373))),0)</f>
        <v>0</v>
      </c>
      <c r="W1159" s="173">
        <f>IF(S1159&lt;&gt;"",(S1159*(1-($N$3371))*(1-($O1159+$N$3373))),0)</f>
        <v>0</v>
      </c>
      <c r="X1159" s="173">
        <f t="shared" si="459"/>
        <v>0</v>
      </c>
    </row>
    <row r="1160" spans="1:24" ht="14.1" customHeight="1" x14ac:dyDescent="0.3">
      <c r="A1160" s="90">
        <v>167279</v>
      </c>
      <c r="B1160" s="91" t="s">
        <v>50</v>
      </c>
      <c r="C1160" s="92">
        <v>12</v>
      </c>
      <c r="D1160" s="92">
        <v>0</v>
      </c>
      <c r="E1160" s="166"/>
      <c r="F1160" s="92" t="s">
        <v>110</v>
      </c>
      <c r="G1160" s="92" t="s">
        <v>1711</v>
      </c>
      <c r="H1160" s="92" t="s">
        <v>5552</v>
      </c>
      <c r="I1160" s="92">
        <v>57</v>
      </c>
      <c r="J1160" s="93">
        <v>6.3</v>
      </c>
      <c r="K1160" s="94"/>
      <c r="L1160" s="92" t="s">
        <v>5553</v>
      </c>
      <c r="M1160" s="92" t="s">
        <v>417</v>
      </c>
      <c r="N1160" s="172" t="str">
        <f t="shared" si="458"/>
        <v/>
      </c>
      <c r="O1160" s="172"/>
      <c r="P1160" s="173">
        <f t="shared" si="454"/>
        <v>0</v>
      </c>
      <c r="Q1160" s="173">
        <f t="shared" si="455"/>
        <v>0</v>
      </c>
      <c r="R1160" s="173" t="str">
        <f t="shared" si="456"/>
        <v/>
      </c>
      <c r="S1160" s="173">
        <f t="shared" si="457"/>
        <v>0</v>
      </c>
      <c r="T1160" s="173">
        <f>IF(P1160&lt;&gt;"",(P1160*(1-($N$3368))*(1-($O1160+$N$3373))),0)</f>
        <v>0</v>
      </c>
      <c r="U1160" s="173">
        <f>IF(Q1160&lt;&gt;"",(Q1160*(1-($N$3369))*(1-($O1160+$N$3373))),0)</f>
        <v>0</v>
      </c>
      <c r="V1160" s="173">
        <f>IF(R1160&lt;&gt;"",(R1160*(1-($N$3370))*(1-($O1160+$N$3373))),0)</f>
        <v>0</v>
      </c>
      <c r="W1160" s="173">
        <f>IF(S1160&lt;&gt;"",(S1160*(1-($N$3371))*(1-($O1160+$N$3373))),0)</f>
        <v>0</v>
      </c>
      <c r="X1160" s="173">
        <f t="shared" si="459"/>
        <v>0</v>
      </c>
    </row>
    <row r="1161" spans="1:24" ht="14.1" customHeight="1" x14ac:dyDescent="0.3">
      <c r="A1161" s="90">
        <v>167289</v>
      </c>
      <c r="B1161" s="91" t="s">
        <v>50</v>
      </c>
      <c r="C1161" s="92">
        <v>6</v>
      </c>
      <c r="D1161" s="92">
        <v>0</v>
      </c>
      <c r="E1161" s="166"/>
      <c r="F1161" s="92" t="s">
        <v>1845</v>
      </c>
      <c r="G1161" s="92" t="s">
        <v>1930</v>
      </c>
      <c r="H1161" s="92" t="s">
        <v>5554</v>
      </c>
      <c r="I1161" s="92">
        <v>57</v>
      </c>
      <c r="J1161" s="93">
        <v>18.900000000000002</v>
      </c>
      <c r="K1161" s="94"/>
      <c r="L1161" s="92" t="s">
        <v>5555</v>
      </c>
      <c r="M1161" s="92" t="s">
        <v>417</v>
      </c>
      <c r="N1161" s="172" t="str">
        <f t="shared" si="458"/>
        <v/>
      </c>
      <c r="O1161" s="172"/>
      <c r="P1161" s="173">
        <f t="shared" si="454"/>
        <v>0</v>
      </c>
      <c r="Q1161" s="173">
        <f t="shared" si="455"/>
        <v>0</v>
      </c>
      <c r="R1161" s="173" t="str">
        <f t="shared" si="456"/>
        <v/>
      </c>
      <c r="S1161" s="173">
        <f t="shared" si="457"/>
        <v>0</v>
      </c>
      <c r="T1161" s="173">
        <f>IF(P1161&lt;&gt;"",(P1161*(1-($N$3368))*(1-($O1161+$N$3373))),0)</f>
        <v>0</v>
      </c>
      <c r="U1161" s="173">
        <f>IF(Q1161&lt;&gt;"",(Q1161*(1-($N$3369))*(1-($O1161+$N$3373))),0)</f>
        <v>0</v>
      </c>
      <c r="V1161" s="173">
        <f>IF(R1161&lt;&gt;"",(R1161*(1-($N$3370))*(1-($O1161+$N$3373))),0)</f>
        <v>0</v>
      </c>
      <c r="W1161" s="173">
        <f>IF(S1161&lt;&gt;"",(S1161*(1-($N$3371))*(1-($O1161+$N$3373))),0)</f>
        <v>0</v>
      </c>
      <c r="X1161" s="173">
        <f t="shared" si="459"/>
        <v>0</v>
      </c>
    </row>
    <row r="1162" spans="1:24" ht="14.1" customHeight="1" x14ac:dyDescent="0.3">
      <c r="A1162" s="252">
        <v>171749</v>
      </c>
      <c r="B1162" s="253" t="s">
        <v>50</v>
      </c>
      <c r="C1162" s="254">
        <v>12</v>
      </c>
      <c r="D1162" s="254">
        <v>0</v>
      </c>
      <c r="E1162" s="255"/>
      <c r="F1162" s="254" t="s">
        <v>110</v>
      </c>
      <c r="G1162" s="254" t="s">
        <v>1711</v>
      </c>
      <c r="H1162" s="254" t="s">
        <v>5797</v>
      </c>
      <c r="I1162" s="254">
        <v>57</v>
      </c>
      <c r="J1162" s="256">
        <v>6</v>
      </c>
      <c r="K1162" s="257"/>
      <c r="L1162" s="254" t="s">
        <v>6492</v>
      </c>
      <c r="M1162" s="254" t="s">
        <v>417</v>
      </c>
      <c r="N1162" s="172" t="str">
        <f t="shared" ref="N1162:N1165" si="460">IF(OR(J1162="TBA",E1162=0),"",E1162*J1162)</f>
        <v/>
      </c>
      <c r="O1162" s="172"/>
      <c r="P1162" s="173">
        <f t="shared" si="454"/>
        <v>0</v>
      </c>
      <c r="Q1162" s="173">
        <f t="shared" si="455"/>
        <v>0</v>
      </c>
      <c r="R1162" s="173" t="str">
        <f t="shared" si="456"/>
        <v/>
      </c>
      <c r="S1162" s="173">
        <f t="shared" si="457"/>
        <v>0</v>
      </c>
      <c r="T1162" s="173">
        <f>IF(P1162&lt;&gt;"",(P1162*(1-($N$3368))*(1-($O1162+$N$3373))),0)</f>
        <v>0</v>
      </c>
      <c r="U1162" s="173">
        <f>IF(Q1162&lt;&gt;"",(Q1162*(1-($N$3369))*(1-($O1162+$N$3373))),0)</f>
        <v>0</v>
      </c>
      <c r="V1162" s="173">
        <f>IF(R1162&lt;&gt;"",(R1162*(1-($N$3370))*(1-($O1162+$N$3373))),0)</f>
        <v>0</v>
      </c>
      <c r="W1162" s="173">
        <f>IF(S1162&lt;&gt;"",(S1162*(1-($N$3371))*(1-($O1162+$N$3373))),0)</f>
        <v>0</v>
      </c>
      <c r="X1162" s="173">
        <f t="shared" ref="X1162:X1165" si="461">+SUM(T1162:W1162)</f>
        <v>0</v>
      </c>
    </row>
    <row r="1163" spans="1:24" ht="14.1" customHeight="1" x14ac:dyDescent="0.3">
      <c r="A1163" s="252" t="s">
        <v>5791</v>
      </c>
      <c r="B1163" s="253" t="s">
        <v>51</v>
      </c>
      <c r="C1163" s="254">
        <v>24</v>
      </c>
      <c r="D1163" s="254">
        <v>12</v>
      </c>
      <c r="E1163" s="255"/>
      <c r="F1163" s="254" t="s">
        <v>110</v>
      </c>
      <c r="G1163" s="254" t="s">
        <v>2003</v>
      </c>
      <c r="H1163" s="254" t="s">
        <v>5792</v>
      </c>
      <c r="I1163" s="254">
        <v>57</v>
      </c>
      <c r="J1163" s="256">
        <v>18.25</v>
      </c>
      <c r="K1163" s="257"/>
      <c r="L1163" s="254" t="s">
        <v>5793</v>
      </c>
      <c r="M1163" s="254" t="s">
        <v>417</v>
      </c>
      <c r="N1163" s="172" t="str">
        <f t="shared" si="460"/>
        <v/>
      </c>
      <c r="O1163" s="172"/>
      <c r="P1163" s="173">
        <f t="shared" si="454"/>
        <v>0</v>
      </c>
      <c r="Q1163" s="173">
        <f t="shared" si="455"/>
        <v>0</v>
      </c>
      <c r="R1163" s="173">
        <f t="shared" si="456"/>
        <v>0</v>
      </c>
      <c r="S1163" s="173" t="str">
        <f t="shared" si="457"/>
        <v/>
      </c>
      <c r="T1163" s="173">
        <f>IF(P1163&lt;&gt;"",(P1163*(1-($N$3368))*(1-($O1163+$N$3373))),0)</f>
        <v>0</v>
      </c>
      <c r="U1163" s="173">
        <f>IF(Q1163&lt;&gt;"",(Q1163*(1-($N$3369))*(1-($O1163+$N$3373))),0)</f>
        <v>0</v>
      </c>
      <c r="V1163" s="173">
        <f>IF(R1163&lt;&gt;"",(R1163*(1-($N$3370))*(1-($O1163+$N$3373))),0)</f>
        <v>0</v>
      </c>
      <c r="W1163" s="173">
        <f>IF(S1163&lt;&gt;"",(S1163*(1-($N$3371))*(1-($O1163+$N$3373))),0)</f>
        <v>0</v>
      </c>
      <c r="X1163" s="173">
        <f t="shared" si="461"/>
        <v>0</v>
      </c>
    </row>
    <row r="1164" spans="1:24" ht="14.1" customHeight="1" x14ac:dyDescent="0.3">
      <c r="A1164" s="252" t="s">
        <v>5794</v>
      </c>
      <c r="B1164" s="253" t="s">
        <v>51</v>
      </c>
      <c r="C1164" s="254">
        <v>24</v>
      </c>
      <c r="D1164" s="254">
        <v>12</v>
      </c>
      <c r="E1164" s="255"/>
      <c r="F1164" s="254" t="s">
        <v>110</v>
      </c>
      <c r="G1164" s="254" t="s">
        <v>2004</v>
      </c>
      <c r="H1164" s="254" t="s">
        <v>5792</v>
      </c>
      <c r="I1164" s="254">
        <v>57</v>
      </c>
      <c r="J1164" s="256">
        <v>18.25</v>
      </c>
      <c r="K1164" s="257"/>
      <c r="L1164" s="254" t="s">
        <v>5795</v>
      </c>
      <c r="M1164" s="254" t="s">
        <v>417</v>
      </c>
      <c r="N1164" s="172" t="str">
        <f t="shared" si="460"/>
        <v/>
      </c>
      <c r="O1164" s="172"/>
      <c r="P1164" s="173">
        <f t="shared" si="454"/>
        <v>0</v>
      </c>
      <c r="Q1164" s="173">
        <f t="shared" si="455"/>
        <v>0</v>
      </c>
      <c r="R1164" s="173">
        <f t="shared" si="456"/>
        <v>0</v>
      </c>
      <c r="S1164" s="173" t="str">
        <f t="shared" si="457"/>
        <v/>
      </c>
      <c r="T1164" s="173">
        <f>IF(P1164&lt;&gt;"",(P1164*(1-($N$3368))*(1-($O1164+$N$3373))),0)</f>
        <v>0</v>
      </c>
      <c r="U1164" s="173">
        <f>IF(Q1164&lt;&gt;"",(Q1164*(1-($N$3369))*(1-($O1164+$N$3373))),0)</f>
        <v>0</v>
      </c>
      <c r="V1164" s="173">
        <f>IF(R1164&lt;&gt;"",(R1164*(1-($N$3370))*(1-($O1164+$N$3373))),0)</f>
        <v>0</v>
      </c>
      <c r="W1164" s="173">
        <f>IF(S1164&lt;&gt;"",(S1164*(1-($N$3371))*(1-($O1164+$N$3373))),0)</f>
        <v>0</v>
      </c>
      <c r="X1164" s="173">
        <f t="shared" si="461"/>
        <v>0</v>
      </c>
    </row>
    <row r="1165" spans="1:24" ht="14.1" customHeight="1" x14ac:dyDescent="0.3">
      <c r="A1165" s="252" t="s">
        <v>5796</v>
      </c>
      <c r="B1165" s="253" t="s">
        <v>51</v>
      </c>
      <c r="C1165" s="254">
        <v>24</v>
      </c>
      <c r="D1165" s="254">
        <v>12</v>
      </c>
      <c r="E1165" s="255"/>
      <c r="F1165" s="254" t="s">
        <v>110</v>
      </c>
      <c r="G1165" s="254" t="s">
        <v>2005</v>
      </c>
      <c r="H1165" s="254" t="s">
        <v>5792</v>
      </c>
      <c r="I1165" s="254">
        <v>57</v>
      </c>
      <c r="J1165" s="256">
        <v>18.25</v>
      </c>
      <c r="K1165" s="257"/>
      <c r="L1165" s="254" t="s">
        <v>6491</v>
      </c>
      <c r="M1165" s="254" t="s">
        <v>417</v>
      </c>
      <c r="N1165" s="172" t="str">
        <f t="shared" si="460"/>
        <v/>
      </c>
      <c r="O1165" s="172"/>
      <c r="P1165" s="173">
        <f t="shared" si="454"/>
        <v>0</v>
      </c>
      <c r="Q1165" s="173">
        <f t="shared" si="455"/>
        <v>0</v>
      </c>
      <c r="R1165" s="173">
        <f t="shared" si="456"/>
        <v>0</v>
      </c>
      <c r="S1165" s="173" t="str">
        <f t="shared" si="457"/>
        <v/>
      </c>
      <c r="T1165" s="173">
        <f>IF(P1165&lt;&gt;"",(P1165*(1-($N$3368))*(1-($O1165+$N$3373))),0)</f>
        <v>0</v>
      </c>
      <c r="U1165" s="173">
        <f>IF(Q1165&lt;&gt;"",(Q1165*(1-($N$3369))*(1-($O1165+$N$3373))),0)</f>
        <v>0</v>
      </c>
      <c r="V1165" s="173">
        <f>IF(R1165&lt;&gt;"",(R1165*(1-($N$3370))*(1-($O1165+$N$3373))),0)</f>
        <v>0</v>
      </c>
      <c r="W1165" s="173">
        <f>IF(S1165&lt;&gt;"",(S1165*(1-($N$3371))*(1-($O1165+$N$3373))),0)</f>
        <v>0</v>
      </c>
      <c r="X1165" s="173">
        <f t="shared" si="461"/>
        <v>0</v>
      </c>
    </row>
    <row r="1166" spans="1:24" ht="14.1" customHeight="1" x14ac:dyDescent="0.3">
      <c r="A1166" s="90"/>
      <c r="B1166" s="91"/>
      <c r="C1166" s="92"/>
      <c r="D1166" s="92"/>
      <c r="E1166" s="168"/>
      <c r="F1166" s="92"/>
      <c r="G1166" s="92"/>
      <c r="H1166" s="148" t="s">
        <v>5700</v>
      </c>
      <c r="I1166" s="92"/>
      <c r="J1166" s="93"/>
      <c r="K1166" s="94"/>
      <c r="L1166" s="92"/>
      <c r="M1166" s="92"/>
      <c r="N1166" s="172"/>
      <c r="O1166" s="172"/>
      <c r="P1166" s="173"/>
      <c r="Q1166" s="173"/>
      <c r="R1166" s="173"/>
      <c r="S1166" s="173"/>
      <c r="T1166" s="173"/>
      <c r="U1166" s="173"/>
      <c r="V1166" s="173"/>
      <c r="W1166" s="173"/>
      <c r="X1166" s="173"/>
    </row>
    <row r="1167" spans="1:24" ht="14.1" customHeight="1" x14ac:dyDescent="0.3">
      <c r="A1167" s="90" t="s">
        <v>4535</v>
      </c>
      <c r="B1167" s="91" t="s">
        <v>51</v>
      </c>
      <c r="C1167" s="92">
        <v>8</v>
      </c>
      <c r="D1167" s="92">
        <v>0</v>
      </c>
      <c r="E1167" s="166"/>
      <c r="F1167" s="92" t="s">
        <v>110</v>
      </c>
      <c r="G1167" s="92" t="s">
        <v>2003</v>
      </c>
      <c r="H1167" s="92" t="s">
        <v>4536</v>
      </c>
      <c r="I1167" s="92">
        <v>58</v>
      </c>
      <c r="J1167" s="93">
        <v>20.350000000000001</v>
      </c>
      <c r="K1167" s="94"/>
      <c r="L1167" s="92" t="s">
        <v>4537</v>
      </c>
      <c r="M1167" s="92" t="s">
        <v>417</v>
      </c>
      <c r="N1167" s="172" t="str">
        <f t="shared" ref="N1167:N1187" si="462">IF(OR(J1167="TBA",E1167=0),"",E1167*J1167)</f>
        <v/>
      </c>
      <c r="O1167" s="172"/>
      <c r="P1167" s="173">
        <f t="shared" ref="P1167:P1187" si="463">IF($B1167="PA",$N1167,0)</f>
        <v>0</v>
      </c>
      <c r="Q1167" s="173">
        <f t="shared" ref="Q1167:Q1187" si="464">IF($B1167="PC",$N1167,0)</f>
        <v>0</v>
      </c>
      <c r="R1167" s="173">
        <f t="shared" ref="R1167:R1187" si="465">IF($B1167="LA",$N1167,0)</f>
        <v>0</v>
      </c>
      <c r="S1167" s="173" t="str">
        <f t="shared" ref="S1167:S1187" si="466">IF($B1167="LC",$N1167,0)</f>
        <v/>
      </c>
      <c r="T1167" s="173">
        <f>IF(P1167&lt;&gt;"",(P1167*(1-($N$3368))*(1-($O1167+$N$3373))),0)</f>
        <v>0</v>
      </c>
      <c r="U1167" s="173">
        <f>IF(Q1167&lt;&gt;"",(Q1167*(1-($N$3369))*(1-($O1167+$N$3373))),0)</f>
        <v>0</v>
      </c>
      <c r="V1167" s="173">
        <f>IF(R1167&lt;&gt;"",(R1167*(1-($N$3370))*(1-($O1167+$N$3373))),0)</f>
        <v>0</v>
      </c>
      <c r="W1167" s="173">
        <f>IF(S1167&lt;&gt;"",(S1167*(1-($N$3371))*(1-($O1167+$N$3373))),0)</f>
        <v>0</v>
      </c>
      <c r="X1167" s="173">
        <f t="shared" ref="X1167:X1187" si="467">+SUM(T1167:W1167)</f>
        <v>0</v>
      </c>
    </row>
    <row r="1168" spans="1:24" ht="14.1" customHeight="1" x14ac:dyDescent="0.3">
      <c r="A1168" s="90" t="s">
        <v>4538</v>
      </c>
      <c r="B1168" s="91" t="s">
        <v>51</v>
      </c>
      <c r="C1168" s="92">
        <v>8</v>
      </c>
      <c r="D1168" s="92">
        <v>0</v>
      </c>
      <c r="E1168" s="166"/>
      <c r="F1168" s="92" t="s">
        <v>110</v>
      </c>
      <c r="G1168" s="92" t="s">
        <v>2028</v>
      </c>
      <c r="H1168" s="92" t="s">
        <v>4536</v>
      </c>
      <c r="I1168" s="92">
        <v>58</v>
      </c>
      <c r="J1168" s="93">
        <v>20.350000000000001</v>
      </c>
      <c r="K1168" s="94"/>
      <c r="L1168" s="92" t="s">
        <v>4539</v>
      </c>
      <c r="M1168" s="92" t="s">
        <v>417</v>
      </c>
      <c r="N1168" s="172" t="str">
        <f t="shared" si="462"/>
        <v/>
      </c>
      <c r="O1168" s="172"/>
      <c r="P1168" s="173">
        <f t="shared" si="463"/>
        <v>0</v>
      </c>
      <c r="Q1168" s="173">
        <f t="shared" si="464"/>
        <v>0</v>
      </c>
      <c r="R1168" s="173">
        <f t="shared" si="465"/>
        <v>0</v>
      </c>
      <c r="S1168" s="173" t="str">
        <f t="shared" si="466"/>
        <v/>
      </c>
      <c r="T1168" s="173">
        <f>IF(P1168&lt;&gt;"",(P1168*(1-($N$3368))*(1-($O1168+$N$3373))),0)</f>
        <v>0</v>
      </c>
      <c r="U1168" s="173">
        <f>IF(Q1168&lt;&gt;"",(Q1168*(1-($N$3369))*(1-($O1168+$N$3373))),0)</f>
        <v>0</v>
      </c>
      <c r="V1168" s="173">
        <f>IF(R1168&lt;&gt;"",(R1168*(1-($N$3370))*(1-($O1168+$N$3373))),0)</f>
        <v>0</v>
      </c>
      <c r="W1168" s="173">
        <f>IF(S1168&lt;&gt;"",(S1168*(1-($N$3371))*(1-($O1168+$N$3373))),0)</f>
        <v>0</v>
      </c>
      <c r="X1168" s="173">
        <f t="shared" si="467"/>
        <v>0</v>
      </c>
    </row>
    <row r="1169" spans="1:24" ht="14.1" customHeight="1" x14ac:dyDescent="0.3">
      <c r="A1169" s="90" t="s">
        <v>4540</v>
      </c>
      <c r="B1169" s="91" t="s">
        <v>51</v>
      </c>
      <c r="C1169" s="92">
        <v>8</v>
      </c>
      <c r="D1169" s="92">
        <v>0</v>
      </c>
      <c r="E1169" s="166"/>
      <c r="F1169" s="92" t="s">
        <v>110</v>
      </c>
      <c r="G1169" s="92" t="s">
        <v>2004</v>
      </c>
      <c r="H1169" s="92" t="s">
        <v>4536</v>
      </c>
      <c r="I1169" s="92">
        <v>58</v>
      </c>
      <c r="J1169" s="93">
        <v>20.350000000000001</v>
      </c>
      <c r="K1169" s="94"/>
      <c r="L1169" s="92" t="s">
        <v>4541</v>
      </c>
      <c r="M1169" s="92" t="s">
        <v>417</v>
      </c>
      <c r="N1169" s="172" t="str">
        <f t="shared" si="462"/>
        <v/>
      </c>
      <c r="O1169" s="172"/>
      <c r="P1169" s="173">
        <f t="shared" si="463"/>
        <v>0</v>
      </c>
      <c r="Q1169" s="173">
        <f t="shared" si="464"/>
        <v>0</v>
      </c>
      <c r="R1169" s="173">
        <f t="shared" si="465"/>
        <v>0</v>
      </c>
      <c r="S1169" s="173" t="str">
        <f t="shared" si="466"/>
        <v/>
      </c>
      <c r="T1169" s="173">
        <f>IF(P1169&lt;&gt;"",(P1169*(1-($N$3368))*(1-($O1169+$N$3373))),0)</f>
        <v>0</v>
      </c>
      <c r="U1169" s="173">
        <f>IF(Q1169&lt;&gt;"",(Q1169*(1-($N$3369))*(1-($O1169+$N$3373))),0)</f>
        <v>0</v>
      </c>
      <c r="V1169" s="173">
        <f>IF(R1169&lt;&gt;"",(R1169*(1-($N$3370))*(1-($O1169+$N$3373))),0)</f>
        <v>0</v>
      </c>
      <c r="W1169" s="173">
        <f>IF(S1169&lt;&gt;"",(S1169*(1-($N$3371))*(1-($O1169+$N$3373))),0)</f>
        <v>0</v>
      </c>
      <c r="X1169" s="173">
        <f t="shared" si="467"/>
        <v>0</v>
      </c>
    </row>
    <row r="1170" spans="1:24" ht="14.1" customHeight="1" x14ac:dyDescent="0.3">
      <c r="A1170" s="90" t="s">
        <v>4542</v>
      </c>
      <c r="B1170" s="91" t="s">
        <v>51</v>
      </c>
      <c r="C1170" s="92">
        <v>8</v>
      </c>
      <c r="D1170" s="92">
        <v>0</v>
      </c>
      <c r="E1170" s="166"/>
      <c r="F1170" s="92" t="s">
        <v>110</v>
      </c>
      <c r="G1170" s="92" t="s">
        <v>2005</v>
      </c>
      <c r="H1170" s="92" t="s">
        <v>4536</v>
      </c>
      <c r="I1170" s="92">
        <v>58</v>
      </c>
      <c r="J1170" s="93">
        <v>20.350000000000001</v>
      </c>
      <c r="K1170" s="94"/>
      <c r="L1170" s="92" t="s">
        <v>4543</v>
      </c>
      <c r="M1170" s="92" t="s">
        <v>417</v>
      </c>
      <c r="N1170" s="172" t="str">
        <f t="shared" si="462"/>
        <v/>
      </c>
      <c r="O1170" s="172"/>
      <c r="P1170" s="173">
        <f t="shared" si="463"/>
        <v>0</v>
      </c>
      <c r="Q1170" s="173">
        <f t="shared" si="464"/>
        <v>0</v>
      </c>
      <c r="R1170" s="173">
        <f t="shared" si="465"/>
        <v>0</v>
      </c>
      <c r="S1170" s="173" t="str">
        <f t="shared" si="466"/>
        <v/>
      </c>
      <c r="T1170" s="173">
        <f>IF(P1170&lt;&gt;"",(P1170*(1-($N$3368))*(1-($O1170+$N$3373))),0)</f>
        <v>0</v>
      </c>
      <c r="U1170" s="173">
        <f>IF(Q1170&lt;&gt;"",(Q1170*(1-($N$3369))*(1-($O1170+$N$3373))),0)</f>
        <v>0</v>
      </c>
      <c r="V1170" s="173">
        <f>IF(R1170&lt;&gt;"",(R1170*(1-($N$3370))*(1-($O1170+$N$3373))),0)</f>
        <v>0</v>
      </c>
      <c r="W1170" s="173">
        <f>IF(S1170&lt;&gt;"",(S1170*(1-($N$3371))*(1-($O1170+$N$3373))),0)</f>
        <v>0</v>
      </c>
      <c r="X1170" s="173">
        <f t="shared" si="467"/>
        <v>0</v>
      </c>
    </row>
    <row r="1171" spans="1:24" ht="14.1" customHeight="1" x14ac:dyDescent="0.3">
      <c r="A1171" s="187" t="s">
        <v>4528</v>
      </c>
      <c r="B1171" s="246" t="s">
        <v>51</v>
      </c>
      <c r="C1171" s="188">
        <v>8</v>
      </c>
      <c r="D1171" s="188">
        <v>0</v>
      </c>
      <c r="E1171" s="247"/>
      <c r="F1171" s="188" t="s">
        <v>110</v>
      </c>
      <c r="G1171" s="188" t="s">
        <v>2003</v>
      </c>
      <c r="H1171" s="188" t="s">
        <v>4529</v>
      </c>
      <c r="I1171" s="188">
        <v>58</v>
      </c>
      <c r="J1171" s="248">
        <v>24.5</v>
      </c>
      <c r="K1171" s="249"/>
      <c r="L1171" s="188" t="s">
        <v>4530</v>
      </c>
      <c r="M1171" s="188" t="s">
        <v>417</v>
      </c>
      <c r="N1171" s="250" t="str">
        <f t="shared" si="462"/>
        <v/>
      </c>
      <c r="O1171" s="172"/>
      <c r="P1171" s="173">
        <f t="shared" si="463"/>
        <v>0</v>
      </c>
      <c r="Q1171" s="173">
        <f t="shared" si="464"/>
        <v>0</v>
      </c>
      <c r="R1171" s="173">
        <f t="shared" si="465"/>
        <v>0</v>
      </c>
      <c r="S1171" s="173" t="str">
        <f t="shared" si="466"/>
        <v/>
      </c>
      <c r="T1171" s="173">
        <f>IF(P1171&lt;&gt;"",(P1171*(1-($N$3368))*(1-($O1171+$N$3373))),0)</f>
        <v>0</v>
      </c>
      <c r="U1171" s="173">
        <f>IF(Q1171&lt;&gt;"",(Q1171*(1-($N$3369))*(1-($O1171+$N$3373))),0)</f>
        <v>0</v>
      </c>
      <c r="V1171" s="173">
        <f>IF(R1171&lt;&gt;"",(R1171*(1-($N$3370))*(1-($O1171+$N$3373))),0)</f>
        <v>0</v>
      </c>
      <c r="W1171" s="173">
        <f>IF(S1171&lt;&gt;"",(S1171*(1-($N$3371))*(1-($O1171+$N$3373))),0)</f>
        <v>0</v>
      </c>
      <c r="X1171" s="251">
        <f t="shared" si="467"/>
        <v>0</v>
      </c>
    </row>
    <row r="1172" spans="1:24" ht="14.1" customHeight="1" x14ac:dyDescent="0.3">
      <c r="A1172" s="187" t="s">
        <v>4531</v>
      </c>
      <c r="B1172" s="246" t="s">
        <v>51</v>
      </c>
      <c r="C1172" s="188">
        <v>8</v>
      </c>
      <c r="D1172" s="188">
        <v>0</v>
      </c>
      <c r="E1172" s="247"/>
      <c r="F1172" s="188" t="s">
        <v>110</v>
      </c>
      <c r="G1172" s="188" t="s">
        <v>2028</v>
      </c>
      <c r="H1172" s="188" t="s">
        <v>4529</v>
      </c>
      <c r="I1172" s="188">
        <v>58</v>
      </c>
      <c r="J1172" s="248">
        <v>24.5</v>
      </c>
      <c r="K1172" s="249"/>
      <c r="L1172" s="188" t="s">
        <v>4532</v>
      </c>
      <c r="M1172" s="188" t="s">
        <v>417</v>
      </c>
      <c r="N1172" s="250" t="str">
        <f t="shared" si="462"/>
        <v/>
      </c>
      <c r="O1172" s="172"/>
      <c r="P1172" s="173">
        <f t="shared" si="463"/>
        <v>0</v>
      </c>
      <c r="Q1172" s="173">
        <f t="shared" si="464"/>
        <v>0</v>
      </c>
      <c r="R1172" s="173">
        <f t="shared" si="465"/>
        <v>0</v>
      </c>
      <c r="S1172" s="173" t="str">
        <f t="shared" si="466"/>
        <v/>
      </c>
      <c r="T1172" s="173">
        <f>IF(P1172&lt;&gt;"",(P1172*(1-($N$3368))*(1-($O1172+$N$3373))),0)</f>
        <v>0</v>
      </c>
      <c r="U1172" s="173">
        <f>IF(Q1172&lt;&gt;"",(Q1172*(1-($N$3369))*(1-($O1172+$N$3373))),0)</f>
        <v>0</v>
      </c>
      <c r="V1172" s="173">
        <f>IF(R1172&lt;&gt;"",(R1172*(1-($N$3370))*(1-($O1172+$N$3373))),0)</f>
        <v>0</v>
      </c>
      <c r="W1172" s="173">
        <f>IF(S1172&lt;&gt;"",(S1172*(1-($N$3371))*(1-($O1172+$N$3373))),0)</f>
        <v>0</v>
      </c>
      <c r="X1172" s="251">
        <f t="shared" si="467"/>
        <v>0</v>
      </c>
    </row>
    <row r="1173" spans="1:24" ht="14.1" customHeight="1" x14ac:dyDescent="0.3">
      <c r="A1173" s="187" t="s">
        <v>4533</v>
      </c>
      <c r="B1173" s="246" t="s">
        <v>51</v>
      </c>
      <c r="C1173" s="188">
        <v>8</v>
      </c>
      <c r="D1173" s="188">
        <v>0</v>
      </c>
      <c r="E1173" s="247"/>
      <c r="F1173" s="188" t="s">
        <v>110</v>
      </c>
      <c r="G1173" s="188" t="s">
        <v>2004</v>
      </c>
      <c r="H1173" s="188" t="s">
        <v>4529</v>
      </c>
      <c r="I1173" s="188">
        <v>58</v>
      </c>
      <c r="J1173" s="248">
        <v>24.5</v>
      </c>
      <c r="K1173" s="249"/>
      <c r="L1173" s="188" t="s">
        <v>4534</v>
      </c>
      <c r="M1173" s="188" t="s">
        <v>417</v>
      </c>
      <c r="N1173" s="250" t="str">
        <f t="shared" si="462"/>
        <v/>
      </c>
      <c r="O1173" s="172"/>
      <c r="P1173" s="173">
        <f t="shared" si="463"/>
        <v>0</v>
      </c>
      <c r="Q1173" s="173">
        <f t="shared" si="464"/>
        <v>0</v>
      </c>
      <c r="R1173" s="173">
        <f t="shared" si="465"/>
        <v>0</v>
      </c>
      <c r="S1173" s="173" t="str">
        <f t="shared" si="466"/>
        <v/>
      </c>
      <c r="T1173" s="173">
        <f>IF(P1173&lt;&gt;"",(P1173*(1-($N$3368))*(1-($O1173+$N$3373))),0)</f>
        <v>0</v>
      </c>
      <c r="U1173" s="173">
        <f>IF(Q1173&lt;&gt;"",(Q1173*(1-($N$3369))*(1-($O1173+$N$3373))),0)</f>
        <v>0</v>
      </c>
      <c r="V1173" s="173">
        <f>IF(R1173&lt;&gt;"",(R1173*(1-($N$3370))*(1-($O1173+$N$3373))),0)</f>
        <v>0</v>
      </c>
      <c r="W1173" s="173">
        <f>IF(S1173&lt;&gt;"",(S1173*(1-($N$3371))*(1-($O1173+$N$3373))),0)</f>
        <v>0</v>
      </c>
      <c r="X1173" s="251">
        <f t="shared" si="467"/>
        <v>0</v>
      </c>
    </row>
    <row r="1174" spans="1:24" ht="14.1" customHeight="1" x14ac:dyDescent="0.3">
      <c r="A1174" s="90" t="s">
        <v>4521</v>
      </c>
      <c r="B1174" s="91" t="s">
        <v>51</v>
      </c>
      <c r="C1174" s="92">
        <v>8</v>
      </c>
      <c r="D1174" s="92">
        <v>0</v>
      </c>
      <c r="E1174" s="166"/>
      <c r="F1174" s="92" t="s">
        <v>110</v>
      </c>
      <c r="G1174" s="92" t="s">
        <v>2003</v>
      </c>
      <c r="H1174" s="92" t="s">
        <v>4522</v>
      </c>
      <c r="I1174" s="92">
        <v>58</v>
      </c>
      <c r="J1174" s="93">
        <v>19.850000000000001</v>
      </c>
      <c r="K1174" s="94"/>
      <c r="L1174" s="92" t="s">
        <v>4523</v>
      </c>
      <c r="M1174" s="92" t="s">
        <v>417</v>
      </c>
      <c r="N1174" s="172" t="str">
        <f t="shared" si="462"/>
        <v/>
      </c>
      <c r="O1174" s="172"/>
      <c r="P1174" s="173">
        <f t="shared" si="463"/>
        <v>0</v>
      </c>
      <c r="Q1174" s="173">
        <f t="shared" si="464"/>
        <v>0</v>
      </c>
      <c r="R1174" s="173">
        <f t="shared" si="465"/>
        <v>0</v>
      </c>
      <c r="S1174" s="173" t="str">
        <f t="shared" si="466"/>
        <v/>
      </c>
      <c r="T1174" s="173">
        <f>IF(P1174&lt;&gt;"",(P1174*(1-($N$3368))*(1-($O1174+$N$3373))),0)</f>
        <v>0</v>
      </c>
      <c r="U1174" s="173">
        <f>IF(Q1174&lt;&gt;"",(Q1174*(1-($N$3369))*(1-($O1174+$N$3373))),0)</f>
        <v>0</v>
      </c>
      <c r="V1174" s="173">
        <f>IF(R1174&lt;&gt;"",(R1174*(1-($N$3370))*(1-($O1174+$N$3373))),0)</f>
        <v>0</v>
      </c>
      <c r="W1174" s="173">
        <f>IF(S1174&lt;&gt;"",(S1174*(1-($N$3371))*(1-($O1174+$N$3373))),0)</f>
        <v>0</v>
      </c>
      <c r="X1174" s="173">
        <f t="shared" si="467"/>
        <v>0</v>
      </c>
    </row>
    <row r="1175" spans="1:24" ht="14.1" customHeight="1" x14ac:dyDescent="0.3">
      <c r="A1175" s="90" t="s">
        <v>4524</v>
      </c>
      <c r="B1175" s="91" t="s">
        <v>51</v>
      </c>
      <c r="C1175" s="92">
        <v>8</v>
      </c>
      <c r="D1175" s="92">
        <v>0</v>
      </c>
      <c r="E1175" s="166"/>
      <c r="F1175" s="92" t="s">
        <v>110</v>
      </c>
      <c r="G1175" s="92" t="s">
        <v>2028</v>
      </c>
      <c r="H1175" s="92" t="s">
        <v>4522</v>
      </c>
      <c r="I1175" s="92">
        <v>58</v>
      </c>
      <c r="J1175" s="93">
        <v>19.850000000000001</v>
      </c>
      <c r="K1175" s="94"/>
      <c r="L1175" s="92" t="s">
        <v>4525</v>
      </c>
      <c r="M1175" s="92" t="s">
        <v>417</v>
      </c>
      <c r="N1175" s="172" t="str">
        <f t="shared" si="462"/>
        <v/>
      </c>
      <c r="O1175" s="172"/>
      <c r="P1175" s="173">
        <f t="shared" si="463"/>
        <v>0</v>
      </c>
      <c r="Q1175" s="173">
        <f t="shared" si="464"/>
        <v>0</v>
      </c>
      <c r="R1175" s="173">
        <f t="shared" si="465"/>
        <v>0</v>
      </c>
      <c r="S1175" s="173" t="str">
        <f t="shared" si="466"/>
        <v/>
      </c>
      <c r="T1175" s="173">
        <f>IF(P1175&lt;&gt;"",(P1175*(1-($N$3368))*(1-($O1175+$N$3373))),0)</f>
        <v>0</v>
      </c>
      <c r="U1175" s="173">
        <f>IF(Q1175&lt;&gt;"",(Q1175*(1-($N$3369))*(1-($O1175+$N$3373))),0)</f>
        <v>0</v>
      </c>
      <c r="V1175" s="173">
        <f>IF(R1175&lt;&gt;"",(R1175*(1-($N$3370))*(1-($O1175+$N$3373))),0)</f>
        <v>0</v>
      </c>
      <c r="W1175" s="173">
        <f>IF(S1175&lt;&gt;"",(S1175*(1-($N$3371))*(1-($O1175+$N$3373))),0)</f>
        <v>0</v>
      </c>
      <c r="X1175" s="173">
        <f t="shared" si="467"/>
        <v>0</v>
      </c>
    </row>
    <row r="1176" spans="1:24" ht="14.1" customHeight="1" x14ac:dyDescent="0.3">
      <c r="A1176" s="90" t="s">
        <v>4526</v>
      </c>
      <c r="B1176" s="91" t="s">
        <v>51</v>
      </c>
      <c r="C1176" s="92">
        <v>8</v>
      </c>
      <c r="D1176" s="92">
        <v>0</v>
      </c>
      <c r="E1176" s="166"/>
      <c r="F1176" s="92" t="s">
        <v>110</v>
      </c>
      <c r="G1176" s="92" t="s">
        <v>2004</v>
      </c>
      <c r="H1176" s="92" t="s">
        <v>4522</v>
      </c>
      <c r="I1176" s="92">
        <v>58</v>
      </c>
      <c r="J1176" s="93">
        <v>19.850000000000001</v>
      </c>
      <c r="K1176" s="94"/>
      <c r="L1176" s="92" t="s">
        <v>4527</v>
      </c>
      <c r="M1176" s="92" t="s">
        <v>417</v>
      </c>
      <c r="N1176" s="172" t="str">
        <f t="shared" si="462"/>
        <v/>
      </c>
      <c r="O1176" s="172"/>
      <c r="P1176" s="173">
        <f t="shared" si="463"/>
        <v>0</v>
      </c>
      <c r="Q1176" s="173">
        <f t="shared" si="464"/>
        <v>0</v>
      </c>
      <c r="R1176" s="173">
        <f t="shared" si="465"/>
        <v>0</v>
      </c>
      <c r="S1176" s="173" t="str">
        <f t="shared" si="466"/>
        <v/>
      </c>
      <c r="T1176" s="173">
        <f>IF(P1176&lt;&gt;"",(P1176*(1-($N$3368))*(1-($O1176+$N$3373))),0)</f>
        <v>0</v>
      </c>
      <c r="U1176" s="173">
        <f>IF(Q1176&lt;&gt;"",(Q1176*(1-($N$3369))*(1-($O1176+$N$3373))),0)</f>
        <v>0</v>
      </c>
      <c r="V1176" s="173">
        <f>IF(R1176&lt;&gt;"",(R1176*(1-($N$3370))*(1-($O1176+$N$3373))),0)</f>
        <v>0</v>
      </c>
      <c r="W1176" s="173">
        <f>IF(S1176&lt;&gt;"",(S1176*(1-($N$3371))*(1-($O1176+$N$3373))),0)</f>
        <v>0</v>
      </c>
      <c r="X1176" s="173">
        <f t="shared" si="467"/>
        <v>0</v>
      </c>
    </row>
    <row r="1177" spans="1:24" ht="14.1" customHeight="1" x14ac:dyDescent="0.3">
      <c r="A1177" s="252" t="s">
        <v>5806</v>
      </c>
      <c r="B1177" s="253" t="s">
        <v>51</v>
      </c>
      <c r="C1177" s="254">
        <v>12</v>
      </c>
      <c r="D1177" s="254">
        <v>0</v>
      </c>
      <c r="E1177" s="255"/>
      <c r="F1177" s="254" t="s">
        <v>112</v>
      </c>
      <c r="G1177" s="254" t="s">
        <v>2003</v>
      </c>
      <c r="H1177" s="254" t="s">
        <v>2362</v>
      </c>
      <c r="I1177" s="254">
        <v>58</v>
      </c>
      <c r="J1177" s="256">
        <v>18</v>
      </c>
      <c r="K1177" s="257"/>
      <c r="L1177" s="254" t="s">
        <v>5396</v>
      </c>
      <c r="M1177" s="254" t="s">
        <v>417</v>
      </c>
      <c r="N1177" s="172" t="str">
        <f t="shared" si="462"/>
        <v/>
      </c>
      <c r="O1177" s="172"/>
      <c r="P1177" s="173">
        <f t="shared" si="463"/>
        <v>0</v>
      </c>
      <c r="Q1177" s="173">
        <f t="shared" si="464"/>
        <v>0</v>
      </c>
      <c r="R1177" s="173">
        <f t="shared" si="465"/>
        <v>0</v>
      </c>
      <c r="S1177" s="173" t="str">
        <f t="shared" si="466"/>
        <v/>
      </c>
      <c r="T1177" s="173">
        <f>IF(P1177&lt;&gt;"",(P1177*(1-($N$3368))*(1-($O1177+$N$3373))),0)</f>
        <v>0</v>
      </c>
      <c r="U1177" s="173">
        <f>IF(Q1177&lt;&gt;"",(Q1177*(1-($N$3369))*(1-($O1177+$N$3373))),0)</f>
        <v>0</v>
      </c>
      <c r="V1177" s="173">
        <f>IF(R1177&lt;&gt;"",(R1177*(1-($N$3370))*(1-($O1177+$N$3373))),0)</f>
        <v>0</v>
      </c>
      <c r="W1177" s="173">
        <f>IF(S1177&lt;&gt;"",(S1177*(1-($N$3371))*(1-($O1177+$N$3373))),0)</f>
        <v>0</v>
      </c>
      <c r="X1177" s="173">
        <f t="shared" si="467"/>
        <v>0</v>
      </c>
    </row>
    <row r="1178" spans="1:24" ht="14.1" customHeight="1" x14ac:dyDescent="0.3">
      <c r="A1178" s="252" t="s">
        <v>5807</v>
      </c>
      <c r="B1178" s="253" t="s">
        <v>51</v>
      </c>
      <c r="C1178" s="254">
        <v>12</v>
      </c>
      <c r="D1178" s="254">
        <v>0</v>
      </c>
      <c r="E1178" s="255"/>
      <c r="F1178" s="254" t="s">
        <v>112</v>
      </c>
      <c r="G1178" s="254" t="s">
        <v>2028</v>
      </c>
      <c r="H1178" s="254" t="s">
        <v>2362</v>
      </c>
      <c r="I1178" s="254">
        <v>58</v>
      </c>
      <c r="J1178" s="256">
        <v>18</v>
      </c>
      <c r="K1178" s="257"/>
      <c r="L1178" s="254" t="s">
        <v>5397</v>
      </c>
      <c r="M1178" s="254" t="s">
        <v>417</v>
      </c>
      <c r="N1178" s="172" t="str">
        <f t="shared" si="462"/>
        <v/>
      </c>
      <c r="O1178" s="172"/>
      <c r="P1178" s="173">
        <f t="shared" si="463"/>
        <v>0</v>
      </c>
      <c r="Q1178" s="173">
        <f t="shared" si="464"/>
        <v>0</v>
      </c>
      <c r="R1178" s="173">
        <f t="shared" si="465"/>
        <v>0</v>
      </c>
      <c r="S1178" s="173" t="str">
        <f t="shared" si="466"/>
        <v/>
      </c>
      <c r="T1178" s="173">
        <f>IF(P1178&lt;&gt;"",(P1178*(1-($N$3368))*(1-($O1178+$N$3373))),0)</f>
        <v>0</v>
      </c>
      <c r="U1178" s="173">
        <f>IF(Q1178&lt;&gt;"",(Q1178*(1-($N$3369))*(1-($O1178+$N$3373))),0)</f>
        <v>0</v>
      </c>
      <c r="V1178" s="173">
        <f>IF(R1178&lt;&gt;"",(R1178*(1-($N$3370))*(1-($O1178+$N$3373))),0)</f>
        <v>0</v>
      </c>
      <c r="W1178" s="173">
        <f>IF(S1178&lt;&gt;"",(S1178*(1-($N$3371))*(1-($O1178+$N$3373))),0)</f>
        <v>0</v>
      </c>
      <c r="X1178" s="173">
        <f t="shared" si="467"/>
        <v>0</v>
      </c>
    </row>
    <row r="1179" spans="1:24" ht="14.1" customHeight="1" x14ac:dyDescent="0.3">
      <c r="A1179" s="252" t="s">
        <v>5808</v>
      </c>
      <c r="B1179" s="253" t="s">
        <v>51</v>
      </c>
      <c r="C1179" s="254">
        <v>12</v>
      </c>
      <c r="D1179" s="254">
        <v>0</v>
      </c>
      <c r="E1179" s="255"/>
      <c r="F1179" s="254" t="s">
        <v>112</v>
      </c>
      <c r="G1179" s="254" t="s">
        <v>2004</v>
      </c>
      <c r="H1179" s="254" t="s">
        <v>2362</v>
      </c>
      <c r="I1179" s="254">
        <v>58</v>
      </c>
      <c r="J1179" s="256">
        <v>18</v>
      </c>
      <c r="K1179" s="257"/>
      <c r="L1179" s="254" t="s">
        <v>5398</v>
      </c>
      <c r="M1179" s="254" t="s">
        <v>417</v>
      </c>
      <c r="N1179" s="172" t="str">
        <f t="shared" si="462"/>
        <v/>
      </c>
      <c r="O1179" s="172"/>
      <c r="P1179" s="173">
        <f t="shared" si="463"/>
        <v>0</v>
      </c>
      <c r="Q1179" s="173">
        <f t="shared" si="464"/>
        <v>0</v>
      </c>
      <c r="R1179" s="173">
        <f t="shared" si="465"/>
        <v>0</v>
      </c>
      <c r="S1179" s="173" t="str">
        <f t="shared" si="466"/>
        <v/>
      </c>
      <c r="T1179" s="173">
        <f>IF(P1179&lt;&gt;"",(P1179*(1-($N$3368))*(1-($O1179+$N$3373))),0)</f>
        <v>0</v>
      </c>
      <c r="U1179" s="173">
        <f>IF(Q1179&lt;&gt;"",(Q1179*(1-($N$3369))*(1-($O1179+$N$3373))),0)</f>
        <v>0</v>
      </c>
      <c r="V1179" s="173">
        <f>IF(R1179&lt;&gt;"",(R1179*(1-($N$3370))*(1-($O1179+$N$3373))),0)</f>
        <v>0</v>
      </c>
      <c r="W1179" s="173">
        <f>IF(S1179&lt;&gt;"",(S1179*(1-($N$3371))*(1-($O1179+$N$3373))),0)</f>
        <v>0</v>
      </c>
      <c r="X1179" s="173">
        <f t="shared" si="467"/>
        <v>0</v>
      </c>
    </row>
    <row r="1180" spans="1:24" ht="14.1" customHeight="1" x14ac:dyDescent="0.3">
      <c r="A1180" s="90" t="s">
        <v>4520</v>
      </c>
      <c r="B1180" s="91" t="s">
        <v>51</v>
      </c>
      <c r="C1180" s="92">
        <v>8</v>
      </c>
      <c r="D1180" s="92">
        <v>0</v>
      </c>
      <c r="E1180" s="166"/>
      <c r="F1180" s="92" t="s">
        <v>110</v>
      </c>
      <c r="G1180" s="92" t="s">
        <v>2003</v>
      </c>
      <c r="H1180" s="92" t="s">
        <v>4559</v>
      </c>
      <c r="I1180" s="92">
        <v>58</v>
      </c>
      <c r="J1180" s="93">
        <v>20.350000000000001</v>
      </c>
      <c r="K1180" s="94"/>
      <c r="L1180" s="92" t="s">
        <v>4560</v>
      </c>
      <c r="M1180" s="92" t="s">
        <v>417</v>
      </c>
      <c r="N1180" s="172" t="str">
        <f t="shared" si="462"/>
        <v/>
      </c>
      <c r="O1180" s="172"/>
      <c r="P1180" s="173">
        <f t="shared" si="463"/>
        <v>0</v>
      </c>
      <c r="Q1180" s="173">
        <f t="shared" si="464"/>
        <v>0</v>
      </c>
      <c r="R1180" s="173">
        <f t="shared" si="465"/>
        <v>0</v>
      </c>
      <c r="S1180" s="173" t="str">
        <f t="shared" si="466"/>
        <v/>
      </c>
      <c r="T1180" s="173">
        <f>IF(P1180&lt;&gt;"",(P1180*(1-($N$3368))*(1-($O1180+$N$3373))),0)</f>
        <v>0</v>
      </c>
      <c r="U1180" s="173">
        <f>IF(Q1180&lt;&gt;"",(Q1180*(1-($N$3369))*(1-($O1180+$N$3373))),0)</f>
        <v>0</v>
      </c>
      <c r="V1180" s="173">
        <f>IF(R1180&lt;&gt;"",(R1180*(1-($N$3370))*(1-($O1180+$N$3373))),0)</f>
        <v>0</v>
      </c>
      <c r="W1180" s="173">
        <f>IF(S1180&lt;&gt;"",(S1180*(1-($N$3371))*(1-($O1180+$N$3373))),0)</f>
        <v>0</v>
      </c>
      <c r="X1180" s="173">
        <f t="shared" si="467"/>
        <v>0</v>
      </c>
    </row>
    <row r="1181" spans="1:24" ht="14.1" customHeight="1" x14ac:dyDescent="0.3">
      <c r="A1181" s="90" t="s">
        <v>4561</v>
      </c>
      <c r="B1181" s="91" t="s">
        <v>51</v>
      </c>
      <c r="C1181" s="92">
        <v>8</v>
      </c>
      <c r="D1181" s="92">
        <v>0</v>
      </c>
      <c r="E1181" s="166"/>
      <c r="F1181" s="92" t="s">
        <v>110</v>
      </c>
      <c r="G1181" s="92" t="s">
        <v>2028</v>
      </c>
      <c r="H1181" s="92" t="s">
        <v>4559</v>
      </c>
      <c r="I1181" s="92">
        <v>58</v>
      </c>
      <c r="J1181" s="93">
        <v>20.350000000000001</v>
      </c>
      <c r="K1181" s="94"/>
      <c r="L1181" s="92" t="s">
        <v>4562</v>
      </c>
      <c r="M1181" s="92" t="s">
        <v>417</v>
      </c>
      <c r="N1181" s="172" t="str">
        <f t="shared" si="462"/>
        <v/>
      </c>
      <c r="O1181" s="172"/>
      <c r="P1181" s="173">
        <f t="shared" si="463"/>
        <v>0</v>
      </c>
      <c r="Q1181" s="173">
        <f t="shared" si="464"/>
        <v>0</v>
      </c>
      <c r="R1181" s="173">
        <f t="shared" si="465"/>
        <v>0</v>
      </c>
      <c r="S1181" s="173" t="str">
        <f t="shared" si="466"/>
        <v/>
      </c>
      <c r="T1181" s="173">
        <f>IF(P1181&lt;&gt;"",(P1181*(1-($N$3368))*(1-($O1181+$N$3373))),0)</f>
        <v>0</v>
      </c>
      <c r="U1181" s="173">
        <f>IF(Q1181&lt;&gt;"",(Q1181*(1-($N$3369))*(1-($O1181+$N$3373))),0)</f>
        <v>0</v>
      </c>
      <c r="V1181" s="173">
        <f>IF(R1181&lt;&gt;"",(R1181*(1-($N$3370))*(1-($O1181+$N$3373))),0)</f>
        <v>0</v>
      </c>
      <c r="W1181" s="173">
        <f>IF(S1181&lt;&gt;"",(S1181*(1-($N$3371))*(1-($O1181+$N$3373))),0)</f>
        <v>0</v>
      </c>
      <c r="X1181" s="173">
        <f t="shared" si="467"/>
        <v>0</v>
      </c>
    </row>
    <row r="1182" spans="1:24" ht="14.1" customHeight="1" x14ac:dyDescent="0.3">
      <c r="A1182" s="90" t="s">
        <v>4563</v>
      </c>
      <c r="B1182" s="91" t="s">
        <v>51</v>
      </c>
      <c r="C1182" s="92">
        <v>8</v>
      </c>
      <c r="D1182" s="92">
        <v>0</v>
      </c>
      <c r="E1182" s="166"/>
      <c r="F1182" s="92" t="s">
        <v>110</v>
      </c>
      <c r="G1182" s="92" t="s">
        <v>2004</v>
      </c>
      <c r="H1182" s="92" t="s">
        <v>4559</v>
      </c>
      <c r="I1182" s="92">
        <v>58</v>
      </c>
      <c r="J1182" s="93">
        <v>20.350000000000001</v>
      </c>
      <c r="K1182" s="94"/>
      <c r="L1182" s="92" t="s">
        <v>4564</v>
      </c>
      <c r="M1182" s="92" t="s">
        <v>417</v>
      </c>
      <c r="N1182" s="172" t="str">
        <f t="shared" si="462"/>
        <v/>
      </c>
      <c r="O1182" s="172"/>
      <c r="P1182" s="173">
        <f t="shared" si="463"/>
        <v>0</v>
      </c>
      <c r="Q1182" s="173">
        <f t="shared" si="464"/>
        <v>0</v>
      </c>
      <c r="R1182" s="173">
        <f t="shared" si="465"/>
        <v>0</v>
      </c>
      <c r="S1182" s="173" t="str">
        <f t="shared" si="466"/>
        <v/>
      </c>
      <c r="T1182" s="173">
        <f>IF(P1182&lt;&gt;"",(P1182*(1-($N$3368))*(1-($O1182+$N$3373))),0)</f>
        <v>0</v>
      </c>
      <c r="U1182" s="173">
        <f>IF(Q1182&lt;&gt;"",(Q1182*(1-($N$3369))*(1-($O1182+$N$3373))),0)</f>
        <v>0</v>
      </c>
      <c r="V1182" s="173">
        <f>IF(R1182&lt;&gt;"",(R1182*(1-($N$3370))*(1-($O1182+$N$3373))),0)</f>
        <v>0</v>
      </c>
      <c r="W1182" s="173">
        <f>IF(S1182&lt;&gt;"",(S1182*(1-($N$3371))*(1-($O1182+$N$3373))),0)</f>
        <v>0</v>
      </c>
      <c r="X1182" s="173">
        <f t="shared" si="467"/>
        <v>0</v>
      </c>
    </row>
    <row r="1183" spans="1:24" ht="14.1" customHeight="1" x14ac:dyDescent="0.3">
      <c r="A1183" s="90" t="s">
        <v>4554</v>
      </c>
      <c r="B1183" s="91" t="s">
        <v>51</v>
      </c>
      <c r="C1183" s="92">
        <v>6</v>
      </c>
      <c r="D1183" s="92">
        <v>0</v>
      </c>
      <c r="E1183" s="166"/>
      <c r="F1183" s="92" t="s">
        <v>111</v>
      </c>
      <c r="G1183" s="92" t="s">
        <v>2041</v>
      </c>
      <c r="H1183" s="92" t="s">
        <v>4555</v>
      </c>
      <c r="I1183" s="92">
        <v>58</v>
      </c>
      <c r="J1183" s="93">
        <v>26.5</v>
      </c>
      <c r="K1183" s="94"/>
      <c r="L1183" s="92" t="s">
        <v>4556</v>
      </c>
      <c r="M1183" s="92" t="s">
        <v>417</v>
      </c>
      <c r="N1183" s="172" t="str">
        <f t="shared" si="462"/>
        <v/>
      </c>
      <c r="O1183" s="172"/>
      <c r="P1183" s="173">
        <f t="shared" si="463"/>
        <v>0</v>
      </c>
      <c r="Q1183" s="173">
        <f t="shared" si="464"/>
        <v>0</v>
      </c>
      <c r="R1183" s="173">
        <f t="shared" si="465"/>
        <v>0</v>
      </c>
      <c r="S1183" s="173" t="str">
        <f t="shared" si="466"/>
        <v/>
      </c>
      <c r="T1183" s="173">
        <f>IF(P1183&lt;&gt;"",(P1183*(1-($N$3368))*(1-($O1183+$N$3373))),0)</f>
        <v>0</v>
      </c>
      <c r="U1183" s="173">
        <f>IF(Q1183&lt;&gt;"",(Q1183*(1-($N$3369))*(1-($O1183+$N$3373))),0)</f>
        <v>0</v>
      </c>
      <c r="V1183" s="173">
        <f>IF(R1183&lt;&gt;"",(R1183*(1-($N$3370))*(1-($O1183+$N$3373))),0)</f>
        <v>0</v>
      </c>
      <c r="W1183" s="173">
        <f>IF(S1183&lt;&gt;"",(S1183*(1-($N$3371))*(1-($O1183+$N$3373))),0)</f>
        <v>0</v>
      </c>
      <c r="X1183" s="173">
        <f t="shared" si="467"/>
        <v>0</v>
      </c>
    </row>
    <row r="1184" spans="1:24" ht="14.1" customHeight="1" x14ac:dyDescent="0.3">
      <c r="A1184" s="90" t="s">
        <v>4557</v>
      </c>
      <c r="B1184" s="91" t="s">
        <v>51</v>
      </c>
      <c r="C1184" s="92">
        <v>6</v>
      </c>
      <c r="D1184" s="92">
        <v>0</v>
      </c>
      <c r="E1184" s="166"/>
      <c r="F1184" s="92" t="s">
        <v>111</v>
      </c>
      <c r="G1184" s="92" t="s">
        <v>2049</v>
      </c>
      <c r="H1184" s="92" t="s">
        <v>4555</v>
      </c>
      <c r="I1184" s="92">
        <v>58</v>
      </c>
      <c r="J1184" s="93">
        <v>26.5</v>
      </c>
      <c r="K1184" s="94"/>
      <c r="L1184" s="92" t="s">
        <v>4558</v>
      </c>
      <c r="M1184" s="92" t="s">
        <v>417</v>
      </c>
      <c r="N1184" s="172" t="str">
        <f t="shared" si="462"/>
        <v/>
      </c>
      <c r="O1184" s="172"/>
      <c r="P1184" s="173">
        <f t="shared" si="463"/>
        <v>0</v>
      </c>
      <c r="Q1184" s="173">
        <f t="shared" si="464"/>
        <v>0</v>
      </c>
      <c r="R1184" s="173">
        <f t="shared" si="465"/>
        <v>0</v>
      </c>
      <c r="S1184" s="173" t="str">
        <f t="shared" si="466"/>
        <v/>
      </c>
      <c r="T1184" s="173">
        <f>IF(P1184&lt;&gt;"",(P1184*(1-($N$3368))*(1-($O1184+$N$3373))),0)</f>
        <v>0</v>
      </c>
      <c r="U1184" s="173">
        <f>IF(Q1184&lt;&gt;"",(Q1184*(1-($N$3369))*(1-($O1184+$N$3373))),0)</f>
        <v>0</v>
      </c>
      <c r="V1184" s="173">
        <f>IF(R1184&lt;&gt;"",(R1184*(1-($N$3370))*(1-($O1184+$N$3373))),0)</f>
        <v>0</v>
      </c>
      <c r="W1184" s="173">
        <f>IF(S1184&lt;&gt;"",(S1184*(1-($N$3371))*(1-($O1184+$N$3373))),0)</f>
        <v>0</v>
      </c>
      <c r="X1184" s="173">
        <f t="shared" si="467"/>
        <v>0</v>
      </c>
    </row>
    <row r="1185" spans="1:24" ht="14.1" customHeight="1" x14ac:dyDescent="0.3">
      <c r="A1185" s="90" t="s">
        <v>4545</v>
      </c>
      <c r="B1185" s="91" t="s">
        <v>51</v>
      </c>
      <c r="C1185" s="92">
        <v>12</v>
      </c>
      <c r="D1185" s="92">
        <v>0</v>
      </c>
      <c r="E1185" s="166"/>
      <c r="F1185" s="92" t="s">
        <v>112</v>
      </c>
      <c r="G1185" s="92" t="s">
        <v>2003</v>
      </c>
      <c r="H1185" s="92" t="s">
        <v>4546</v>
      </c>
      <c r="I1185" s="92">
        <v>58</v>
      </c>
      <c r="J1185" s="93">
        <v>18.25</v>
      </c>
      <c r="K1185" s="94"/>
      <c r="L1185" s="92" t="s">
        <v>4547</v>
      </c>
      <c r="M1185" s="92" t="s">
        <v>417</v>
      </c>
      <c r="N1185" s="172" t="str">
        <f t="shared" si="462"/>
        <v/>
      </c>
      <c r="O1185" s="172"/>
      <c r="P1185" s="173">
        <f t="shared" si="463"/>
        <v>0</v>
      </c>
      <c r="Q1185" s="173">
        <f t="shared" si="464"/>
        <v>0</v>
      </c>
      <c r="R1185" s="173">
        <f t="shared" si="465"/>
        <v>0</v>
      </c>
      <c r="S1185" s="173" t="str">
        <f t="shared" si="466"/>
        <v/>
      </c>
      <c r="T1185" s="173">
        <f>IF(P1185&lt;&gt;"",(P1185*(1-($N$3368))*(1-($O1185+$N$3373))),0)</f>
        <v>0</v>
      </c>
      <c r="U1185" s="173">
        <f>IF(Q1185&lt;&gt;"",(Q1185*(1-($N$3369))*(1-($O1185+$N$3373))),0)</f>
        <v>0</v>
      </c>
      <c r="V1185" s="173">
        <f>IF(R1185&lt;&gt;"",(R1185*(1-($N$3370))*(1-($O1185+$N$3373))),0)</f>
        <v>0</v>
      </c>
      <c r="W1185" s="173">
        <f>IF(S1185&lt;&gt;"",(S1185*(1-($N$3371))*(1-($O1185+$N$3373))),0)</f>
        <v>0</v>
      </c>
      <c r="X1185" s="173">
        <f t="shared" si="467"/>
        <v>0</v>
      </c>
    </row>
    <row r="1186" spans="1:24" ht="14.1" customHeight="1" x14ac:dyDescent="0.3">
      <c r="A1186" s="90" t="s">
        <v>4548</v>
      </c>
      <c r="B1186" s="91" t="s">
        <v>51</v>
      </c>
      <c r="C1186" s="92">
        <v>12</v>
      </c>
      <c r="D1186" s="92">
        <v>0</v>
      </c>
      <c r="E1186" s="166"/>
      <c r="F1186" s="92" t="s">
        <v>112</v>
      </c>
      <c r="G1186" s="92" t="s">
        <v>2028</v>
      </c>
      <c r="H1186" s="92" t="s">
        <v>4546</v>
      </c>
      <c r="I1186" s="92">
        <v>58</v>
      </c>
      <c r="J1186" s="93">
        <v>18.25</v>
      </c>
      <c r="K1186" s="94"/>
      <c r="L1186" s="92" t="s">
        <v>4549</v>
      </c>
      <c r="M1186" s="92" t="s">
        <v>417</v>
      </c>
      <c r="N1186" s="172" t="str">
        <f t="shared" si="462"/>
        <v/>
      </c>
      <c r="O1186" s="172"/>
      <c r="P1186" s="173">
        <f t="shared" si="463"/>
        <v>0</v>
      </c>
      <c r="Q1186" s="173">
        <f t="shared" si="464"/>
        <v>0</v>
      </c>
      <c r="R1186" s="173">
        <f t="shared" si="465"/>
        <v>0</v>
      </c>
      <c r="S1186" s="173" t="str">
        <f t="shared" si="466"/>
        <v/>
      </c>
      <c r="T1186" s="173">
        <f>IF(P1186&lt;&gt;"",(P1186*(1-($N$3368))*(1-($O1186+$N$3373))),0)</f>
        <v>0</v>
      </c>
      <c r="U1186" s="173">
        <f>IF(Q1186&lt;&gt;"",(Q1186*(1-($N$3369))*(1-($O1186+$N$3373))),0)</f>
        <v>0</v>
      </c>
      <c r="V1186" s="173">
        <f>IF(R1186&lt;&gt;"",(R1186*(1-($N$3370))*(1-($O1186+$N$3373))),0)</f>
        <v>0</v>
      </c>
      <c r="W1186" s="173">
        <f>IF(S1186&lt;&gt;"",(S1186*(1-($N$3371))*(1-($O1186+$N$3373))),0)</f>
        <v>0</v>
      </c>
      <c r="X1186" s="173">
        <f t="shared" si="467"/>
        <v>0</v>
      </c>
    </row>
    <row r="1187" spans="1:24" ht="14.1" customHeight="1" x14ac:dyDescent="0.3">
      <c r="A1187" s="90" t="s">
        <v>4550</v>
      </c>
      <c r="B1187" s="91" t="s">
        <v>51</v>
      </c>
      <c r="C1187" s="92">
        <v>12</v>
      </c>
      <c r="D1187" s="92">
        <v>0</v>
      </c>
      <c r="E1187" s="166"/>
      <c r="F1187" s="92" t="s">
        <v>112</v>
      </c>
      <c r="G1187" s="92" t="s">
        <v>2004</v>
      </c>
      <c r="H1187" s="92" t="s">
        <v>4546</v>
      </c>
      <c r="I1187" s="92">
        <v>58</v>
      </c>
      <c r="J1187" s="93">
        <v>18.25</v>
      </c>
      <c r="K1187" s="94"/>
      <c r="L1187" s="92" t="s">
        <v>4551</v>
      </c>
      <c r="M1187" s="92" t="s">
        <v>417</v>
      </c>
      <c r="N1187" s="172" t="str">
        <f t="shared" si="462"/>
        <v/>
      </c>
      <c r="O1187" s="172"/>
      <c r="P1187" s="173">
        <f t="shared" si="463"/>
        <v>0</v>
      </c>
      <c r="Q1187" s="173">
        <f t="shared" si="464"/>
        <v>0</v>
      </c>
      <c r="R1187" s="173">
        <f t="shared" si="465"/>
        <v>0</v>
      </c>
      <c r="S1187" s="173" t="str">
        <f t="shared" si="466"/>
        <v/>
      </c>
      <c r="T1187" s="173">
        <f>IF(P1187&lt;&gt;"",(P1187*(1-($N$3368))*(1-($O1187+$N$3373))),0)</f>
        <v>0</v>
      </c>
      <c r="U1187" s="173">
        <f>IF(Q1187&lt;&gt;"",(Q1187*(1-($N$3369))*(1-($O1187+$N$3373))),0)</f>
        <v>0</v>
      </c>
      <c r="V1187" s="173">
        <f>IF(R1187&lt;&gt;"",(R1187*(1-($N$3370))*(1-($O1187+$N$3373))),0)</f>
        <v>0</v>
      </c>
      <c r="W1187" s="173">
        <f>IF(S1187&lt;&gt;"",(S1187*(1-($N$3371))*(1-($O1187+$N$3373))),0)</f>
        <v>0</v>
      </c>
      <c r="X1187" s="173">
        <f t="shared" si="467"/>
        <v>0</v>
      </c>
    </row>
    <row r="1188" spans="1:24" ht="14.1" customHeight="1" x14ac:dyDescent="0.3">
      <c r="A1188" s="187">
        <v>166689</v>
      </c>
      <c r="B1188" s="246" t="s">
        <v>50</v>
      </c>
      <c r="C1188" s="188">
        <v>12</v>
      </c>
      <c r="D1188" s="188">
        <v>0</v>
      </c>
      <c r="E1188" s="247"/>
      <c r="F1188" s="188" t="s">
        <v>111</v>
      </c>
      <c r="G1188" s="188" t="s">
        <v>1712</v>
      </c>
      <c r="H1188" s="188" t="s">
        <v>5375</v>
      </c>
      <c r="I1188" s="188">
        <v>58</v>
      </c>
      <c r="J1188" s="248">
        <v>12</v>
      </c>
      <c r="K1188" s="249"/>
      <c r="L1188" s="188" t="s">
        <v>5376</v>
      </c>
      <c r="M1188" s="188" t="s">
        <v>417</v>
      </c>
      <c r="N1188" s="250" t="str">
        <f>IF(OR(J1188="TBA",E1188=0),"",E1188*J1188)</f>
        <v/>
      </c>
      <c r="O1188" s="172"/>
      <c r="P1188" s="173">
        <f t="shared" ref="P1188:P1220" si="468">IF($B1188="PA",$N1188,0)</f>
        <v>0</v>
      </c>
      <c r="Q1188" s="173">
        <f t="shared" ref="Q1188:Q1220" si="469">IF($B1188="PC",$N1188,0)</f>
        <v>0</v>
      </c>
      <c r="R1188" s="173" t="str">
        <f t="shared" ref="R1188:R1220" si="470">IF($B1188="LA",$N1188,0)</f>
        <v/>
      </c>
      <c r="S1188" s="173">
        <f t="shared" ref="S1188:S1220" si="471">IF($B1188="LC",$N1188,0)</f>
        <v>0</v>
      </c>
      <c r="T1188" s="173">
        <f>IF(P1188&lt;&gt;"",(P1188*(1-($N$3368))*(1-($O1188+$N$3373))),0)</f>
        <v>0</v>
      </c>
      <c r="U1188" s="173">
        <f>IF(Q1188&lt;&gt;"",(Q1188*(1-($N$3369))*(1-($O1188+$N$3373))),0)</f>
        <v>0</v>
      </c>
      <c r="V1188" s="173">
        <f>IF(R1188&lt;&gt;"",(R1188*(1-($N$3370))*(1-($O1188+$N$3373))),0)</f>
        <v>0</v>
      </c>
      <c r="W1188" s="173">
        <f>IF(S1188&lt;&gt;"",(S1188*(1-($N$3371))*(1-($O1188+$N$3373))),0)</f>
        <v>0</v>
      </c>
      <c r="X1188" s="251">
        <f>+SUM(T1188:W1188)</f>
        <v>0</v>
      </c>
    </row>
    <row r="1189" spans="1:24" ht="14.1" customHeight="1" x14ac:dyDescent="0.3">
      <c r="A1189" s="90">
        <v>87996</v>
      </c>
      <c r="B1189" s="91" t="s">
        <v>50</v>
      </c>
      <c r="C1189" s="92">
        <v>12</v>
      </c>
      <c r="D1189" s="92">
        <v>0</v>
      </c>
      <c r="E1189" s="166"/>
      <c r="F1189" s="92" t="s">
        <v>110</v>
      </c>
      <c r="G1189" s="92" t="s">
        <v>1711</v>
      </c>
      <c r="H1189" s="92" t="s">
        <v>4552</v>
      </c>
      <c r="I1189" s="92">
        <v>58</v>
      </c>
      <c r="J1189" s="93">
        <v>7.05</v>
      </c>
      <c r="K1189" s="94"/>
      <c r="L1189" s="92" t="s">
        <v>4553</v>
      </c>
      <c r="M1189" s="92" t="s">
        <v>417</v>
      </c>
      <c r="N1189" s="172" t="str">
        <f>IF(OR(J1189="TBA",E1189=0),"",E1189*J1189)</f>
        <v/>
      </c>
      <c r="O1189" s="172"/>
      <c r="P1189" s="173">
        <f t="shared" si="468"/>
        <v>0</v>
      </c>
      <c r="Q1189" s="173">
        <f t="shared" si="469"/>
        <v>0</v>
      </c>
      <c r="R1189" s="173" t="str">
        <f t="shared" si="470"/>
        <v/>
      </c>
      <c r="S1189" s="173">
        <f t="shared" si="471"/>
        <v>0</v>
      </c>
      <c r="T1189" s="173">
        <f>IF(P1189&lt;&gt;"",(P1189*(1-($N$3368))*(1-($O1189+$N$3373))),0)</f>
        <v>0</v>
      </c>
      <c r="U1189" s="173">
        <f>IF(Q1189&lt;&gt;"",(Q1189*(1-($N$3369))*(1-($O1189+$N$3373))),0)</f>
        <v>0</v>
      </c>
      <c r="V1189" s="173">
        <f>IF(R1189&lt;&gt;"",(R1189*(1-($N$3370))*(1-($O1189+$N$3373))),0)</f>
        <v>0</v>
      </c>
      <c r="W1189" s="173">
        <f>IF(S1189&lt;&gt;"",(S1189*(1-($N$3371))*(1-($O1189+$N$3373))),0)</f>
        <v>0</v>
      </c>
      <c r="X1189" s="173">
        <f>+SUM(T1189:W1189)</f>
        <v>0</v>
      </c>
    </row>
    <row r="1190" spans="1:24" ht="14.1" customHeight="1" x14ac:dyDescent="0.3">
      <c r="A1190" s="187">
        <v>166789</v>
      </c>
      <c r="B1190" s="246" t="s">
        <v>50</v>
      </c>
      <c r="C1190" s="188">
        <v>12</v>
      </c>
      <c r="D1190" s="188">
        <v>0</v>
      </c>
      <c r="E1190" s="247"/>
      <c r="F1190" s="188" t="s">
        <v>110</v>
      </c>
      <c r="G1190" s="188" t="s">
        <v>1711</v>
      </c>
      <c r="H1190" s="188" t="s">
        <v>5394</v>
      </c>
      <c r="I1190" s="188">
        <v>58</v>
      </c>
      <c r="J1190" s="248">
        <v>6.7</v>
      </c>
      <c r="K1190" s="249"/>
      <c r="L1190" s="188" t="s">
        <v>5395</v>
      </c>
      <c r="M1190" s="188" t="s">
        <v>417</v>
      </c>
      <c r="N1190" s="250" t="str">
        <f>IF(OR(J1190="TBA",E1190=0),"",E1190*J1190)</f>
        <v/>
      </c>
      <c r="O1190" s="172"/>
      <c r="P1190" s="173">
        <f t="shared" si="468"/>
        <v>0</v>
      </c>
      <c r="Q1190" s="173">
        <f t="shared" si="469"/>
        <v>0</v>
      </c>
      <c r="R1190" s="173" t="str">
        <f t="shared" si="470"/>
        <v/>
      </c>
      <c r="S1190" s="173">
        <f t="shared" si="471"/>
        <v>0</v>
      </c>
      <c r="T1190" s="173">
        <f>IF(P1190&lt;&gt;"",(P1190*(1-($N$3368))*(1-($O1190+$N$3373))),0)</f>
        <v>0</v>
      </c>
      <c r="U1190" s="173">
        <f>IF(Q1190&lt;&gt;"",(Q1190*(1-($N$3369))*(1-($O1190+$N$3373))),0)</f>
        <v>0</v>
      </c>
      <c r="V1190" s="173">
        <f>IF(R1190&lt;&gt;"",(R1190*(1-($N$3370))*(1-($O1190+$N$3373))),0)</f>
        <v>0</v>
      </c>
      <c r="W1190" s="173">
        <f>IF(S1190&lt;&gt;"",(S1190*(1-($N$3371))*(1-($O1190+$N$3373))),0)</f>
        <v>0</v>
      </c>
      <c r="X1190" s="251">
        <f>+SUM(T1190:W1190)</f>
        <v>0</v>
      </c>
    </row>
    <row r="1191" spans="1:24" ht="14.1" customHeight="1" x14ac:dyDescent="0.3">
      <c r="A1191" s="90">
        <v>100259</v>
      </c>
      <c r="B1191" s="91" t="s">
        <v>50</v>
      </c>
      <c r="C1191" s="92">
        <v>8</v>
      </c>
      <c r="D1191" s="92">
        <v>0</v>
      </c>
      <c r="E1191" s="166"/>
      <c r="F1191" s="92" t="s">
        <v>111</v>
      </c>
      <c r="G1191" s="92" t="s">
        <v>1712</v>
      </c>
      <c r="H1191" s="92" t="s">
        <v>4518</v>
      </c>
      <c r="I1191" s="92">
        <v>58</v>
      </c>
      <c r="J1191" s="93">
        <v>12.15</v>
      </c>
      <c r="K1191" s="94"/>
      <c r="L1191" s="92" t="s">
        <v>4519</v>
      </c>
      <c r="M1191" s="92" t="s">
        <v>417</v>
      </c>
      <c r="N1191" s="172" t="str">
        <f>IF(OR(J1191="TBA",E1191=0),"",E1191*J1191)</f>
        <v/>
      </c>
      <c r="O1191" s="172"/>
      <c r="P1191" s="173">
        <f t="shared" si="468"/>
        <v>0</v>
      </c>
      <c r="Q1191" s="173">
        <f t="shared" si="469"/>
        <v>0</v>
      </c>
      <c r="R1191" s="173" t="str">
        <f t="shared" si="470"/>
        <v/>
      </c>
      <c r="S1191" s="173">
        <f t="shared" si="471"/>
        <v>0</v>
      </c>
      <c r="T1191" s="173">
        <f>IF(P1191&lt;&gt;"",(P1191*(1-($N$3368))*(1-($O1191+$N$3373))),0)</f>
        <v>0</v>
      </c>
      <c r="U1191" s="173">
        <f>IF(Q1191&lt;&gt;"",(Q1191*(1-($N$3369))*(1-($O1191+$N$3373))),0)</f>
        <v>0</v>
      </c>
      <c r="V1191" s="173">
        <f>IF(R1191&lt;&gt;"",(R1191*(1-($N$3370))*(1-($O1191+$N$3373))),0)</f>
        <v>0</v>
      </c>
      <c r="W1191" s="173">
        <f>IF(S1191&lt;&gt;"",(S1191*(1-($N$3371))*(1-($O1191+$N$3373))),0)</f>
        <v>0</v>
      </c>
      <c r="X1191" s="173">
        <f>+SUM(T1191:W1191)</f>
        <v>0</v>
      </c>
    </row>
    <row r="1192" spans="1:24" ht="14.1" customHeight="1" x14ac:dyDescent="0.3">
      <c r="A1192" s="90">
        <v>124339</v>
      </c>
      <c r="B1192" s="91" t="s">
        <v>50</v>
      </c>
      <c r="C1192" s="92">
        <v>8</v>
      </c>
      <c r="D1192" s="92">
        <v>0</v>
      </c>
      <c r="E1192" s="166"/>
      <c r="F1192" s="92" t="s">
        <v>111</v>
      </c>
      <c r="G1192" s="92" t="s">
        <v>1712</v>
      </c>
      <c r="H1192" s="92" t="s">
        <v>4544</v>
      </c>
      <c r="I1192" s="92">
        <v>58</v>
      </c>
      <c r="J1192" s="93">
        <v>12.15</v>
      </c>
      <c r="K1192" s="94"/>
      <c r="L1192" s="92" t="s">
        <v>5393</v>
      </c>
      <c r="M1192" s="92" t="s">
        <v>417</v>
      </c>
      <c r="N1192" s="172" t="str">
        <f>IF(OR(J1192="TBA",E1192=0),"",E1192*J1192)</f>
        <v/>
      </c>
      <c r="O1192" s="172"/>
      <c r="P1192" s="173">
        <f t="shared" si="468"/>
        <v>0</v>
      </c>
      <c r="Q1192" s="173">
        <f t="shared" si="469"/>
        <v>0</v>
      </c>
      <c r="R1192" s="173" t="str">
        <f t="shared" si="470"/>
        <v/>
      </c>
      <c r="S1192" s="173">
        <f t="shared" si="471"/>
        <v>0</v>
      </c>
      <c r="T1192" s="173">
        <f>IF(P1192&lt;&gt;"",(P1192*(1-($N$3368))*(1-($O1192+$N$3373))),0)</f>
        <v>0</v>
      </c>
      <c r="U1192" s="173">
        <f>IF(Q1192&lt;&gt;"",(Q1192*(1-($N$3369))*(1-($O1192+$N$3373))),0)</f>
        <v>0</v>
      </c>
      <c r="V1192" s="173">
        <f>IF(R1192&lt;&gt;"",(R1192*(1-($N$3370))*(1-($O1192+$N$3373))),0)</f>
        <v>0</v>
      </c>
      <c r="W1192" s="173">
        <f>IF(S1192&lt;&gt;"",(S1192*(1-($N$3371))*(1-($O1192+$N$3373))),0)</f>
        <v>0</v>
      </c>
      <c r="X1192" s="173">
        <f>+SUM(T1192:W1192)</f>
        <v>0</v>
      </c>
    </row>
    <row r="1193" spans="1:24" ht="14.1" customHeight="1" x14ac:dyDescent="0.3">
      <c r="A1193" s="90"/>
      <c r="B1193" s="91"/>
      <c r="C1193" s="92"/>
      <c r="D1193" s="92"/>
      <c r="E1193" s="168"/>
      <c r="F1193" s="92"/>
      <c r="G1193" s="92"/>
      <c r="H1193" s="148" t="s">
        <v>5701</v>
      </c>
      <c r="I1193" s="92"/>
      <c r="J1193" s="93"/>
      <c r="K1193" s="94"/>
      <c r="L1193" s="94"/>
      <c r="M1193" s="95"/>
      <c r="N1193" s="172"/>
      <c r="O1193" s="172"/>
      <c r="P1193" s="173">
        <f t="shared" si="468"/>
        <v>0</v>
      </c>
      <c r="Q1193" s="173">
        <f t="shared" si="469"/>
        <v>0</v>
      </c>
      <c r="R1193" s="173">
        <f t="shared" si="470"/>
        <v>0</v>
      </c>
      <c r="S1193" s="173">
        <f t="shared" si="471"/>
        <v>0</v>
      </c>
      <c r="T1193" s="173">
        <f>IF(P1193&lt;&gt;"",(P1193*(1-($N$3368))*(1-($O1193+$N$3373))),0)</f>
        <v>0</v>
      </c>
      <c r="U1193" s="173">
        <f>IF(Q1193&lt;&gt;"",(Q1193*(1-($N$3369))*(1-($O1193+$N$3373))),0)</f>
        <v>0</v>
      </c>
      <c r="V1193" s="173">
        <f>IF(R1193&lt;&gt;"",(R1193*(1-($N$3370))*(1-($O1193+$N$3373))),0)</f>
        <v>0</v>
      </c>
      <c r="W1193" s="173">
        <f>IF(S1193&lt;&gt;"",(S1193*(1-($N$3371))*(1-($O1193+$N$3373))),0)</f>
        <v>0</v>
      </c>
      <c r="X1193" s="173"/>
    </row>
    <row r="1194" spans="1:24" ht="13.5" customHeight="1" x14ac:dyDescent="0.3">
      <c r="A1194" s="90" t="s">
        <v>5038</v>
      </c>
      <c r="B1194" s="91" t="s">
        <v>51</v>
      </c>
      <c r="C1194" s="92">
        <v>12</v>
      </c>
      <c r="D1194" s="92">
        <v>0</v>
      </c>
      <c r="E1194" s="166"/>
      <c r="F1194" s="92" t="s">
        <v>110</v>
      </c>
      <c r="G1194" s="92" t="s">
        <v>2003</v>
      </c>
      <c r="H1194" s="92" t="s">
        <v>5039</v>
      </c>
      <c r="I1194" s="92">
        <v>59</v>
      </c>
      <c r="J1194" s="93">
        <v>27.3</v>
      </c>
      <c r="K1194" s="94"/>
      <c r="L1194" s="92" t="s">
        <v>5040</v>
      </c>
      <c r="M1194" s="92" t="s">
        <v>417</v>
      </c>
      <c r="N1194" s="172" t="str">
        <f t="shared" ref="N1194:N1202" si="472">IF(OR(J1194="TBA",E1194=0),"",E1194*J1194)</f>
        <v/>
      </c>
      <c r="O1194" s="172"/>
      <c r="P1194" s="173">
        <f t="shared" si="468"/>
        <v>0</v>
      </c>
      <c r="Q1194" s="173">
        <f t="shared" si="469"/>
        <v>0</v>
      </c>
      <c r="R1194" s="173">
        <f t="shared" si="470"/>
        <v>0</v>
      </c>
      <c r="S1194" s="173" t="str">
        <f t="shared" si="471"/>
        <v/>
      </c>
      <c r="T1194" s="173">
        <f>IF(P1194&lt;&gt;"",(P1194*(1-($N$3368))*(1-($O1194+$N$3373))),0)</f>
        <v>0</v>
      </c>
      <c r="U1194" s="173">
        <f>IF(Q1194&lt;&gt;"",(Q1194*(1-($N$3369))*(1-($O1194+$N$3373))),0)</f>
        <v>0</v>
      </c>
      <c r="V1194" s="173">
        <f>IF(R1194&lt;&gt;"",(R1194*(1-($N$3370))*(1-($O1194+$N$3373))),0)</f>
        <v>0</v>
      </c>
      <c r="W1194" s="173">
        <f>IF(S1194&lt;&gt;"",(S1194*(1-($N$3371))*(1-($O1194+$N$3373))),0)</f>
        <v>0</v>
      </c>
      <c r="X1194" s="173">
        <f t="shared" ref="X1194:X1202" si="473">+SUM(T1194:W1194)</f>
        <v>0</v>
      </c>
    </row>
    <row r="1195" spans="1:24" ht="14.1" customHeight="1" x14ac:dyDescent="0.3">
      <c r="A1195" s="90" t="s">
        <v>5041</v>
      </c>
      <c r="B1195" s="91" t="s">
        <v>51</v>
      </c>
      <c r="C1195" s="92">
        <v>12</v>
      </c>
      <c r="D1195" s="92">
        <v>0</v>
      </c>
      <c r="E1195" s="166"/>
      <c r="F1195" s="92" t="s">
        <v>110</v>
      </c>
      <c r="G1195" s="92" t="s">
        <v>2004</v>
      </c>
      <c r="H1195" s="92" t="s">
        <v>5039</v>
      </c>
      <c r="I1195" s="92">
        <v>59</v>
      </c>
      <c r="J1195" s="93">
        <v>27.3</v>
      </c>
      <c r="K1195" s="94"/>
      <c r="L1195" s="92" t="s">
        <v>5042</v>
      </c>
      <c r="M1195" s="92" t="s">
        <v>417</v>
      </c>
      <c r="N1195" s="172" t="str">
        <f t="shared" si="472"/>
        <v/>
      </c>
      <c r="O1195" s="172"/>
      <c r="P1195" s="173">
        <f t="shared" si="468"/>
        <v>0</v>
      </c>
      <c r="Q1195" s="173">
        <f t="shared" si="469"/>
        <v>0</v>
      </c>
      <c r="R1195" s="173">
        <f t="shared" si="470"/>
        <v>0</v>
      </c>
      <c r="S1195" s="173" t="str">
        <f t="shared" si="471"/>
        <v/>
      </c>
      <c r="T1195" s="173">
        <f>IF(P1195&lt;&gt;"",(P1195*(1-($N$3368))*(1-($O1195+$N$3373))),0)</f>
        <v>0</v>
      </c>
      <c r="U1195" s="173">
        <f>IF(Q1195&lt;&gt;"",(Q1195*(1-($N$3369))*(1-($O1195+$N$3373))),0)</f>
        <v>0</v>
      </c>
      <c r="V1195" s="173">
        <f>IF(R1195&lt;&gt;"",(R1195*(1-($N$3370))*(1-($O1195+$N$3373))),0)</f>
        <v>0</v>
      </c>
      <c r="W1195" s="173">
        <f>IF(S1195&lt;&gt;"",(S1195*(1-($N$3371))*(1-($O1195+$N$3373))),0)</f>
        <v>0</v>
      </c>
      <c r="X1195" s="173">
        <f t="shared" si="473"/>
        <v>0</v>
      </c>
    </row>
    <row r="1196" spans="1:24" ht="14.1" customHeight="1" x14ac:dyDescent="0.3">
      <c r="A1196" s="90" t="s">
        <v>5043</v>
      </c>
      <c r="B1196" s="91" t="s">
        <v>51</v>
      </c>
      <c r="C1196" s="92">
        <v>12</v>
      </c>
      <c r="D1196" s="92">
        <v>0</v>
      </c>
      <c r="E1196" s="166"/>
      <c r="F1196" s="92" t="s">
        <v>110</v>
      </c>
      <c r="G1196" s="92" t="s">
        <v>2005</v>
      </c>
      <c r="H1196" s="92" t="s">
        <v>5039</v>
      </c>
      <c r="I1196" s="92">
        <v>59</v>
      </c>
      <c r="J1196" s="93">
        <v>27.3</v>
      </c>
      <c r="K1196" s="94"/>
      <c r="L1196" s="92" t="s">
        <v>5044</v>
      </c>
      <c r="M1196" s="92" t="s">
        <v>417</v>
      </c>
      <c r="N1196" s="172" t="str">
        <f t="shared" si="472"/>
        <v/>
      </c>
      <c r="O1196" s="172"/>
      <c r="P1196" s="173">
        <f t="shared" si="468"/>
        <v>0</v>
      </c>
      <c r="Q1196" s="173">
        <f t="shared" si="469"/>
        <v>0</v>
      </c>
      <c r="R1196" s="173">
        <f t="shared" si="470"/>
        <v>0</v>
      </c>
      <c r="S1196" s="173" t="str">
        <f t="shared" si="471"/>
        <v/>
      </c>
      <c r="T1196" s="173">
        <f>IF(P1196&lt;&gt;"",(P1196*(1-($N$3368))*(1-($O1196+$N$3373))),0)</f>
        <v>0</v>
      </c>
      <c r="U1196" s="173">
        <f>IF(Q1196&lt;&gt;"",(Q1196*(1-($N$3369))*(1-($O1196+$N$3373))),0)</f>
        <v>0</v>
      </c>
      <c r="V1196" s="173">
        <f>IF(R1196&lt;&gt;"",(R1196*(1-($N$3370))*(1-($O1196+$N$3373))),0)</f>
        <v>0</v>
      </c>
      <c r="W1196" s="173">
        <f>IF(S1196&lt;&gt;"",(S1196*(1-($N$3371))*(1-($O1196+$N$3373))),0)</f>
        <v>0</v>
      </c>
      <c r="X1196" s="173">
        <f t="shared" si="473"/>
        <v>0</v>
      </c>
    </row>
    <row r="1197" spans="1:24" ht="14.1" customHeight="1" x14ac:dyDescent="0.3">
      <c r="A1197" s="90" t="s">
        <v>5047</v>
      </c>
      <c r="B1197" s="91" t="s">
        <v>51</v>
      </c>
      <c r="C1197" s="92">
        <v>12</v>
      </c>
      <c r="D1197" s="92">
        <v>0</v>
      </c>
      <c r="E1197" s="166"/>
      <c r="F1197" s="92" t="s">
        <v>110</v>
      </c>
      <c r="G1197" s="92" t="s">
        <v>2003</v>
      </c>
      <c r="H1197" s="92" t="s">
        <v>5048</v>
      </c>
      <c r="I1197" s="92">
        <v>59</v>
      </c>
      <c r="J1197" s="93">
        <v>18.25</v>
      </c>
      <c r="K1197" s="94"/>
      <c r="L1197" s="92" t="s">
        <v>5049</v>
      </c>
      <c r="M1197" s="92" t="s">
        <v>417</v>
      </c>
      <c r="N1197" s="172" t="str">
        <f t="shared" si="472"/>
        <v/>
      </c>
      <c r="O1197" s="172"/>
      <c r="P1197" s="173">
        <f t="shared" si="468"/>
        <v>0</v>
      </c>
      <c r="Q1197" s="173">
        <f t="shared" si="469"/>
        <v>0</v>
      </c>
      <c r="R1197" s="173">
        <f t="shared" si="470"/>
        <v>0</v>
      </c>
      <c r="S1197" s="173" t="str">
        <f t="shared" si="471"/>
        <v/>
      </c>
      <c r="T1197" s="173">
        <f>IF(P1197&lt;&gt;"",(P1197*(1-($N$3368))*(1-($O1197+$N$3373))),0)</f>
        <v>0</v>
      </c>
      <c r="U1197" s="173">
        <f>IF(Q1197&lt;&gt;"",(Q1197*(1-($N$3369))*(1-($O1197+$N$3373))),0)</f>
        <v>0</v>
      </c>
      <c r="V1197" s="173">
        <f>IF(R1197&lt;&gt;"",(R1197*(1-($N$3370))*(1-($O1197+$N$3373))),0)</f>
        <v>0</v>
      </c>
      <c r="W1197" s="173">
        <f>IF(S1197&lt;&gt;"",(S1197*(1-($N$3371))*(1-($O1197+$N$3373))),0)</f>
        <v>0</v>
      </c>
      <c r="X1197" s="173">
        <f t="shared" si="473"/>
        <v>0</v>
      </c>
    </row>
    <row r="1198" spans="1:24" ht="14.1" customHeight="1" x14ac:dyDescent="0.3">
      <c r="A1198" s="90" t="s">
        <v>5050</v>
      </c>
      <c r="B1198" s="91" t="s">
        <v>51</v>
      </c>
      <c r="C1198" s="92">
        <v>12</v>
      </c>
      <c r="D1198" s="92">
        <v>0</v>
      </c>
      <c r="E1198" s="166"/>
      <c r="F1198" s="92" t="s">
        <v>110</v>
      </c>
      <c r="G1198" s="92" t="s">
        <v>2004</v>
      </c>
      <c r="H1198" s="92" t="s">
        <v>5048</v>
      </c>
      <c r="I1198" s="92">
        <v>59</v>
      </c>
      <c r="J1198" s="93">
        <v>18.25</v>
      </c>
      <c r="K1198" s="94"/>
      <c r="L1198" s="92" t="s">
        <v>5051</v>
      </c>
      <c r="M1198" s="92" t="s">
        <v>417</v>
      </c>
      <c r="N1198" s="172" t="str">
        <f t="shared" si="472"/>
        <v/>
      </c>
      <c r="O1198" s="172"/>
      <c r="P1198" s="173">
        <f t="shared" si="468"/>
        <v>0</v>
      </c>
      <c r="Q1198" s="173">
        <f t="shared" si="469"/>
        <v>0</v>
      </c>
      <c r="R1198" s="173">
        <f t="shared" si="470"/>
        <v>0</v>
      </c>
      <c r="S1198" s="173" t="str">
        <f t="shared" si="471"/>
        <v/>
      </c>
      <c r="T1198" s="173">
        <f>IF(P1198&lt;&gt;"",(P1198*(1-($N$3368))*(1-($O1198+$N$3373))),0)</f>
        <v>0</v>
      </c>
      <c r="U1198" s="173">
        <f>IF(Q1198&lt;&gt;"",(Q1198*(1-($N$3369))*(1-($O1198+$N$3373))),0)</f>
        <v>0</v>
      </c>
      <c r="V1198" s="173">
        <f>IF(R1198&lt;&gt;"",(R1198*(1-($N$3370))*(1-($O1198+$N$3373))),0)</f>
        <v>0</v>
      </c>
      <c r="W1198" s="173">
        <f>IF(S1198&lt;&gt;"",(S1198*(1-($N$3371))*(1-($O1198+$N$3373))),0)</f>
        <v>0</v>
      </c>
      <c r="X1198" s="173">
        <f t="shared" si="473"/>
        <v>0</v>
      </c>
    </row>
    <row r="1199" spans="1:24" ht="14.1" customHeight="1" x14ac:dyDescent="0.3">
      <c r="A1199" s="90" t="s">
        <v>5052</v>
      </c>
      <c r="B1199" s="91" t="s">
        <v>51</v>
      </c>
      <c r="C1199" s="92">
        <v>12</v>
      </c>
      <c r="D1199" s="92">
        <v>0</v>
      </c>
      <c r="E1199" s="166"/>
      <c r="F1199" s="92" t="s">
        <v>110</v>
      </c>
      <c r="G1199" s="92" t="s">
        <v>2005</v>
      </c>
      <c r="H1199" s="92" t="s">
        <v>5048</v>
      </c>
      <c r="I1199" s="92">
        <v>59</v>
      </c>
      <c r="J1199" s="93">
        <v>18.25</v>
      </c>
      <c r="K1199" s="94"/>
      <c r="L1199" s="92" t="s">
        <v>5053</v>
      </c>
      <c r="M1199" s="92" t="s">
        <v>417</v>
      </c>
      <c r="N1199" s="172" t="str">
        <f t="shared" si="472"/>
        <v/>
      </c>
      <c r="O1199" s="172"/>
      <c r="P1199" s="173">
        <f t="shared" si="468"/>
        <v>0</v>
      </c>
      <c r="Q1199" s="173">
        <f t="shared" si="469"/>
        <v>0</v>
      </c>
      <c r="R1199" s="173">
        <f t="shared" si="470"/>
        <v>0</v>
      </c>
      <c r="S1199" s="173" t="str">
        <f t="shared" si="471"/>
        <v/>
      </c>
      <c r="T1199" s="173">
        <f>IF(P1199&lt;&gt;"",(P1199*(1-($N$3368))*(1-($O1199+$N$3373))),0)</f>
        <v>0</v>
      </c>
      <c r="U1199" s="173">
        <f>IF(Q1199&lt;&gt;"",(Q1199*(1-($N$3369))*(1-($O1199+$N$3373))),0)</f>
        <v>0</v>
      </c>
      <c r="V1199" s="173">
        <f>IF(R1199&lt;&gt;"",(R1199*(1-($N$3370))*(1-($O1199+$N$3373))),0)</f>
        <v>0</v>
      </c>
      <c r="W1199" s="173">
        <f>IF(S1199&lt;&gt;"",(S1199*(1-($N$3371))*(1-($O1199+$N$3373))),0)</f>
        <v>0</v>
      </c>
      <c r="X1199" s="173">
        <f t="shared" si="473"/>
        <v>0</v>
      </c>
    </row>
    <row r="1200" spans="1:24" ht="14.1" customHeight="1" x14ac:dyDescent="0.3">
      <c r="A1200" s="90">
        <v>164399</v>
      </c>
      <c r="B1200" s="91" t="s">
        <v>51</v>
      </c>
      <c r="C1200" s="92">
        <v>12</v>
      </c>
      <c r="D1200" s="92">
        <v>0</v>
      </c>
      <c r="E1200" s="166"/>
      <c r="F1200" s="92" t="s">
        <v>110</v>
      </c>
      <c r="G1200" s="92" t="s">
        <v>1711</v>
      </c>
      <c r="H1200" s="92" t="s">
        <v>5054</v>
      </c>
      <c r="I1200" s="92">
        <v>59</v>
      </c>
      <c r="J1200" s="93">
        <v>36.4</v>
      </c>
      <c r="K1200" s="94"/>
      <c r="L1200" s="92" t="s">
        <v>5055</v>
      </c>
      <c r="M1200" s="92" t="s">
        <v>417</v>
      </c>
      <c r="N1200" s="172" t="str">
        <f t="shared" si="472"/>
        <v/>
      </c>
      <c r="O1200" s="172"/>
      <c r="P1200" s="173">
        <f t="shared" si="468"/>
        <v>0</v>
      </c>
      <c r="Q1200" s="173">
        <f t="shared" si="469"/>
        <v>0</v>
      </c>
      <c r="R1200" s="173">
        <f t="shared" si="470"/>
        <v>0</v>
      </c>
      <c r="S1200" s="173" t="str">
        <f t="shared" si="471"/>
        <v/>
      </c>
      <c r="T1200" s="173">
        <f>IF(P1200&lt;&gt;"",(P1200*(1-($N$3368))*(1-($O1200+$N$3373))),0)</f>
        <v>0</v>
      </c>
      <c r="U1200" s="173">
        <f>IF(Q1200&lt;&gt;"",(Q1200*(1-($N$3369))*(1-($O1200+$N$3373))),0)</f>
        <v>0</v>
      </c>
      <c r="V1200" s="173">
        <f>IF(R1200&lt;&gt;"",(R1200*(1-($N$3370))*(1-($O1200+$N$3373))),0)</f>
        <v>0</v>
      </c>
      <c r="W1200" s="173">
        <f>IF(S1200&lt;&gt;"",(S1200*(1-($N$3371))*(1-($O1200+$N$3373))),0)</f>
        <v>0</v>
      </c>
      <c r="X1200" s="173">
        <f t="shared" si="473"/>
        <v>0</v>
      </c>
    </row>
    <row r="1201" spans="1:24" ht="14.1" customHeight="1" x14ac:dyDescent="0.3">
      <c r="A1201" s="90" t="s">
        <v>5056</v>
      </c>
      <c r="B1201" s="91" t="s">
        <v>51</v>
      </c>
      <c r="C1201" s="92">
        <v>6</v>
      </c>
      <c r="D1201" s="92">
        <v>0</v>
      </c>
      <c r="E1201" s="166"/>
      <c r="F1201" s="92" t="s">
        <v>111</v>
      </c>
      <c r="G1201" s="92" t="s">
        <v>2197</v>
      </c>
      <c r="H1201" s="92" t="s">
        <v>5690</v>
      </c>
      <c r="I1201" s="92">
        <v>59</v>
      </c>
      <c r="J1201" s="93">
        <v>27.3</v>
      </c>
      <c r="K1201" s="94"/>
      <c r="L1201" s="92" t="s">
        <v>5574</v>
      </c>
      <c r="M1201" s="92" t="s">
        <v>417</v>
      </c>
      <c r="N1201" s="172" t="str">
        <f t="shared" si="472"/>
        <v/>
      </c>
      <c r="O1201" s="172"/>
      <c r="P1201" s="173">
        <f t="shared" si="468"/>
        <v>0</v>
      </c>
      <c r="Q1201" s="173">
        <f t="shared" si="469"/>
        <v>0</v>
      </c>
      <c r="R1201" s="173">
        <f t="shared" si="470"/>
        <v>0</v>
      </c>
      <c r="S1201" s="173" t="str">
        <f t="shared" si="471"/>
        <v/>
      </c>
      <c r="T1201" s="173">
        <f>IF(P1201&lt;&gt;"",(P1201*(1-($N$3368))*(1-($O1201+$N$3373))),0)</f>
        <v>0</v>
      </c>
      <c r="U1201" s="173">
        <f>IF(Q1201&lt;&gt;"",(Q1201*(1-($N$3369))*(1-($O1201+$N$3373))),0)</f>
        <v>0</v>
      </c>
      <c r="V1201" s="173">
        <f>IF(R1201&lt;&gt;"",(R1201*(1-($N$3370))*(1-($O1201+$N$3373))),0)</f>
        <v>0</v>
      </c>
      <c r="W1201" s="173">
        <f>IF(S1201&lt;&gt;"",(S1201*(1-($N$3371))*(1-($O1201+$N$3373))),0)</f>
        <v>0</v>
      </c>
      <c r="X1201" s="173">
        <f t="shared" si="473"/>
        <v>0</v>
      </c>
    </row>
    <row r="1202" spans="1:24" ht="14.1" customHeight="1" x14ac:dyDescent="0.3">
      <c r="A1202" s="90">
        <v>163649</v>
      </c>
      <c r="B1202" s="91" t="s">
        <v>50</v>
      </c>
      <c r="C1202" s="92">
        <v>12</v>
      </c>
      <c r="D1202" s="92">
        <v>0</v>
      </c>
      <c r="E1202" s="166"/>
      <c r="F1202" s="92" t="s">
        <v>110</v>
      </c>
      <c r="G1202" s="92" t="s">
        <v>1711</v>
      </c>
      <c r="H1202" s="92" t="s">
        <v>5045</v>
      </c>
      <c r="I1202" s="92">
        <v>59</v>
      </c>
      <c r="J1202" s="93">
        <v>10.35</v>
      </c>
      <c r="K1202" s="94"/>
      <c r="L1202" s="92" t="s">
        <v>5046</v>
      </c>
      <c r="M1202" s="92" t="s">
        <v>417</v>
      </c>
      <c r="N1202" s="172" t="str">
        <f t="shared" si="472"/>
        <v/>
      </c>
      <c r="O1202" s="172"/>
      <c r="P1202" s="173">
        <f t="shared" si="468"/>
        <v>0</v>
      </c>
      <c r="Q1202" s="173">
        <f t="shared" si="469"/>
        <v>0</v>
      </c>
      <c r="R1202" s="173" t="str">
        <f t="shared" si="470"/>
        <v/>
      </c>
      <c r="S1202" s="173">
        <f t="shared" si="471"/>
        <v>0</v>
      </c>
      <c r="T1202" s="173">
        <f>IF(P1202&lt;&gt;"",(P1202*(1-($N$3368))*(1-($O1202+$N$3373))),0)</f>
        <v>0</v>
      </c>
      <c r="U1202" s="173">
        <f>IF(Q1202&lt;&gt;"",(Q1202*(1-($N$3369))*(1-($O1202+$N$3373))),0)</f>
        <v>0</v>
      </c>
      <c r="V1202" s="173">
        <f>IF(R1202&lt;&gt;"",(R1202*(1-($N$3370))*(1-($O1202+$N$3373))),0)</f>
        <v>0</v>
      </c>
      <c r="W1202" s="173">
        <f>IF(S1202&lt;&gt;"",(S1202*(1-($N$3371))*(1-($O1202+$N$3373))),0)</f>
        <v>0</v>
      </c>
      <c r="X1202" s="173">
        <f t="shared" si="473"/>
        <v>0</v>
      </c>
    </row>
    <row r="1203" spans="1:24" ht="14.1" customHeight="1" x14ac:dyDescent="0.3">
      <c r="A1203" s="90"/>
      <c r="B1203" s="91"/>
      <c r="C1203" s="92"/>
      <c r="D1203" s="92"/>
      <c r="E1203" s="168"/>
      <c r="F1203" s="92"/>
      <c r="G1203" s="92"/>
      <c r="H1203" s="148" t="s">
        <v>1581</v>
      </c>
      <c r="I1203" s="92"/>
      <c r="J1203" s="93"/>
      <c r="K1203" s="94"/>
      <c r="L1203" s="94"/>
      <c r="M1203" s="95"/>
      <c r="N1203" s="172"/>
      <c r="O1203" s="172"/>
      <c r="P1203" s="173">
        <f t="shared" si="468"/>
        <v>0</v>
      </c>
      <c r="Q1203" s="173">
        <f t="shared" si="469"/>
        <v>0</v>
      </c>
      <c r="R1203" s="173">
        <f t="shared" si="470"/>
        <v>0</v>
      </c>
      <c r="S1203" s="173">
        <f t="shared" si="471"/>
        <v>0</v>
      </c>
      <c r="T1203" s="173">
        <f>IF(P1203&lt;&gt;"",(P1203*(1-($N$3368))*(1-($O1203+$N$3373))),0)</f>
        <v>0</v>
      </c>
      <c r="U1203" s="173">
        <f>IF(Q1203&lt;&gt;"",(Q1203*(1-($N$3369))*(1-($O1203+$N$3373))),0)</f>
        <v>0</v>
      </c>
      <c r="V1203" s="173">
        <f>IF(R1203&lt;&gt;"",(R1203*(1-($N$3370))*(1-($O1203+$N$3373))),0)</f>
        <v>0</v>
      </c>
      <c r="W1203" s="173">
        <f>IF(S1203&lt;&gt;"",(S1203*(1-($N$3371))*(1-($O1203+$N$3373))),0)</f>
        <v>0</v>
      </c>
      <c r="X1203" s="173"/>
    </row>
    <row r="1204" spans="1:24" ht="14.1" customHeight="1" x14ac:dyDescent="0.3">
      <c r="A1204" s="187" t="s">
        <v>4971</v>
      </c>
      <c r="B1204" s="246" t="s">
        <v>51</v>
      </c>
      <c r="C1204" s="188">
        <v>12</v>
      </c>
      <c r="D1204" s="188">
        <v>0</v>
      </c>
      <c r="E1204" s="247"/>
      <c r="F1204" s="188" t="s">
        <v>111</v>
      </c>
      <c r="G1204" s="188" t="s">
        <v>2047</v>
      </c>
      <c r="H1204" s="188" t="s">
        <v>4972</v>
      </c>
      <c r="I1204" s="188">
        <v>59</v>
      </c>
      <c r="J1204" s="248">
        <v>24</v>
      </c>
      <c r="K1204" s="249"/>
      <c r="L1204" s="188" t="s">
        <v>4973</v>
      </c>
      <c r="M1204" s="188" t="s">
        <v>417</v>
      </c>
      <c r="N1204" s="250" t="str">
        <f t="shared" ref="N1204:N1213" si="474">IF(OR(J1204="TBA",E1204=0),"",E1204*J1204)</f>
        <v/>
      </c>
      <c r="O1204" s="172"/>
      <c r="P1204" s="173">
        <f t="shared" si="468"/>
        <v>0</v>
      </c>
      <c r="Q1204" s="173">
        <f t="shared" si="469"/>
        <v>0</v>
      </c>
      <c r="R1204" s="173">
        <f t="shared" si="470"/>
        <v>0</v>
      </c>
      <c r="S1204" s="173" t="str">
        <f t="shared" si="471"/>
        <v/>
      </c>
      <c r="T1204" s="173">
        <f>IF(P1204&lt;&gt;"",(P1204*(1-($N$3368))*(1-($O1204+$N$3373))),0)</f>
        <v>0</v>
      </c>
      <c r="U1204" s="173">
        <f>IF(Q1204&lt;&gt;"",(Q1204*(1-($N$3369))*(1-($O1204+$N$3373))),0)</f>
        <v>0</v>
      </c>
      <c r="V1204" s="173">
        <f>IF(R1204&lt;&gt;"",(R1204*(1-($N$3370))*(1-($O1204+$N$3373))),0)</f>
        <v>0</v>
      </c>
      <c r="W1204" s="173">
        <f>IF(S1204&lt;&gt;"",(S1204*(1-($N$3371))*(1-($O1204+$N$3373))),0)</f>
        <v>0</v>
      </c>
      <c r="X1204" s="251">
        <f t="shared" ref="X1204:X1213" si="475">+SUM(T1204:W1204)</f>
        <v>0</v>
      </c>
    </row>
    <row r="1205" spans="1:24" ht="14.1" customHeight="1" x14ac:dyDescent="0.3">
      <c r="A1205" s="187" t="s">
        <v>4974</v>
      </c>
      <c r="B1205" s="246" t="s">
        <v>51</v>
      </c>
      <c r="C1205" s="188">
        <v>12</v>
      </c>
      <c r="D1205" s="188">
        <v>0</v>
      </c>
      <c r="E1205" s="247"/>
      <c r="F1205" s="188" t="s">
        <v>111</v>
      </c>
      <c r="G1205" s="188" t="s">
        <v>2049</v>
      </c>
      <c r="H1205" s="188" t="s">
        <v>4972</v>
      </c>
      <c r="I1205" s="188">
        <v>59</v>
      </c>
      <c r="J1205" s="248">
        <v>24</v>
      </c>
      <c r="K1205" s="249"/>
      <c r="L1205" s="188" t="s">
        <v>5541</v>
      </c>
      <c r="M1205" s="188" t="s">
        <v>417</v>
      </c>
      <c r="N1205" s="250" t="str">
        <f t="shared" si="474"/>
        <v/>
      </c>
      <c r="O1205" s="172"/>
      <c r="P1205" s="173">
        <f t="shared" si="468"/>
        <v>0</v>
      </c>
      <c r="Q1205" s="173">
        <f t="shared" si="469"/>
        <v>0</v>
      </c>
      <c r="R1205" s="173">
        <f t="shared" si="470"/>
        <v>0</v>
      </c>
      <c r="S1205" s="173" t="str">
        <f t="shared" si="471"/>
        <v/>
      </c>
      <c r="T1205" s="173">
        <f>IF(P1205&lt;&gt;"",(P1205*(1-($N$3368))*(1-($O1205+$N$3373))),0)</f>
        <v>0</v>
      </c>
      <c r="U1205" s="173">
        <f>IF(Q1205&lt;&gt;"",(Q1205*(1-($N$3369))*(1-($O1205+$N$3373))),0)</f>
        <v>0</v>
      </c>
      <c r="V1205" s="173">
        <f>IF(R1205&lt;&gt;"",(R1205*(1-($N$3370))*(1-($O1205+$N$3373))),0)</f>
        <v>0</v>
      </c>
      <c r="W1205" s="173">
        <f>IF(S1205&lt;&gt;"",(S1205*(1-($N$3371))*(1-($O1205+$N$3373))),0)</f>
        <v>0</v>
      </c>
      <c r="X1205" s="251">
        <f t="shared" si="475"/>
        <v>0</v>
      </c>
    </row>
    <row r="1206" spans="1:24" ht="14.1" customHeight="1" x14ac:dyDescent="0.3">
      <c r="A1206" s="187" t="s">
        <v>4964</v>
      </c>
      <c r="B1206" s="246" t="s">
        <v>51</v>
      </c>
      <c r="C1206" s="188">
        <v>12</v>
      </c>
      <c r="D1206" s="188">
        <v>0</v>
      </c>
      <c r="E1206" s="247"/>
      <c r="F1206" s="188" t="s">
        <v>110</v>
      </c>
      <c r="G1206" s="188" t="s">
        <v>2003</v>
      </c>
      <c r="H1206" s="188" t="s">
        <v>4965</v>
      </c>
      <c r="I1206" s="188">
        <v>59</v>
      </c>
      <c r="J1206" s="248">
        <v>18.5</v>
      </c>
      <c r="K1206" s="249"/>
      <c r="L1206" s="188" t="s">
        <v>4966</v>
      </c>
      <c r="M1206" s="188" t="s">
        <v>417</v>
      </c>
      <c r="N1206" s="250" t="str">
        <f t="shared" si="474"/>
        <v/>
      </c>
      <c r="O1206" s="172"/>
      <c r="P1206" s="173">
        <f t="shared" si="468"/>
        <v>0</v>
      </c>
      <c r="Q1206" s="173">
        <f t="shared" si="469"/>
        <v>0</v>
      </c>
      <c r="R1206" s="173">
        <f t="shared" si="470"/>
        <v>0</v>
      </c>
      <c r="S1206" s="173" t="str">
        <f t="shared" si="471"/>
        <v/>
      </c>
      <c r="T1206" s="173">
        <f>IF(P1206&lt;&gt;"",(P1206*(1-($N$3368))*(1-($O1206+$N$3373))),0)</f>
        <v>0</v>
      </c>
      <c r="U1206" s="173">
        <f>IF(Q1206&lt;&gt;"",(Q1206*(1-($N$3369))*(1-($O1206+$N$3373))),0)</f>
        <v>0</v>
      </c>
      <c r="V1206" s="173">
        <f>IF(R1206&lt;&gt;"",(R1206*(1-($N$3370))*(1-($O1206+$N$3373))),0)</f>
        <v>0</v>
      </c>
      <c r="W1206" s="173">
        <f>IF(S1206&lt;&gt;"",(S1206*(1-($N$3371))*(1-($O1206+$N$3373))),0)</f>
        <v>0</v>
      </c>
      <c r="X1206" s="251">
        <f t="shared" si="475"/>
        <v>0</v>
      </c>
    </row>
    <row r="1207" spans="1:24" ht="14.1" customHeight="1" x14ac:dyDescent="0.3">
      <c r="A1207" s="187" t="s">
        <v>4967</v>
      </c>
      <c r="B1207" s="246" t="s">
        <v>51</v>
      </c>
      <c r="C1207" s="188">
        <v>12</v>
      </c>
      <c r="D1207" s="188">
        <v>0</v>
      </c>
      <c r="E1207" s="247"/>
      <c r="F1207" s="188" t="s">
        <v>110</v>
      </c>
      <c r="G1207" s="188" t="s">
        <v>2028</v>
      </c>
      <c r="H1207" s="188" t="s">
        <v>4965</v>
      </c>
      <c r="I1207" s="188">
        <v>59</v>
      </c>
      <c r="J1207" s="248">
        <v>18.5</v>
      </c>
      <c r="K1207" s="249"/>
      <c r="L1207" s="188" t="s">
        <v>4968</v>
      </c>
      <c r="M1207" s="188" t="s">
        <v>417</v>
      </c>
      <c r="N1207" s="250" t="str">
        <f t="shared" si="474"/>
        <v/>
      </c>
      <c r="O1207" s="172"/>
      <c r="P1207" s="173">
        <f t="shared" si="468"/>
        <v>0</v>
      </c>
      <c r="Q1207" s="173">
        <f t="shared" si="469"/>
        <v>0</v>
      </c>
      <c r="R1207" s="173">
        <f t="shared" si="470"/>
        <v>0</v>
      </c>
      <c r="S1207" s="173" t="str">
        <f t="shared" si="471"/>
        <v/>
      </c>
      <c r="T1207" s="173">
        <f>IF(P1207&lt;&gt;"",(P1207*(1-($N$3368))*(1-($O1207+$N$3373))),0)</f>
        <v>0</v>
      </c>
      <c r="U1207" s="173">
        <f>IF(Q1207&lt;&gt;"",(Q1207*(1-($N$3369))*(1-($O1207+$N$3373))),0)</f>
        <v>0</v>
      </c>
      <c r="V1207" s="173">
        <f>IF(R1207&lt;&gt;"",(R1207*(1-($N$3370))*(1-($O1207+$N$3373))),0)</f>
        <v>0</v>
      </c>
      <c r="W1207" s="173">
        <f>IF(S1207&lt;&gt;"",(S1207*(1-($N$3371))*(1-($O1207+$N$3373))),0)</f>
        <v>0</v>
      </c>
      <c r="X1207" s="251">
        <f t="shared" si="475"/>
        <v>0</v>
      </c>
    </row>
    <row r="1208" spans="1:24" ht="13.5" customHeight="1" x14ac:dyDescent="0.3">
      <c r="A1208" s="187" t="s">
        <v>4969</v>
      </c>
      <c r="B1208" s="246" t="s">
        <v>51</v>
      </c>
      <c r="C1208" s="188">
        <v>12</v>
      </c>
      <c r="D1208" s="188">
        <v>0</v>
      </c>
      <c r="E1208" s="247"/>
      <c r="F1208" s="188" t="s">
        <v>110</v>
      </c>
      <c r="G1208" s="188" t="s">
        <v>2004</v>
      </c>
      <c r="H1208" s="188" t="s">
        <v>4965</v>
      </c>
      <c r="I1208" s="188">
        <v>59</v>
      </c>
      <c r="J1208" s="248">
        <v>18.5</v>
      </c>
      <c r="K1208" s="249"/>
      <c r="L1208" s="188" t="s">
        <v>4970</v>
      </c>
      <c r="M1208" s="188" t="s">
        <v>417</v>
      </c>
      <c r="N1208" s="250" t="str">
        <f t="shared" si="474"/>
        <v/>
      </c>
      <c r="O1208" s="172"/>
      <c r="P1208" s="173">
        <f t="shared" si="468"/>
        <v>0</v>
      </c>
      <c r="Q1208" s="173">
        <f t="shared" si="469"/>
        <v>0</v>
      </c>
      <c r="R1208" s="173">
        <f t="shared" si="470"/>
        <v>0</v>
      </c>
      <c r="S1208" s="173" t="str">
        <f t="shared" si="471"/>
        <v/>
      </c>
      <c r="T1208" s="173">
        <f>IF(P1208&lt;&gt;"",(P1208*(1-($N$3368))*(1-($O1208+$N$3373))),0)</f>
        <v>0</v>
      </c>
      <c r="U1208" s="173">
        <f>IF(Q1208&lt;&gt;"",(Q1208*(1-($N$3369))*(1-($O1208+$N$3373))),0)</f>
        <v>0</v>
      </c>
      <c r="V1208" s="173">
        <f>IF(R1208&lt;&gt;"",(R1208*(1-($N$3370))*(1-($O1208+$N$3373))),0)</f>
        <v>0</v>
      </c>
      <c r="W1208" s="173">
        <f>IF(S1208&lt;&gt;"",(S1208*(1-($N$3371))*(1-($O1208+$N$3373))),0)</f>
        <v>0</v>
      </c>
      <c r="X1208" s="251">
        <f t="shared" si="475"/>
        <v>0</v>
      </c>
    </row>
    <row r="1209" spans="1:24" ht="14.1" customHeight="1" x14ac:dyDescent="0.3">
      <c r="A1209" s="187" t="s">
        <v>1577</v>
      </c>
      <c r="B1209" s="246" t="s">
        <v>51</v>
      </c>
      <c r="C1209" s="188">
        <v>12</v>
      </c>
      <c r="D1209" s="188">
        <v>0</v>
      </c>
      <c r="E1209" s="247"/>
      <c r="F1209" s="188" t="s">
        <v>110</v>
      </c>
      <c r="G1209" s="188" t="s">
        <v>2003</v>
      </c>
      <c r="H1209" s="188" t="s">
        <v>2304</v>
      </c>
      <c r="I1209" s="188">
        <v>59</v>
      </c>
      <c r="J1209" s="248">
        <v>18.5</v>
      </c>
      <c r="K1209" s="249"/>
      <c r="L1209" s="188" t="s">
        <v>3678</v>
      </c>
      <c r="M1209" s="188" t="s">
        <v>417</v>
      </c>
      <c r="N1209" s="250" t="str">
        <f t="shared" si="474"/>
        <v/>
      </c>
      <c r="O1209" s="172"/>
      <c r="P1209" s="173">
        <f t="shared" si="468"/>
        <v>0</v>
      </c>
      <c r="Q1209" s="173">
        <f t="shared" si="469"/>
        <v>0</v>
      </c>
      <c r="R1209" s="173">
        <f t="shared" si="470"/>
        <v>0</v>
      </c>
      <c r="S1209" s="173" t="str">
        <f t="shared" si="471"/>
        <v/>
      </c>
      <c r="T1209" s="173">
        <f>IF(P1209&lt;&gt;"",(P1209*(1-($N$3368))*(1-($O1209+$N$3373))),0)</f>
        <v>0</v>
      </c>
      <c r="U1209" s="173">
        <f>IF(Q1209&lt;&gt;"",(Q1209*(1-($N$3369))*(1-($O1209+$N$3373))),0)</f>
        <v>0</v>
      </c>
      <c r="V1209" s="173">
        <f>IF(R1209&lt;&gt;"",(R1209*(1-($N$3370))*(1-($O1209+$N$3373))),0)</f>
        <v>0</v>
      </c>
      <c r="W1209" s="173">
        <f>IF(S1209&lt;&gt;"",(S1209*(1-($N$3371))*(1-($O1209+$N$3373))),0)</f>
        <v>0</v>
      </c>
      <c r="X1209" s="251">
        <f t="shared" si="475"/>
        <v>0</v>
      </c>
    </row>
    <row r="1210" spans="1:24" ht="14.1" customHeight="1" x14ac:dyDescent="0.3">
      <c r="A1210" s="187" t="s">
        <v>1578</v>
      </c>
      <c r="B1210" s="246" t="s">
        <v>51</v>
      </c>
      <c r="C1210" s="188">
        <v>12</v>
      </c>
      <c r="D1210" s="188">
        <v>0</v>
      </c>
      <c r="E1210" s="247"/>
      <c r="F1210" s="188" t="s">
        <v>110</v>
      </c>
      <c r="G1210" s="188" t="s">
        <v>2028</v>
      </c>
      <c r="H1210" s="188" t="s">
        <v>2304</v>
      </c>
      <c r="I1210" s="188">
        <v>59</v>
      </c>
      <c r="J1210" s="248">
        <v>18.5</v>
      </c>
      <c r="K1210" s="249"/>
      <c r="L1210" s="188" t="s">
        <v>3679</v>
      </c>
      <c r="M1210" s="188" t="s">
        <v>417</v>
      </c>
      <c r="N1210" s="250" t="str">
        <f t="shared" si="474"/>
        <v/>
      </c>
      <c r="O1210" s="172"/>
      <c r="P1210" s="173">
        <f t="shared" si="468"/>
        <v>0</v>
      </c>
      <c r="Q1210" s="173">
        <f t="shared" si="469"/>
        <v>0</v>
      </c>
      <c r="R1210" s="173">
        <f t="shared" si="470"/>
        <v>0</v>
      </c>
      <c r="S1210" s="173" t="str">
        <f t="shared" si="471"/>
        <v/>
      </c>
      <c r="T1210" s="173">
        <f>IF(P1210&lt;&gt;"",(P1210*(1-($N$3368))*(1-($O1210+$N$3373))),0)</f>
        <v>0</v>
      </c>
      <c r="U1210" s="173">
        <f>IF(Q1210&lt;&gt;"",(Q1210*(1-($N$3369))*(1-($O1210+$N$3373))),0)</f>
        <v>0</v>
      </c>
      <c r="V1210" s="173">
        <f>IF(R1210&lt;&gt;"",(R1210*(1-($N$3370))*(1-($O1210+$N$3373))),0)</f>
        <v>0</v>
      </c>
      <c r="W1210" s="173">
        <f>IF(S1210&lt;&gt;"",(S1210*(1-($N$3371))*(1-($O1210+$N$3373))),0)</f>
        <v>0</v>
      </c>
      <c r="X1210" s="251">
        <f t="shared" si="475"/>
        <v>0</v>
      </c>
    </row>
    <row r="1211" spans="1:24" ht="14.1" customHeight="1" x14ac:dyDescent="0.3">
      <c r="A1211" s="187" t="s">
        <v>1579</v>
      </c>
      <c r="B1211" s="246" t="s">
        <v>51</v>
      </c>
      <c r="C1211" s="188">
        <v>12</v>
      </c>
      <c r="D1211" s="188">
        <v>0</v>
      </c>
      <c r="E1211" s="247"/>
      <c r="F1211" s="188" t="s">
        <v>110</v>
      </c>
      <c r="G1211" s="188" t="s">
        <v>2004</v>
      </c>
      <c r="H1211" s="188" t="s">
        <v>2304</v>
      </c>
      <c r="I1211" s="188">
        <v>59</v>
      </c>
      <c r="J1211" s="248">
        <v>18.5</v>
      </c>
      <c r="K1211" s="249"/>
      <c r="L1211" s="188" t="s">
        <v>3680</v>
      </c>
      <c r="M1211" s="188" t="s">
        <v>417</v>
      </c>
      <c r="N1211" s="250" t="str">
        <f t="shared" si="474"/>
        <v/>
      </c>
      <c r="O1211" s="172"/>
      <c r="P1211" s="173">
        <f t="shared" si="468"/>
        <v>0</v>
      </c>
      <c r="Q1211" s="173">
        <f t="shared" si="469"/>
        <v>0</v>
      </c>
      <c r="R1211" s="173">
        <f t="shared" si="470"/>
        <v>0</v>
      </c>
      <c r="S1211" s="173" t="str">
        <f t="shared" si="471"/>
        <v/>
      </c>
      <c r="T1211" s="173">
        <f>IF(P1211&lt;&gt;"",(P1211*(1-($N$3368))*(1-($O1211+$N$3373))),0)</f>
        <v>0</v>
      </c>
      <c r="U1211" s="173">
        <f>IF(Q1211&lt;&gt;"",(Q1211*(1-($N$3369))*(1-($O1211+$N$3373))),0)</f>
        <v>0</v>
      </c>
      <c r="V1211" s="173">
        <f>IF(R1211&lt;&gt;"",(R1211*(1-($N$3370))*(1-($O1211+$N$3373))),0)</f>
        <v>0</v>
      </c>
      <c r="W1211" s="173">
        <f>IF(S1211&lt;&gt;"",(S1211*(1-($N$3371))*(1-($O1211+$N$3373))),0)</f>
        <v>0</v>
      </c>
      <c r="X1211" s="251">
        <f t="shared" si="475"/>
        <v>0</v>
      </c>
    </row>
    <row r="1212" spans="1:24" ht="14.1" customHeight="1" x14ac:dyDescent="0.3">
      <c r="A1212" s="187" t="s">
        <v>1580</v>
      </c>
      <c r="B1212" s="246" t="s">
        <v>51</v>
      </c>
      <c r="C1212" s="188">
        <v>12</v>
      </c>
      <c r="D1212" s="188">
        <v>0</v>
      </c>
      <c r="E1212" s="247"/>
      <c r="F1212" s="188" t="s">
        <v>110</v>
      </c>
      <c r="G1212" s="188" t="s">
        <v>2005</v>
      </c>
      <c r="H1212" s="188" t="s">
        <v>2304</v>
      </c>
      <c r="I1212" s="188">
        <v>59</v>
      </c>
      <c r="J1212" s="248">
        <v>18.5</v>
      </c>
      <c r="K1212" s="249"/>
      <c r="L1212" s="188" t="s">
        <v>3681</v>
      </c>
      <c r="M1212" s="188" t="s">
        <v>417</v>
      </c>
      <c r="N1212" s="250" t="str">
        <f t="shared" ref="N1212" si="476">IF(OR(J1212="TBA",E1212=0),"",E1212*J1212)</f>
        <v/>
      </c>
      <c r="O1212" s="172"/>
      <c r="P1212" s="173">
        <f t="shared" si="468"/>
        <v>0</v>
      </c>
      <c r="Q1212" s="173">
        <f t="shared" si="469"/>
        <v>0</v>
      </c>
      <c r="R1212" s="173">
        <f t="shared" si="470"/>
        <v>0</v>
      </c>
      <c r="S1212" s="173" t="str">
        <f t="shared" si="471"/>
        <v/>
      </c>
      <c r="T1212" s="173">
        <f>IF(P1212&lt;&gt;"",(P1212*(1-($N$3368))*(1-($O1212+$N$3373))),0)</f>
        <v>0</v>
      </c>
      <c r="U1212" s="173">
        <f>IF(Q1212&lt;&gt;"",(Q1212*(1-($N$3369))*(1-($O1212+$N$3373))),0)</f>
        <v>0</v>
      </c>
      <c r="V1212" s="173">
        <f>IF(R1212&lt;&gt;"",(R1212*(1-($N$3370))*(1-($O1212+$N$3373))),0)</f>
        <v>0</v>
      </c>
      <c r="W1212" s="173">
        <f>IF(S1212&lt;&gt;"",(S1212*(1-($N$3371))*(1-($O1212+$N$3373))),0)</f>
        <v>0</v>
      </c>
      <c r="X1212" s="251">
        <f t="shared" ref="X1212" si="477">+SUM(T1212:W1212)</f>
        <v>0</v>
      </c>
    </row>
    <row r="1213" spans="1:24" ht="14.1" customHeight="1" x14ac:dyDescent="0.3">
      <c r="A1213" s="187">
        <v>148669</v>
      </c>
      <c r="B1213" s="246" t="s">
        <v>50</v>
      </c>
      <c r="C1213" s="188">
        <v>6</v>
      </c>
      <c r="D1213" s="188">
        <v>0</v>
      </c>
      <c r="E1213" s="247"/>
      <c r="F1213" s="188" t="s">
        <v>110</v>
      </c>
      <c r="G1213" s="188" t="s">
        <v>1716</v>
      </c>
      <c r="H1213" s="188" t="s">
        <v>1988</v>
      </c>
      <c r="I1213" s="188">
        <v>59</v>
      </c>
      <c r="J1213" s="248">
        <v>6.25</v>
      </c>
      <c r="K1213" s="249"/>
      <c r="L1213" s="188" t="s">
        <v>2929</v>
      </c>
      <c r="M1213" s="188" t="s">
        <v>417</v>
      </c>
      <c r="N1213" s="250" t="str">
        <f t="shared" si="474"/>
        <v/>
      </c>
      <c r="O1213" s="172"/>
      <c r="P1213" s="173">
        <f t="shared" si="468"/>
        <v>0</v>
      </c>
      <c r="Q1213" s="173">
        <f t="shared" si="469"/>
        <v>0</v>
      </c>
      <c r="R1213" s="173" t="str">
        <f t="shared" si="470"/>
        <v/>
      </c>
      <c r="S1213" s="173">
        <f t="shared" si="471"/>
        <v>0</v>
      </c>
      <c r="T1213" s="173">
        <f>IF(P1213&lt;&gt;"",(P1213*(1-($N$3368))*(1-($O1213+$N$3373))),0)</f>
        <v>0</v>
      </c>
      <c r="U1213" s="173">
        <f>IF(Q1213&lt;&gt;"",(Q1213*(1-($N$3369))*(1-($O1213+$N$3373))),0)</f>
        <v>0</v>
      </c>
      <c r="V1213" s="173">
        <f>IF(R1213&lt;&gt;"",(R1213*(1-($N$3370))*(1-($O1213+$N$3373))),0)</f>
        <v>0</v>
      </c>
      <c r="W1213" s="173">
        <f>IF(S1213&lt;&gt;"",(S1213*(1-($N$3371))*(1-($O1213+$N$3373))),0)</f>
        <v>0</v>
      </c>
      <c r="X1213" s="251">
        <f t="shared" si="475"/>
        <v>0</v>
      </c>
    </row>
    <row r="1214" spans="1:24" ht="14.1" customHeight="1" x14ac:dyDescent="0.3">
      <c r="A1214" s="90"/>
      <c r="B1214" s="91"/>
      <c r="C1214" s="92"/>
      <c r="D1214" s="92"/>
      <c r="E1214" s="168"/>
      <c r="F1214" s="92"/>
      <c r="G1214" s="92"/>
      <c r="H1214" s="148" t="s">
        <v>6583</v>
      </c>
      <c r="I1214" s="92"/>
      <c r="J1214" s="93"/>
      <c r="K1214" s="94"/>
      <c r="L1214" s="94"/>
      <c r="M1214" s="95"/>
      <c r="N1214" s="172"/>
      <c r="O1214" s="172"/>
      <c r="P1214" s="173">
        <f t="shared" si="468"/>
        <v>0</v>
      </c>
      <c r="Q1214" s="173">
        <f t="shared" si="469"/>
        <v>0</v>
      </c>
      <c r="R1214" s="173">
        <f t="shared" si="470"/>
        <v>0</v>
      </c>
      <c r="S1214" s="173">
        <f t="shared" si="471"/>
        <v>0</v>
      </c>
      <c r="T1214" s="173">
        <f>IF(P1214&lt;&gt;"",(P1214*(1-($N$3368))*(1-($O1214+$N$3373))),0)</f>
        <v>0</v>
      </c>
      <c r="U1214" s="173">
        <f>IF(Q1214&lt;&gt;"",(Q1214*(1-($N$3369))*(1-($O1214+$N$3373))),0)</f>
        <v>0</v>
      </c>
      <c r="V1214" s="173">
        <f>IF(R1214&lt;&gt;"",(R1214*(1-($N$3370))*(1-($O1214+$N$3373))),0)</f>
        <v>0</v>
      </c>
      <c r="W1214" s="173">
        <f>IF(S1214&lt;&gt;"",(S1214*(1-($N$3371))*(1-($O1214+$N$3373))),0)</f>
        <v>0</v>
      </c>
      <c r="X1214" s="173"/>
    </row>
    <row r="1215" spans="1:24" ht="14.1" customHeight="1" x14ac:dyDescent="0.3">
      <c r="A1215" s="90" t="s">
        <v>1374</v>
      </c>
      <c r="B1215" s="91" t="s">
        <v>51</v>
      </c>
      <c r="C1215" s="92">
        <v>16</v>
      </c>
      <c r="D1215" s="92">
        <v>8</v>
      </c>
      <c r="E1215" s="166"/>
      <c r="F1215" s="92" t="s">
        <v>5805</v>
      </c>
      <c r="G1215" s="92" t="s">
        <v>1999</v>
      </c>
      <c r="H1215" s="92" t="s">
        <v>2236</v>
      </c>
      <c r="I1215" s="92">
        <v>60</v>
      </c>
      <c r="J1215" s="93">
        <v>15.950000000000001</v>
      </c>
      <c r="K1215" s="94"/>
      <c r="L1215" s="92" t="s">
        <v>3528</v>
      </c>
      <c r="M1215" s="92" t="s">
        <v>417</v>
      </c>
      <c r="N1215" s="172" t="str">
        <f t="shared" ref="N1215:N1246" si="478">IF(OR(J1215="TBA",E1215=0),"",E1215*J1215)</f>
        <v/>
      </c>
      <c r="O1215" s="172"/>
      <c r="P1215" s="173">
        <f t="shared" si="468"/>
        <v>0</v>
      </c>
      <c r="Q1215" s="173">
        <f t="shared" si="469"/>
        <v>0</v>
      </c>
      <c r="R1215" s="173">
        <f t="shared" si="470"/>
        <v>0</v>
      </c>
      <c r="S1215" s="173" t="str">
        <f t="shared" si="471"/>
        <v/>
      </c>
      <c r="T1215" s="173">
        <f>IF(P1215&lt;&gt;"",(P1215*(1-($N$3368))*(1-($O1215+$N$3373))),0)</f>
        <v>0</v>
      </c>
      <c r="U1215" s="173">
        <f>IF(Q1215&lt;&gt;"",(Q1215*(1-($N$3369))*(1-($O1215+$N$3373))),0)</f>
        <v>0</v>
      </c>
      <c r="V1215" s="173">
        <f>IF(R1215&lt;&gt;"",(R1215*(1-($N$3370))*(1-($O1215+$N$3373))),0)</f>
        <v>0</v>
      </c>
      <c r="W1215" s="173">
        <f>IF(S1215&lt;&gt;"",(S1215*(1-($N$3371))*(1-($O1215+$N$3373))),0)</f>
        <v>0</v>
      </c>
      <c r="X1215" s="173">
        <f t="shared" ref="X1215:X1268" si="479">+SUM(T1215:W1215)</f>
        <v>0</v>
      </c>
    </row>
    <row r="1216" spans="1:24" ht="14.1" customHeight="1" x14ac:dyDescent="0.3">
      <c r="A1216" s="90" t="s">
        <v>1373</v>
      </c>
      <c r="B1216" s="91" t="s">
        <v>51</v>
      </c>
      <c r="C1216" s="92">
        <v>16</v>
      </c>
      <c r="D1216" s="92">
        <v>8</v>
      </c>
      <c r="E1216" s="166"/>
      <c r="F1216" s="92" t="s">
        <v>5805</v>
      </c>
      <c r="G1216" s="92" t="s">
        <v>2000</v>
      </c>
      <c r="H1216" s="92" t="s">
        <v>2236</v>
      </c>
      <c r="I1216" s="92">
        <v>60</v>
      </c>
      <c r="J1216" s="93">
        <v>15.950000000000001</v>
      </c>
      <c r="K1216" s="94"/>
      <c r="L1216" s="92" t="s">
        <v>3529</v>
      </c>
      <c r="M1216" s="92" t="s">
        <v>417</v>
      </c>
      <c r="N1216" s="172" t="str">
        <f t="shared" si="478"/>
        <v/>
      </c>
      <c r="O1216" s="172"/>
      <c r="P1216" s="173">
        <f t="shared" si="468"/>
        <v>0</v>
      </c>
      <c r="Q1216" s="173">
        <f t="shared" si="469"/>
        <v>0</v>
      </c>
      <c r="R1216" s="173">
        <f t="shared" si="470"/>
        <v>0</v>
      </c>
      <c r="S1216" s="173" t="str">
        <f t="shared" si="471"/>
        <v/>
      </c>
      <c r="T1216" s="173">
        <f>IF(P1216&lt;&gt;"",(P1216*(1-($N$3368))*(1-($O1216+$N$3373))),0)</f>
        <v>0</v>
      </c>
      <c r="U1216" s="173">
        <f>IF(Q1216&lt;&gt;"",(Q1216*(1-($N$3369))*(1-($O1216+$N$3373))),0)</f>
        <v>0</v>
      </c>
      <c r="V1216" s="173">
        <f>IF(R1216&lt;&gt;"",(R1216*(1-($N$3370))*(1-($O1216+$N$3373))),0)</f>
        <v>0</v>
      </c>
      <c r="W1216" s="173">
        <f>IF(S1216&lt;&gt;"",(S1216*(1-($N$3371))*(1-($O1216+$N$3373))),0)</f>
        <v>0</v>
      </c>
      <c r="X1216" s="173">
        <f t="shared" si="479"/>
        <v>0</v>
      </c>
    </row>
    <row r="1217" spans="1:24" ht="14.1" customHeight="1" x14ac:dyDescent="0.3">
      <c r="A1217" s="90" t="s">
        <v>5102</v>
      </c>
      <c r="B1217" s="91" t="s">
        <v>51</v>
      </c>
      <c r="C1217" s="92">
        <v>12</v>
      </c>
      <c r="D1217" s="92">
        <v>0</v>
      </c>
      <c r="E1217" s="166"/>
      <c r="F1217" s="92" t="s">
        <v>5805</v>
      </c>
      <c r="G1217" s="92" t="s">
        <v>1999</v>
      </c>
      <c r="H1217" s="92" t="s">
        <v>5103</v>
      </c>
      <c r="I1217" s="92">
        <v>60</v>
      </c>
      <c r="J1217" s="93">
        <v>20.8</v>
      </c>
      <c r="K1217" s="94"/>
      <c r="L1217" s="92" t="s">
        <v>5104</v>
      </c>
      <c r="M1217" s="92" t="s">
        <v>417</v>
      </c>
      <c r="N1217" s="172" t="str">
        <f t="shared" si="478"/>
        <v/>
      </c>
      <c r="O1217" s="172"/>
      <c r="P1217" s="173">
        <f t="shared" si="468"/>
        <v>0</v>
      </c>
      <c r="Q1217" s="173">
        <f t="shared" si="469"/>
        <v>0</v>
      </c>
      <c r="R1217" s="173">
        <f t="shared" si="470"/>
        <v>0</v>
      </c>
      <c r="S1217" s="173" t="str">
        <f t="shared" si="471"/>
        <v/>
      </c>
      <c r="T1217" s="173">
        <f>IF(P1217&lt;&gt;"",(P1217*(1-($N$3368))*(1-($O1217+$N$3373))),0)</f>
        <v>0</v>
      </c>
      <c r="U1217" s="173">
        <f>IF(Q1217&lt;&gt;"",(Q1217*(1-($N$3369))*(1-($O1217+$N$3373))),0)</f>
        <v>0</v>
      </c>
      <c r="V1217" s="173">
        <f>IF(R1217&lt;&gt;"",(R1217*(1-($N$3370))*(1-($O1217+$N$3373))),0)</f>
        <v>0</v>
      </c>
      <c r="W1217" s="173">
        <f>IF(S1217&lt;&gt;"",(S1217*(1-($N$3371))*(1-($O1217+$N$3373))),0)</f>
        <v>0</v>
      </c>
      <c r="X1217" s="173">
        <f t="shared" ref="X1217:X1222" si="480">+SUM(T1217:W1217)</f>
        <v>0</v>
      </c>
    </row>
    <row r="1218" spans="1:24" ht="14.1" customHeight="1" x14ac:dyDescent="0.3">
      <c r="A1218" s="90" t="s">
        <v>5105</v>
      </c>
      <c r="B1218" s="91" t="s">
        <v>51</v>
      </c>
      <c r="C1218" s="92">
        <v>12</v>
      </c>
      <c r="D1218" s="92">
        <v>0</v>
      </c>
      <c r="E1218" s="166"/>
      <c r="F1218" s="92" t="s">
        <v>5805</v>
      </c>
      <c r="G1218" s="92" t="s">
        <v>2000</v>
      </c>
      <c r="H1218" s="92" t="s">
        <v>5103</v>
      </c>
      <c r="I1218" s="92">
        <v>60</v>
      </c>
      <c r="J1218" s="93">
        <v>20.8</v>
      </c>
      <c r="K1218" s="94"/>
      <c r="L1218" s="92" t="s">
        <v>5106</v>
      </c>
      <c r="M1218" s="92" t="s">
        <v>417</v>
      </c>
      <c r="N1218" s="172" t="str">
        <f t="shared" si="478"/>
        <v/>
      </c>
      <c r="O1218" s="172"/>
      <c r="P1218" s="173">
        <f t="shared" si="468"/>
        <v>0</v>
      </c>
      <c r="Q1218" s="173">
        <f t="shared" si="469"/>
        <v>0</v>
      </c>
      <c r="R1218" s="173">
        <f t="shared" si="470"/>
        <v>0</v>
      </c>
      <c r="S1218" s="173" t="str">
        <f t="shared" si="471"/>
        <v/>
      </c>
      <c r="T1218" s="173">
        <f>IF(P1218&lt;&gt;"",(P1218*(1-($N$3368))*(1-($O1218+$N$3373))),0)</f>
        <v>0</v>
      </c>
      <c r="U1218" s="173">
        <f>IF(Q1218&lt;&gt;"",(Q1218*(1-($N$3369))*(1-($O1218+$N$3373))),0)</f>
        <v>0</v>
      </c>
      <c r="V1218" s="173">
        <f>IF(R1218&lt;&gt;"",(R1218*(1-($N$3370))*(1-($O1218+$N$3373))),0)</f>
        <v>0</v>
      </c>
      <c r="W1218" s="173">
        <f>IF(S1218&lt;&gt;"",(S1218*(1-($N$3371))*(1-($O1218+$N$3373))),0)</f>
        <v>0</v>
      </c>
      <c r="X1218" s="173">
        <f t="shared" si="480"/>
        <v>0</v>
      </c>
    </row>
    <row r="1219" spans="1:24" ht="14.1" customHeight="1" x14ac:dyDescent="0.3">
      <c r="A1219" s="90" t="s">
        <v>5107</v>
      </c>
      <c r="B1219" s="91" t="s">
        <v>51</v>
      </c>
      <c r="C1219" s="92">
        <v>12</v>
      </c>
      <c r="D1219" s="92">
        <v>0</v>
      </c>
      <c r="E1219" s="166"/>
      <c r="F1219" s="92" t="s">
        <v>5805</v>
      </c>
      <c r="G1219" s="92" t="s">
        <v>2302</v>
      </c>
      <c r="H1219" s="92" t="s">
        <v>5103</v>
      </c>
      <c r="I1219" s="92">
        <v>60</v>
      </c>
      <c r="J1219" s="93">
        <v>20.8</v>
      </c>
      <c r="K1219" s="94"/>
      <c r="L1219" s="92" t="s">
        <v>5108</v>
      </c>
      <c r="M1219" s="92" t="s">
        <v>417</v>
      </c>
      <c r="N1219" s="172" t="str">
        <f t="shared" si="478"/>
        <v/>
      </c>
      <c r="O1219" s="172"/>
      <c r="P1219" s="173">
        <f t="shared" si="468"/>
        <v>0</v>
      </c>
      <c r="Q1219" s="173">
        <f t="shared" si="469"/>
        <v>0</v>
      </c>
      <c r="R1219" s="173">
        <f t="shared" si="470"/>
        <v>0</v>
      </c>
      <c r="S1219" s="173" t="str">
        <f t="shared" si="471"/>
        <v/>
      </c>
      <c r="T1219" s="173">
        <f>IF(P1219&lt;&gt;"",(P1219*(1-($N$3368))*(1-($O1219+$N$3373))),0)</f>
        <v>0</v>
      </c>
      <c r="U1219" s="173">
        <f>IF(Q1219&lt;&gt;"",(Q1219*(1-($N$3369))*(1-($O1219+$N$3373))),0)</f>
        <v>0</v>
      </c>
      <c r="V1219" s="173">
        <f>IF(R1219&lt;&gt;"",(R1219*(1-($N$3370))*(1-($O1219+$N$3373))),0)</f>
        <v>0</v>
      </c>
      <c r="W1219" s="173">
        <f>IF(S1219&lt;&gt;"",(S1219*(1-($N$3371))*(1-($O1219+$N$3373))),0)</f>
        <v>0</v>
      </c>
      <c r="X1219" s="173">
        <f t="shared" si="480"/>
        <v>0</v>
      </c>
    </row>
    <row r="1220" spans="1:24" ht="14.1" customHeight="1" x14ac:dyDescent="0.3">
      <c r="A1220" s="90" t="s">
        <v>1383</v>
      </c>
      <c r="B1220" s="91" t="s">
        <v>51</v>
      </c>
      <c r="C1220" s="92">
        <v>14</v>
      </c>
      <c r="D1220" s="92">
        <v>7</v>
      </c>
      <c r="E1220" s="166"/>
      <c r="F1220" s="92" t="s">
        <v>112</v>
      </c>
      <c r="G1220" s="92" t="s">
        <v>2003</v>
      </c>
      <c r="H1220" s="92" t="s">
        <v>2240</v>
      </c>
      <c r="I1220" s="92">
        <v>60</v>
      </c>
      <c r="J1220" s="93">
        <v>23.1</v>
      </c>
      <c r="K1220" s="94"/>
      <c r="L1220" s="92" t="s">
        <v>3539</v>
      </c>
      <c r="M1220" s="92" t="s">
        <v>417</v>
      </c>
      <c r="N1220" s="172" t="str">
        <f t="shared" si="478"/>
        <v/>
      </c>
      <c r="O1220" s="172"/>
      <c r="P1220" s="173">
        <f t="shared" si="468"/>
        <v>0</v>
      </c>
      <c r="Q1220" s="173">
        <f t="shared" si="469"/>
        <v>0</v>
      </c>
      <c r="R1220" s="173">
        <f t="shared" si="470"/>
        <v>0</v>
      </c>
      <c r="S1220" s="173" t="str">
        <f t="shared" si="471"/>
        <v/>
      </c>
      <c r="T1220" s="173">
        <f>IF(P1220&lt;&gt;"",(P1220*(1-($N$3368))*(1-($O1220+$N$3373))),0)</f>
        <v>0</v>
      </c>
      <c r="U1220" s="173">
        <f>IF(Q1220&lt;&gt;"",(Q1220*(1-($N$3369))*(1-($O1220+$N$3373))),0)</f>
        <v>0</v>
      </c>
      <c r="V1220" s="173">
        <f>IF(R1220&lt;&gt;"",(R1220*(1-($N$3370))*(1-($O1220+$N$3373))),0)</f>
        <v>0</v>
      </c>
      <c r="W1220" s="173">
        <f>IF(S1220&lt;&gt;"",(S1220*(1-($N$3371))*(1-($O1220+$N$3373))),0)</f>
        <v>0</v>
      </c>
      <c r="X1220" s="173">
        <f t="shared" si="480"/>
        <v>0</v>
      </c>
    </row>
    <row r="1221" spans="1:24" ht="14.1" customHeight="1" x14ac:dyDescent="0.3">
      <c r="A1221" s="90" t="s">
        <v>1382</v>
      </c>
      <c r="B1221" s="91" t="s">
        <v>51</v>
      </c>
      <c r="C1221" s="92">
        <v>14</v>
      </c>
      <c r="D1221" s="92">
        <v>7</v>
      </c>
      <c r="E1221" s="166"/>
      <c r="F1221" s="92" t="s">
        <v>112</v>
      </c>
      <c r="G1221" s="92" t="s">
        <v>2004</v>
      </c>
      <c r="H1221" s="92" t="s">
        <v>2240</v>
      </c>
      <c r="I1221" s="92">
        <v>60</v>
      </c>
      <c r="J1221" s="93">
        <v>23.1</v>
      </c>
      <c r="K1221" s="94"/>
      <c r="L1221" s="92" t="s">
        <v>3540</v>
      </c>
      <c r="M1221" s="92" t="s">
        <v>417</v>
      </c>
      <c r="N1221" s="172" t="str">
        <f t="shared" si="478"/>
        <v/>
      </c>
      <c r="O1221" s="172"/>
      <c r="P1221" s="173">
        <f t="shared" ref="P1221:P1251" si="481">IF($B1221="PA",$N1221,0)</f>
        <v>0</v>
      </c>
      <c r="Q1221" s="173">
        <f t="shared" ref="Q1221:Q1251" si="482">IF($B1221="PC",$N1221,0)</f>
        <v>0</v>
      </c>
      <c r="R1221" s="173">
        <f t="shared" ref="R1221:R1251" si="483">IF($B1221="LA",$N1221,0)</f>
        <v>0</v>
      </c>
      <c r="S1221" s="173" t="str">
        <f t="shared" ref="S1221:S1251" si="484">IF($B1221="LC",$N1221,0)</f>
        <v/>
      </c>
      <c r="T1221" s="173">
        <f>IF(P1221&lt;&gt;"",(P1221*(1-($N$3368))*(1-($O1221+$N$3373))),0)</f>
        <v>0</v>
      </c>
      <c r="U1221" s="173">
        <f>IF(Q1221&lt;&gt;"",(Q1221*(1-($N$3369))*(1-($O1221+$N$3373))),0)</f>
        <v>0</v>
      </c>
      <c r="V1221" s="173">
        <f>IF(R1221&lt;&gt;"",(R1221*(1-($N$3370))*(1-($O1221+$N$3373))),0)</f>
        <v>0</v>
      </c>
      <c r="W1221" s="173">
        <f>IF(S1221&lt;&gt;"",(S1221*(1-($N$3371))*(1-($O1221+$N$3373))),0)</f>
        <v>0</v>
      </c>
      <c r="X1221" s="173">
        <f t="shared" si="480"/>
        <v>0</v>
      </c>
    </row>
    <row r="1222" spans="1:24" ht="14.1" customHeight="1" x14ac:dyDescent="0.3">
      <c r="A1222" s="90" t="s">
        <v>1381</v>
      </c>
      <c r="B1222" s="91" t="s">
        <v>51</v>
      </c>
      <c r="C1222" s="92">
        <v>14</v>
      </c>
      <c r="D1222" s="92">
        <v>7</v>
      </c>
      <c r="E1222" s="166"/>
      <c r="F1222" s="92" t="s">
        <v>112</v>
      </c>
      <c r="G1222" s="92" t="s">
        <v>2016</v>
      </c>
      <c r="H1222" s="92" t="s">
        <v>2240</v>
      </c>
      <c r="I1222" s="92">
        <v>60</v>
      </c>
      <c r="J1222" s="93">
        <v>23.1</v>
      </c>
      <c r="K1222" s="94"/>
      <c r="L1222" s="92" t="s">
        <v>3541</v>
      </c>
      <c r="M1222" s="92" t="s">
        <v>417</v>
      </c>
      <c r="N1222" s="172" t="str">
        <f t="shared" si="478"/>
        <v/>
      </c>
      <c r="O1222" s="172"/>
      <c r="P1222" s="173">
        <f t="shared" si="481"/>
        <v>0</v>
      </c>
      <c r="Q1222" s="173">
        <f t="shared" si="482"/>
        <v>0</v>
      </c>
      <c r="R1222" s="173">
        <f t="shared" si="483"/>
        <v>0</v>
      </c>
      <c r="S1222" s="173" t="str">
        <f t="shared" si="484"/>
        <v/>
      </c>
      <c r="T1222" s="173">
        <f>IF(P1222&lt;&gt;"",(P1222*(1-($N$3368))*(1-($O1222+$N$3373))),0)</f>
        <v>0</v>
      </c>
      <c r="U1222" s="173">
        <f>IF(Q1222&lt;&gt;"",(Q1222*(1-($N$3369))*(1-($O1222+$N$3373))),0)</f>
        <v>0</v>
      </c>
      <c r="V1222" s="173">
        <f>IF(R1222&lt;&gt;"",(R1222*(1-($N$3370))*(1-($O1222+$N$3373))),0)</f>
        <v>0</v>
      </c>
      <c r="W1222" s="173">
        <f>IF(S1222&lt;&gt;"",(S1222*(1-($N$3371))*(1-($O1222+$N$3373))),0)</f>
        <v>0</v>
      </c>
      <c r="X1222" s="173">
        <f t="shared" si="480"/>
        <v>0</v>
      </c>
    </row>
    <row r="1223" spans="1:24" ht="14.1" customHeight="1" x14ac:dyDescent="0.3">
      <c r="A1223" s="252" t="s">
        <v>5801</v>
      </c>
      <c r="B1223" s="253" t="s">
        <v>51</v>
      </c>
      <c r="C1223" s="254">
        <v>12</v>
      </c>
      <c r="D1223" s="254">
        <v>0</v>
      </c>
      <c r="E1223" s="255"/>
      <c r="F1223" s="254" t="s">
        <v>112</v>
      </c>
      <c r="G1223" s="254" t="s">
        <v>2003</v>
      </c>
      <c r="H1223" s="254" t="s">
        <v>6504</v>
      </c>
      <c r="I1223" s="254">
        <v>60</v>
      </c>
      <c r="J1223" s="256">
        <v>17.350000000000001</v>
      </c>
      <c r="K1223" s="257"/>
      <c r="L1223" s="254" t="s">
        <v>5802</v>
      </c>
      <c r="M1223" s="254" t="s">
        <v>417</v>
      </c>
      <c r="N1223" s="172" t="str">
        <f t="shared" si="478"/>
        <v/>
      </c>
      <c r="O1223" s="172"/>
      <c r="P1223" s="173">
        <f t="shared" si="481"/>
        <v>0</v>
      </c>
      <c r="Q1223" s="173">
        <f t="shared" si="482"/>
        <v>0</v>
      </c>
      <c r="R1223" s="173">
        <f t="shared" si="483"/>
        <v>0</v>
      </c>
      <c r="S1223" s="173" t="str">
        <f t="shared" si="484"/>
        <v/>
      </c>
      <c r="T1223" s="173">
        <f>IF(P1223&lt;&gt;"",(P1223*(1-($N$3368))*(1-($O1223+$N$3373))),0)</f>
        <v>0</v>
      </c>
      <c r="U1223" s="173">
        <f>IF(Q1223&lt;&gt;"",(Q1223*(1-($N$3369))*(1-($O1223+$N$3373))),0)</f>
        <v>0</v>
      </c>
      <c r="V1223" s="173">
        <f>IF(R1223&lt;&gt;"",(R1223*(1-($N$3370))*(1-($O1223+$N$3373))),0)</f>
        <v>0</v>
      </c>
      <c r="W1223" s="173">
        <f>IF(S1223&lt;&gt;"",(S1223*(1-($N$3371))*(1-($O1223+$N$3373))),0)</f>
        <v>0</v>
      </c>
      <c r="X1223" s="173">
        <f t="shared" si="479"/>
        <v>0</v>
      </c>
    </row>
    <row r="1224" spans="1:24" ht="14.1" customHeight="1" x14ac:dyDescent="0.3">
      <c r="A1224" s="252" t="s">
        <v>5803</v>
      </c>
      <c r="B1224" s="253" t="s">
        <v>51</v>
      </c>
      <c r="C1224" s="254">
        <v>12</v>
      </c>
      <c r="D1224" s="254">
        <v>0</v>
      </c>
      <c r="E1224" s="255"/>
      <c r="F1224" s="254" t="s">
        <v>112</v>
      </c>
      <c r="G1224" s="254" t="s">
        <v>2004</v>
      </c>
      <c r="H1224" s="254" t="s">
        <v>6504</v>
      </c>
      <c r="I1224" s="254">
        <v>60</v>
      </c>
      <c r="J1224" s="256">
        <v>17.350000000000001</v>
      </c>
      <c r="K1224" s="257"/>
      <c r="L1224" s="254" t="s">
        <v>6505</v>
      </c>
      <c r="M1224" s="254" t="s">
        <v>417</v>
      </c>
      <c r="N1224" s="172" t="str">
        <f t="shared" si="478"/>
        <v/>
      </c>
      <c r="O1224" s="172"/>
      <c r="P1224" s="173">
        <f t="shared" si="481"/>
        <v>0</v>
      </c>
      <c r="Q1224" s="173">
        <f t="shared" si="482"/>
        <v>0</v>
      </c>
      <c r="R1224" s="173">
        <f t="shared" si="483"/>
        <v>0</v>
      </c>
      <c r="S1224" s="173" t="str">
        <f t="shared" si="484"/>
        <v/>
      </c>
      <c r="T1224" s="173">
        <f>IF(P1224&lt;&gt;"",(P1224*(1-($N$3368))*(1-($O1224+$N$3373))),0)</f>
        <v>0</v>
      </c>
      <c r="U1224" s="173">
        <f>IF(Q1224&lt;&gt;"",(Q1224*(1-($N$3369))*(1-($O1224+$N$3373))),0)</f>
        <v>0</v>
      </c>
      <c r="V1224" s="173">
        <f>IF(R1224&lt;&gt;"",(R1224*(1-($N$3370))*(1-($O1224+$N$3373))),0)</f>
        <v>0</v>
      </c>
      <c r="W1224" s="173">
        <f>IF(S1224&lt;&gt;"",(S1224*(1-($N$3371))*(1-($O1224+$N$3373))),0)</f>
        <v>0</v>
      </c>
      <c r="X1224" s="173">
        <f t="shared" si="479"/>
        <v>0</v>
      </c>
    </row>
    <row r="1225" spans="1:24" ht="14.1" customHeight="1" x14ac:dyDescent="0.3">
      <c r="A1225" s="252" t="s">
        <v>5804</v>
      </c>
      <c r="B1225" s="253" t="s">
        <v>51</v>
      </c>
      <c r="C1225" s="254">
        <v>12</v>
      </c>
      <c r="D1225" s="254">
        <v>0</v>
      </c>
      <c r="E1225" s="255"/>
      <c r="F1225" s="254" t="s">
        <v>112</v>
      </c>
      <c r="G1225" s="254" t="s">
        <v>2016</v>
      </c>
      <c r="H1225" s="254" t="s">
        <v>6504</v>
      </c>
      <c r="I1225" s="254">
        <v>60</v>
      </c>
      <c r="J1225" s="256">
        <v>17.350000000000001</v>
      </c>
      <c r="K1225" s="257"/>
      <c r="L1225" s="254" t="s">
        <v>6506</v>
      </c>
      <c r="M1225" s="254" t="s">
        <v>417</v>
      </c>
      <c r="N1225" s="172" t="str">
        <f t="shared" si="478"/>
        <v/>
      </c>
      <c r="O1225" s="172"/>
      <c r="P1225" s="173">
        <f t="shared" si="481"/>
        <v>0</v>
      </c>
      <c r="Q1225" s="173">
        <f t="shared" si="482"/>
        <v>0</v>
      </c>
      <c r="R1225" s="173">
        <f t="shared" si="483"/>
        <v>0</v>
      </c>
      <c r="S1225" s="173" t="str">
        <f t="shared" si="484"/>
        <v/>
      </c>
      <c r="T1225" s="173">
        <f>IF(P1225&lt;&gt;"",(P1225*(1-($N$3368))*(1-($O1225+$N$3373))),0)</f>
        <v>0</v>
      </c>
      <c r="U1225" s="173">
        <f>IF(Q1225&lt;&gt;"",(Q1225*(1-($N$3369))*(1-($O1225+$N$3373))),0)</f>
        <v>0</v>
      </c>
      <c r="V1225" s="173">
        <f>IF(R1225&lt;&gt;"",(R1225*(1-($N$3370))*(1-($O1225+$N$3373))),0)</f>
        <v>0</v>
      </c>
      <c r="W1225" s="173">
        <f>IF(S1225&lt;&gt;"",(S1225*(1-($N$3371))*(1-($O1225+$N$3373))),0)</f>
        <v>0</v>
      </c>
      <c r="X1225" s="173">
        <f t="shared" si="479"/>
        <v>0</v>
      </c>
    </row>
    <row r="1226" spans="1:24" ht="14.1" customHeight="1" x14ac:dyDescent="0.3">
      <c r="A1226" s="90" t="s">
        <v>1377</v>
      </c>
      <c r="B1226" s="91" t="s">
        <v>51</v>
      </c>
      <c r="C1226" s="92">
        <v>14</v>
      </c>
      <c r="D1226" s="92">
        <v>0</v>
      </c>
      <c r="E1226" s="166"/>
      <c r="F1226" s="92" t="s">
        <v>110</v>
      </c>
      <c r="G1226" s="92" t="s">
        <v>2003</v>
      </c>
      <c r="H1226" s="92" t="s">
        <v>2237</v>
      </c>
      <c r="I1226" s="92">
        <v>60</v>
      </c>
      <c r="J1226" s="93">
        <v>18.25</v>
      </c>
      <c r="K1226" s="94"/>
      <c r="L1226" s="92" t="s">
        <v>3530</v>
      </c>
      <c r="M1226" s="92" t="s">
        <v>417</v>
      </c>
      <c r="N1226" s="172" t="str">
        <f t="shared" si="478"/>
        <v/>
      </c>
      <c r="O1226" s="172"/>
      <c r="P1226" s="173">
        <f t="shared" si="481"/>
        <v>0</v>
      </c>
      <c r="Q1226" s="173">
        <f t="shared" si="482"/>
        <v>0</v>
      </c>
      <c r="R1226" s="173">
        <f t="shared" si="483"/>
        <v>0</v>
      </c>
      <c r="S1226" s="173" t="str">
        <f t="shared" si="484"/>
        <v/>
      </c>
      <c r="T1226" s="173">
        <f>IF(P1226&lt;&gt;"",(P1226*(1-($N$3368))*(1-($O1226+$N$3373))),0)</f>
        <v>0</v>
      </c>
      <c r="U1226" s="173">
        <f>IF(Q1226&lt;&gt;"",(Q1226*(1-($N$3369))*(1-($O1226+$N$3373))),0)</f>
        <v>0</v>
      </c>
      <c r="V1226" s="173">
        <f>IF(R1226&lt;&gt;"",(R1226*(1-($N$3370))*(1-($O1226+$N$3373))),0)</f>
        <v>0</v>
      </c>
      <c r="W1226" s="173">
        <f>IF(S1226&lt;&gt;"",(S1226*(1-($N$3371))*(1-($O1226+$N$3373))),0)</f>
        <v>0</v>
      </c>
      <c r="X1226" s="173">
        <f t="shared" ref="X1226:X1228" si="485">+SUM(T1226:W1226)</f>
        <v>0</v>
      </c>
    </row>
    <row r="1227" spans="1:24" ht="14.1" customHeight="1" x14ac:dyDescent="0.3">
      <c r="A1227" s="90" t="s">
        <v>1376</v>
      </c>
      <c r="B1227" s="91" t="s">
        <v>51</v>
      </c>
      <c r="C1227" s="92">
        <v>14</v>
      </c>
      <c r="D1227" s="92">
        <v>0</v>
      </c>
      <c r="E1227" s="166"/>
      <c r="F1227" s="92" t="s">
        <v>110</v>
      </c>
      <c r="G1227" s="92" t="s">
        <v>2004</v>
      </c>
      <c r="H1227" s="92" t="s">
        <v>2237</v>
      </c>
      <c r="I1227" s="92">
        <v>60</v>
      </c>
      <c r="J1227" s="93">
        <v>18.25</v>
      </c>
      <c r="K1227" s="94"/>
      <c r="L1227" s="92" t="s">
        <v>3531</v>
      </c>
      <c r="M1227" s="92" t="s">
        <v>417</v>
      </c>
      <c r="N1227" s="172" t="str">
        <f t="shared" si="478"/>
        <v/>
      </c>
      <c r="O1227" s="172"/>
      <c r="P1227" s="173">
        <f t="shared" si="481"/>
        <v>0</v>
      </c>
      <c r="Q1227" s="173">
        <f t="shared" si="482"/>
        <v>0</v>
      </c>
      <c r="R1227" s="173">
        <f t="shared" si="483"/>
        <v>0</v>
      </c>
      <c r="S1227" s="173" t="str">
        <f t="shared" si="484"/>
        <v/>
      </c>
      <c r="T1227" s="173">
        <f>IF(P1227&lt;&gt;"",(P1227*(1-($N$3368))*(1-($O1227+$N$3373))),0)</f>
        <v>0</v>
      </c>
      <c r="U1227" s="173">
        <f>IF(Q1227&lt;&gt;"",(Q1227*(1-($N$3369))*(1-($O1227+$N$3373))),0)</f>
        <v>0</v>
      </c>
      <c r="V1227" s="173">
        <f>IF(R1227&lt;&gt;"",(R1227*(1-($N$3370))*(1-($O1227+$N$3373))),0)</f>
        <v>0</v>
      </c>
      <c r="W1227" s="173">
        <f>IF(S1227&lt;&gt;"",(S1227*(1-($N$3371))*(1-($O1227+$N$3373))),0)</f>
        <v>0</v>
      </c>
      <c r="X1227" s="173">
        <f t="shared" si="485"/>
        <v>0</v>
      </c>
    </row>
    <row r="1228" spans="1:24" ht="14.1" customHeight="1" x14ac:dyDescent="0.3">
      <c r="A1228" s="90" t="s">
        <v>1375</v>
      </c>
      <c r="B1228" s="91" t="s">
        <v>51</v>
      </c>
      <c r="C1228" s="92">
        <v>14</v>
      </c>
      <c r="D1228" s="92">
        <v>0</v>
      </c>
      <c r="E1228" s="166"/>
      <c r="F1228" s="92" t="s">
        <v>110</v>
      </c>
      <c r="G1228" s="92" t="s">
        <v>2005</v>
      </c>
      <c r="H1228" s="92" t="s">
        <v>2237</v>
      </c>
      <c r="I1228" s="92">
        <v>60</v>
      </c>
      <c r="J1228" s="93">
        <v>18.25</v>
      </c>
      <c r="K1228" s="94"/>
      <c r="L1228" s="92" t="s">
        <v>3532</v>
      </c>
      <c r="M1228" s="92" t="s">
        <v>417</v>
      </c>
      <c r="N1228" s="172" t="str">
        <f t="shared" si="478"/>
        <v/>
      </c>
      <c r="O1228" s="172"/>
      <c r="P1228" s="173">
        <f t="shared" si="481"/>
        <v>0</v>
      </c>
      <c r="Q1228" s="173">
        <f t="shared" si="482"/>
        <v>0</v>
      </c>
      <c r="R1228" s="173">
        <f t="shared" si="483"/>
        <v>0</v>
      </c>
      <c r="S1228" s="173" t="str">
        <f t="shared" si="484"/>
        <v/>
      </c>
      <c r="T1228" s="173">
        <f>IF(P1228&lt;&gt;"",(P1228*(1-($N$3368))*(1-($O1228+$N$3373))),0)</f>
        <v>0</v>
      </c>
      <c r="U1228" s="173">
        <f>IF(Q1228&lt;&gt;"",(Q1228*(1-($N$3369))*(1-($O1228+$N$3373))),0)</f>
        <v>0</v>
      </c>
      <c r="V1228" s="173">
        <f>IF(R1228&lt;&gt;"",(R1228*(1-($N$3370))*(1-($O1228+$N$3373))),0)</f>
        <v>0</v>
      </c>
      <c r="W1228" s="173">
        <f>IF(S1228&lt;&gt;"",(S1228*(1-($N$3371))*(1-($O1228+$N$3373))),0)</f>
        <v>0</v>
      </c>
      <c r="X1228" s="173">
        <f t="shared" si="485"/>
        <v>0</v>
      </c>
    </row>
    <row r="1229" spans="1:24" ht="14.1" customHeight="1" x14ac:dyDescent="0.3">
      <c r="A1229" s="90" t="s">
        <v>1387</v>
      </c>
      <c r="B1229" s="91" t="s">
        <v>51</v>
      </c>
      <c r="C1229" s="92">
        <v>14</v>
      </c>
      <c r="D1229" s="92">
        <v>7</v>
      </c>
      <c r="E1229" s="166"/>
      <c r="F1229" s="92" t="s">
        <v>110</v>
      </c>
      <c r="G1229" s="92" t="s">
        <v>2003</v>
      </c>
      <c r="H1229" s="92" t="s">
        <v>2238</v>
      </c>
      <c r="I1229" s="92">
        <v>60</v>
      </c>
      <c r="J1229" s="93">
        <v>18.25</v>
      </c>
      <c r="K1229" s="94"/>
      <c r="L1229" s="92" t="s">
        <v>3533</v>
      </c>
      <c r="M1229" s="92" t="s">
        <v>417</v>
      </c>
      <c r="N1229" s="172" t="str">
        <f t="shared" si="478"/>
        <v/>
      </c>
      <c r="O1229" s="172"/>
      <c r="P1229" s="173">
        <f t="shared" si="481"/>
        <v>0</v>
      </c>
      <c r="Q1229" s="173">
        <f t="shared" si="482"/>
        <v>0</v>
      </c>
      <c r="R1229" s="173">
        <f t="shared" si="483"/>
        <v>0</v>
      </c>
      <c r="S1229" s="173" t="str">
        <f t="shared" si="484"/>
        <v/>
      </c>
      <c r="T1229" s="173">
        <f>IF(P1229&lt;&gt;"",(P1229*(1-($N$3368))*(1-($O1229+$N$3373))),0)</f>
        <v>0</v>
      </c>
      <c r="U1229" s="173">
        <f>IF(Q1229&lt;&gt;"",(Q1229*(1-($N$3369))*(1-($O1229+$N$3373))),0)</f>
        <v>0</v>
      </c>
      <c r="V1229" s="173">
        <f>IF(R1229&lt;&gt;"",(R1229*(1-($N$3370))*(1-($O1229+$N$3373))),0)</f>
        <v>0</v>
      </c>
      <c r="W1229" s="173">
        <f>IF(S1229&lt;&gt;"",(S1229*(1-($N$3371))*(1-($O1229+$N$3373))),0)</f>
        <v>0</v>
      </c>
      <c r="X1229" s="173">
        <f t="shared" ref="X1229:X1237" si="486">+SUM(T1229:W1229)</f>
        <v>0</v>
      </c>
    </row>
    <row r="1230" spans="1:24" ht="14.1" customHeight="1" x14ac:dyDescent="0.3">
      <c r="A1230" s="90" t="s">
        <v>1386</v>
      </c>
      <c r="B1230" s="91" t="s">
        <v>51</v>
      </c>
      <c r="C1230" s="92">
        <v>14</v>
      </c>
      <c r="D1230" s="92">
        <v>7</v>
      </c>
      <c r="E1230" s="166"/>
      <c r="F1230" s="92" t="s">
        <v>110</v>
      </c>
      <c r="G1230" s="92" t="s">
        <v>2004</v>
      </c>
      <c r="H1230" s="92" t="s">
        <v>2238</v>
      </c>
      <c r="I1230" s="92">
        <v>60</v>
      </c>
      <c r="J1230" s="93">
        <v>18.25</v>
      </c>
      <c r="K1230" s="94"/>
      <c r="L1230" s="92" t="s">
        <v>3534</v>
      </c>
      <c r="M1230" s="92" t="s">
        <v>417</v>
      </c>
      <c r="N1230" s="172" t="str">
        <f t="shared" si="478"/>
        <v/>
      </c>
      <c r="O1230" s="172"/>
      <c r="P1230" s="173">
        <f t="shared" si="481"/>
        <v>0</v>
      </c>
      <c r="Q1230" s="173">
        <f t="shared" si="482"/>
        <v>0</v>
      </c>
      <c r="R1230" s="173">
        <f t="shared" si="483"/>
        <v>0</v>
      </c>
      <c r="S1230" s="173" t="str">
        <f t="shared" si="484"/>
        <v/>
      </c>
      <c r="T1230" s="173">
        <f>IF(P1230&lt;&gt;"",(P1230*(1-($N$3368))*(1-($O1230+$N$3373))),0)</f>
        <v>0</v>
      </c>
      <c r="U1230" s="173">
        <f>IF(Q1230&lt;&gt;"",(Q1230*(1-($N$3369))*(1-($O1230+$N$3373))),0)</f>
        <v>0</v>
      </c>
      <c r="V1230" s="173">
        <f>IF(R1230&lt;&gt;"",(R1230*(1-($N$3370))*(1-($O1230+$N$3373))),0)</f>
        <v>0</v>
      </c>
      <c r="W1230" s="173">
        <f>IF(S1230&lt;&gt;"",(S1230*(1-($N$3371))*(1-($O1230+$N$3373))),0)</f>
        <v>0</v>
      </c>
      <c r="X1230" s="173">
        <f t="shared" si="486"/>
        <v>0</v>
      </c>
    </row>
    <row r="1231" spans="1:24" ht="14.1" customHeight="1" x14ac:dyDescent="0.3">
      <c r="A1231" s="90" t="s">
        <v>1385</v>
      </c>
      <c r="B1231" s="91" t="s">
        <v>51</v>
      </c>
      <c r="C1231" s="92">
        <v>14</v>
      </c>
      <c r="D1231" s="92">
        <v>7</v>
      </c>
      <c r="E1231" s="166"/>
      <c r="F1231" s="92" t="s">
        <v>110</v>
      </c>
      <c r="G1231" s="92" t="s">
        <v>2005</v>
      </c>
      <c r="H1231" s="92" t="s">
        <v>2238</v>
      </c>
      <c r="I1231" s="92">
        <v>60</v>
      </c>
      <c r="J1231" s="93">
        <v>18.25</v>
      </c>
      <c r="K1231" s="94"/>
      <c r="L1231" s="92" t="s">
        <v>3535</v>
      </c>
      <c r="M1231" s="92" t="s">
        <v>417</v>
      </c>
      <c r="N1231" s="172" t="str">
        <f t="shared" si="478"/>
        <v/>
      </c>
      <c r="O1231" s="172"/>
      <c r="P1231" s="173">
        <f t="shared" si="481"/>
        <v>0</v>
      </c>
      <c r="Q1231" s="173">
        <f t="shared" si="482"/>
        <v>0</v>
      </c>
      <c r="R1231" s="173">
        <f t="shared" si="483"/>
        <v>0</v>
      </c>
      <c r="S1231" s="173" t="str">
        <f t="shared" si="484"/>
        <v/>
      </c>
      <c r="T1231" s="173">
        <f>IF(P1231&lt;&gt;"",(P1231*(1-($N$3368))*(1-($O1231+$N$3373))),0)</f>
        <v>0</v>
      </c>
      <c r="U1231" s="173">
        <f>IF(Q1231&lt;&gt;"",(Q1231*(1-($N$3369))*(1-($O1231+$N$3373))),0)</f>
        <v>0</v>
      </c>
      <c r="V1231" s="173">
        <f>IF(R1231&lt;&gt;"",(R1231*(1-($N$3370))*(1-($O1231+$N$3373))),0)</f>
        <v>0</v>
      </c>
      <c r="W1231" s="173">
        <f>IF(S1231&lt;&gt;"",(S1231*(1-($N$3371))*(1-($O1231+$N$3373))),0)</f>
        <v>0</v>
      </c>
      <c r="X1231" s="173">
        <f t="shared" si="486"/>
        <v>0</v>
      </c>
    </row>
    <row r="1232" spans="1:24" ht="14.1" customHeight="1" x14ac:dyDescent="0.3">
      <c r="A1232" s="90" t="s">
        <v>5328</v>
      </c>
      <c r="B1232" s="91" t="s">
        <v>51</v>
      </c>
      <c r="C1232" s="92">
        <v>12</v>
      </c>
      <c r="D1232" s="92">
        <v>0</v>
      </c>
      <c r="E1232" s="166"/>
      <c r="F1232" s="92" t="s">
        <v>110</v>
      </c>
      <c r="G1232" s="92" t="s">
        <v>2003</v>
      </c>
      <c r="H1232" s="92" t="s">
        <v>5329</v>
      </c>
      <c r="I1232" s="92">
        <v>60</v>
      </c>
      <c r="J1232" s="93">
        <v>18.25</v>
      </c>
      <c r="K1232" s="94"/>
      <c r="L1232" s="92" t="s">
        <v>5330</v>
      </c>
      <c r="M1232" s="92" t="s">
        <v>417</v>
      </c>
      <c r="N1232" s="172" t="str">
        <f t="shared" si="478"/>
        <v/>
      </c>
      <c r="O1232" s="172"/>
      <c r="P1232" s="173">
        <f t="shared" si="481"/>
        <v>0</v>
      </c>
      <c r="Q1232" s="173">
        <f t="shared" si="482"/>
        <v>0</v>
      </c>
      <c r="R1232" s="173">
        <f t="shared" si="483"/>
        <v>0</v>
      </c>
      <c r="S1232" s="173" t="str">
        <f t="shared" si="484"/>
        <v/>
      </c>
      <c r="T1232" s="173">
        <f>IF(P1232&lt;&gt;"",(P1232*(1-($N$3368))*(1-($O1232+$N$3373))),0)</f>
        <v>0</v>
      </c>
      <c r="U1232" s="173">
        <f>IF(Q1232&lt;&gt;"",(Q1232*(1-($N$3369))*(1-($O1232+$N$3373))),0)</f>
        <v>0</v>
      </c>
      <c r="V1232" s="173">
        <f>IF(R1232&lt;&gt;"",(R1232*(1-($N$3370))*(1-($O1232+$N$3373))),0)</f>
        <v>0</v>
      </c>
      <c r="W1232" s="173">
        <f>IF(S1232&lt;&gt;"",(S1232*(1-($N$3371))*(1-($O1232+$N$3373))),0)</f>
        <v>0</v>
      </c>
      <c r="X1232" s="173">
        <f t="shared" si="486"/>
        <v>0</v>
      </c>
    </row>
    <row r="1233" spans="1:24" ht="14.1" customHeight="1" x14ac:dyDescent="0.3">
      <c r="A1233" s="90" t="s">
        <v>5331</v>
      </c>
      <c r="B1233" s="91" t="s">
        <v>51</v>
      </c>
      <c r="C1233" s="92">
        <v>12</v>
      </c>
      <c r="D1233" s="92">
        <v>0</v>
      </c>
      <c r="E1233" s="166"/>
      <c r="F1233" s="92" t="s">
        <v>110</v>
      </c>
      <c r="G1233" s="92" t="s">
        <v>2004</v>
      </c>
      <c r="H1233" s="92" t="s">
        <v>5329</v>
      </c>
      <c r="I1233" s="92">
        <v>60</v>
      </c>
      <c r="J1233" s="93">
        <v>18.25</v>
      </c>
      <c r="K1233" s="94"/>
      <c r="L1233" s="92" t="s">
        <v>5604</v>
      </c>
      <c r="M1233" s="92" t="s">
        <v>417</v>
      </c>
      <c r="N1233" s="172" t="str">
        <f t="shared" si="478"/>
        <v/>
      </c>
      <c r="O1233" s="172"/>
      <c r="P1233" s="173">
        <f t="shared" si="481"/>
        <v>0</v>
      </c>
      <c r="Q1233" s="173">
        <f t="shared" si="482"/>
        <v>0</v>
      </c>
      <c r="R1233" s="173">
        <f t="shared" si="483"/>
        <v>0</v>
      </c>
      <c r="S1233" s="173" t="str">
        <f t="shared" si="484"/>
        <v/>
      </c>
      <c r="T1233" s="173">
        <f>IF(P1233&lt;&gt;"",(P1233*(1-($N$3368))*(1-($O1233+$N$3373))),0)</f>
        <v>0</v>
      </c>
      <c r="U1233" s="173">
        <f>IF(Q1233&lt;&gt;"",(Q1233*(1-($N$3369))*(1-($O1233+$N$3373))),0)</f>
        <v>0</v>
      </c>
      <c r="V1233" s="173">
        <f>IF(R1233&lt;&gt;"",(R1233*(1-($N$3370))*(1-($O1233+$N$3373))),0)</f>
        <v>0</v>
      </c>
      <c r="W1233" s="173">
        <f>IF(S1233&lt;&gt;"",(S1233*(1-($N$3371))*(1-($O1233+$N$3373))),0)</f>
        <v>0</v>
      </c>
      <c r="X1233" s="173">
        <f t="shared" si="486"/>
        <v>0</v>
      </c>
    </row>
    <row r="1234" spans="1:24" ht="14.1" customHeight="1" x14ac:dyDescent="0.3">
      <c r="A1234" s="90" t="s">
        <v>5332</v>
      </c>
      <c r="B1234" s="91" t="s">
        <v>51</v>
      </c>
      <c r="C1234" s="92">
        <v>12</v>
      </c>
      <c r="D1234" s="92">
        <v>0</v>
      </c>
      <c r="E1234" s="166"/>
      <c r="F1234" s="92" t="s">
        <v>110</v>
      </c>
      <c r="G1234" s="92" t="s">
        <v>2005</v>
      </c>
      <c r="H1234" s="92" t="s">
        <v>5329</v>
      </c>
      <c r="I1234" s="92">
        <v>60</v>
      </c>
      <c r="J1234" s="93">
        <v>18.25</v>
      </c>
      <c r="K1234" s="94"/>
      <c r="L1234" s="92" t="s">
        <v>5333</v>
      </c>
      <c r="M1234" s="92" t="s">
        <v>417</v>
      </c>
      <c r="N1234" s="172" t="str">
        <f t="shared" si="478"/>
        <v/>
      </c>
      <c r="O1234" s="172"/>
      <c r="P1234" s="173">
        <f t="shared" si="481"/>
        <v>0</v>
      </c>
      <c r="Q1234" s="173">
        <f t="shared" si="482"/>
        <v>0</v>
      </c>
      <c r="R1234" s="173">
        <f t="shared" si="483"/>
        <v>0</v>
      </c>
      <c r="S1234" s="173" t="str">
        <f t="shared" si="484"/>
        <v/>
      </c>
      <c r="T1234" s="173">
        <f>IF(P1234&lt;&gt;"",(P1234*(1-($N$3368))*(1-($O1234+$N$3373))),0)</f>
        <v>0</v>
      </c>
      <c r="U1234" s="173">
        <f>IF(Q1234&lt;&gt;"",(Q1234*(1-($N$3369))*(1-($O1234+$N$3373))),0)</f>
        <v>0</v>
      </c>
      <c r="V1234" s="173">
        <f>IF(R1234&lt;&gt;"",(R1234*(1-($N$3370))*(1-($O1234+$N$3373))),0)</f>
        <v>0</v>
      </c>
      <c r="W1234" s="173">
        <f>IF(S1234&lt;&gt;"",(S1234*(1-($N$3371))*(1-($O1234+$N$3373))),0)</f>
        <v>0</v>
      </c>
      <c r="X1234" s="173">
        <f t="shared" si="486"/>
        <v>0</v>
      </c>
    </row>
    <row r="1235" spans="1:24" ht="14.1" customHeight="1" x14ac:dyDescent="0.3">
      <c r="A1235" s="90" t="s">
        <v>5082</v>
      </c>
      <c r="B1235" s="91" t="s">
        <v>51</v>
      </c>
      <c r="C1235" s="92">
        <v>12</v>
      </c>
      <c r="D1235" s="92">
        <v>0</v>
      </c>
      <c r="E1235" s="166"/>
      <c r="F1235" s="92" t="s">
        <v>110</v>
      </c>
      <c r="G1235" s="92" t="s">
        <v>2003</v>
      </c>
      <c r="H1235" s="92" t="s">
        <v>5083</v>
      </c>
      <c r="I1235" s="92">
        <v>60</v>
      </c>
      <c r="J1235" s="93">
        <v>18.25</v>
      </c>
      <c r="K1235" s="94"/>
      <c r="L1235" s="92" t="s">
        <v>5084</v>
      </c>
      <c r="M1235" s="92" t="s">
        <v>417</v>
      </c>
      <c r="N1235" s="172" t="str">
        <f t="shared" si="478"/>
        <v/>
      </c>
      <c r="O1235" s="172"/>
      <c r="P1235" s="173">
        <f t="shared" si="481"/>
        <v>0</v>
      </c>
      <c r="Q1235" s="173">
        <f t="shared" si="482"/>
        <v>0</v>
      </c>
      <c r="R1235" s="173">
        <f t="shared" si="483"/>
        <v>0</v>
      </c>
      <c r="S1235" s="173" t="str">
        <f t="shared" si="484"/>
        <v/>
      </c>
      <c r="T1235" s="173">
        <f>IF(P1235&lt;&gt;"",(P1235*(1-($N$3368))*(1-($O1235+$N$3373))),0)</f>
        <v>0</v>
      </c>
      <c r="U1235" s="173">
        <f>IF(Q1235&lt;&gt;"",(Q1235*(1-($N$3369))*(1-($O1235+$N$3373))),0)</f>
        <v>0</v>
      </c>
      <c r="V1235" s="173">
        <f>IF(R1235&lt;&gt;"",(R1235*(1-($N$3370))*(1-($O1235+$N$3373))),0)</f>
        <v>0</v>
      </c>
      <c r="W1235" s="173">
        <f>IF(S1235&lt;&gt;"",(S1235*(1-($N$3371))*(1-($O1235+$N$3373))),0)</f>
        <v>0</v>
      </c>
      <c r="X1235" s="173">
        <f t="shared" si="486"/>
        <v>0</v>
      </c>
    </row>
    <row r="1236" spans="1:24" ht="14.1" customHeight="1" x14ac:dyDescent="0.3">
      <c r="A1236" s="90" t="s">
        <v>5085</v>
      </c>
      <c r="B1236" s="91" t="s">
        <v>51</v>
      </c>
      <c r="C1236" s="92">
        <v>12</v>
      </c>
      <c r="D1236" s="92">
        <v>0</v>
      </c>
      <c r="E1236" s="166"/>
      <c r="F1236" s="92" t="s">
        <v>110</v>
      </c>
      <c r="G1236" s="92" t="s">
        <v>2004</v>
      </c>
      <c r="H1236" s="92" t="s">
        <v>5083</v>
      </c>
      <c r="I1236" s="92">
        <v>60</v>
      </c>
      <c r="J1236" s="93">
        <v>18.25</v>
      </c>
      <c r="K1236" s="94"/>
      <c r="L1236" s="92" t="s">
        <v>5580</v>
      </c>
      <c r="M1236" s="92" t="s">
        <v>417</v>
      </c>
      <c r="N1236" s="172" t="str">
        <f t="shared" si="478"/>
        <v/>
      </c>
      <c r="O1236" s="172"/>
      <c r="P1236" s="173">
        <f t="shared" si="481"/>
        <v>0</v>
      </c>
      <c r="Q1236" s="173">
        <f t="shared" si="482"/>
        <v>0</v>
      </c>
      <c r="R1236" s="173">
        <f t="shared" si="483"/>
        <v>0</v>
      </c>
      <c r="S1236" s="173" t="str">
        <f t="shared" si="484"/>
        <v/>
      </c>
      <c r="T1236" s="173">
        <f>IF(P1236&lt;&gt;"",(P1236*(1-($N$3368))*(1-($O1236+$N$3373))),0)</f>
        <v>0</v>
      </c>
      <c r="U1236" s="173">
        <f>IF(Q1236&lt;&gt;"",(Q1236*(1-($N$3369))*(1-($O1236+$N$3373))),0)</f>
        <v>0</v>
      </c>
      <c r="V1236" s="173">
        <f>IF(R1236&lt;&gt;"",(R1236*(1-($N$3370))*(1-($O1236+$N$3373))),0)</f>
        <v>0</v>
      </c>
      <c r="W1236" s="173">
        <f>IF(S1236&lt;&gt;"",(S1236*(1-($N$3371))*(1-($O1236+$N$3373))),0)</f>
        <v>0</v>
      </c>
      <c r="X1236" s="173">
        <f t="shared" si="486"/>
        <v>0</v>
      </c>
    </row>
    <row r="1237" spans="1:24" ht="14.1" customHeight="1" x14ac:dyDescent="0.3">
      <c r="A1237" s="90" t="s">
        <v>5086</v>
      </c>
      <c r="B1237" s="91" t="s">
        <v>51</v>
      </c>
      <c r="C1237" s="92">
        <v>12</v>
      </c>
      <c r="D1237" s="92">
        <v>0</v>
      </c>
      <c r="E1237" s="166"/>
      <c r="F1237" s="92" t="s">
        <v>110</v>
      </c>
      <c r="G1237" s="92" t="s">
        <v>2005</v>
      </c>
      <c r="H1237" s="92" t="s">
        <v>5083</v>
      </c>
      <c r="I1237" s="92">
        <v>60</v>
      </c>
      <c r="J1237" s="93">
        <v>18.25</v>
      </c>
      <c r="K1237" s="94"/>
      <c r="L1237" s="92" t="s">
        <v>5087</v>
      </c>
      <c r="M1237" s="92" t="s">
        <v>417</v>
      </c>
      <c r="N1237" s="172" t="str">
        <f t="shared" si="478"/>
        <v/>
      </c>
      <c r="O1237" s="172"/>
      <c r="P1237" s="173">
        <f t="shared" si="481"/>
        <v>0</v>
      </c>
      <c r="Q1237" s="173">
        <f t="shared" si="482"/>
        <v>0</v>
      </c>
      <c r="R1237" s="173">
        <f t="shared" si="483"/>
        <v>0</v>
      </c>
      <c r="S1237" s="173" t="str">
        <f t="shared" si="484"/>
        <v/>
      </c>
      <c r="T1237" s="173">
        <f>IF(P1237&lt;&gt;"",(P1237*(1-($N$3368))*(1-($O1237+$N$3373))),0)</f>
        <v>0</v>
      </c>
      <c r="U1237" s="173">
        <f>IF(Q1237&lt;&gt;"",(Q1237*(1-($N$3369))*(1-($O1237+$N$3373))),0)</f>
        <v>0</v>
      </c>
      <c r="V1237" s="173">
        <f>IF(R1237&lt;&gt;"",(R1237*(1-($N$3370))*(1-($O1237+$N$3373))),0)</f>
        <v>0</v>
      </c>
      <c r="W1237" s="173">
        <f>IF(S1237&lt;&gt;"",(S1237*(1-($N$3371))*(1-($O1237+$N$3373))),0)</f>
        <v>0</v>
      </c>
      <c r="X1237" s="173">
        <f t="shared" si="486"/>
        <v>0</v>
      </c>
    </row>
    <row r="1238" spans="1:24" ht="14.1" customHeight="1" x14ac:dyDescent="0.3">
      <c r="A1238" s="90" t="s">
        <v>1380</v>
      </c>
      <c r="B1238" s="91" t="s">
        <v>51</v>
      </c>
      <c r="C1238" s="92">
        <v>14</v>
      </c>
      <c r="D1238" s="92">
        <v>7</v>
      </c>
      <c r="E1238" s="166"/>
      <c r="F1238" s="92" t="s">
        <v>110</v>
      </c>
      <c r="G1238" s="92" t="s">
        <v>2003</v>
      </c>
      <c r="H1238" s="92" t="s">
        <v>2239</v>
      </c>
      <c r="I1238" s="92">
        <v>60</v>
      </c>
      <c r="J1238" s="93">
        <v>24.3</v>
      </c>
      <c r="K1238" s="94"/>
      <c r="L1238" s="92" t="s">
        <v>3536</v>
      </c>
      <c r="M1238" s="92" t="s">
        <v>417</v>
      </c>
      <c r="N1238" s="172" t="str">
        <f t="shared" si="478"/>
        <v/>
      </c>
      <c r="O1238" s="172"/>
      <c r="P1238" s="173">
        <f t="shared" si="481"/>
        <v>0</v>
      </c>
      <c r="Q1238" s="173">
        <f t="shared" si="482"/>
        <v>0</v>
      </c>
      <c r="R1238" s="173">
        <f t="shared" si="483"/>
        <v>0</v>
      </c>
      <c r="S1238" s="173" t="str">
        <f t="shared" si="484"/>
        <v/>
      </c>
      <c r="T1238" s="173">
        <f>IF(P1238&lt;&gt;"",(P1238*(1-($N$3368))*(1-($O1238+$N$3373))),0)</f>
        <v>0</v>
      </c>
      <c r="U1238" s="173">
        <f>IF(Q1238&lt;&gt;"",(Q1238*(1-($N$3369))*(1-($O1238+$N$3373))),0)</f>
        <v>0</v>
      </c>
      <c r="V1238" s="173">
        <f>IF(R1238&lt;&gt;"",(R1238*(1-($N$3370))*(1-($O1238+$N$3373))),0)</f>
        <v>0</v>
      </c>
      <c r="W1238" s="173">
        <f>IF(S1238&lt;&gt;"",(S1238*(1-($N$3371))*(1-($O1238+$N$3373))),0)</f>
        <v>0</v>
      </c>
      <c r="X1238" s="173">
        <f t="shared" ref="X1238:X1240" si="487">+SUM(T1238:W1238)</f>
        <v>0</v>
      </c>
    </row>
    <row r="1239" spans="1:24" ht="14.1" customHeight="1" x14ac:dyDescent="0.3">
      <c r="A1239" s="90" t="s">
        <v>1379</v>
      </c>
      <c r="B1239" s="91" t="s">
        <v>51</v>
      </c>
      <c r="C1239" s="92">
        <v>14</v>
      </c>
      <c r="D1239" s="92">
        <v>7</v>
      </c>
      <c r="E1239" s="166"/>
      <c r="F1239" s="92" t="s">
        <v>110</v>
      </c>
      <c r="G1239" s="92" t="s">
        <v>2004</v>
      </c>
      <c r="H1239" s="92" t="s">
        <v>2239</v>
      </c>
      <c r="I1239" s="92">
        <v>60</v>
      </c>
      <c r="J1239" s="93">
        <v>24.3</v>
      </c>
      <c r="K1239" s="94"/>
      <c r="L1239" s="92" t="s">
        <v>3537</v>
      </c>
      <c r="M1239" s="92" t="s">
        <v>417</v>
      </c>
      <c r="N1239" s="172" t="str">
        <f t="shared" si="478"/>
        <v/>
      </c>
      <c r="O1239" s="172"/>
      <c r="P1239" s="173">
        <f t="shared" si="481"/>
        <v>0</v>
      </c>
      <c r="Q1239" s="173">
        <f t="shared" si="482"/>
        <v>0</v>
      </c>
      <c r="R1239" s="173">
        <f t="shared" si="483"/>
        <v>0</v>
      </c>
      <c r="S1239" s="173" t="str">
        <f t="shared" si="484"/>
        <v/>
      </c>
      <c r="T1239" s="173">
        <f>IF(P1239&lt;&gt;"",(P1239*(1-($N$3368))*(1-($O1239+$N$3373))),0)</f>
        <v>0</v>
      </c>
      <c r="U1239" s="173">
        <f>IF(Q1239&lt;&gt;"",(Q1239*(1-($N$3369))*(1-($O1239+$N$3373))),0)</f>
        <v>0</v>
      </c>
      <c r="V1239" s="173">
        <f>IF(R1239&lt;&gt;"",(R1239*(1-($N$3370))*(1-($O1239+$N$3373))),0)</f>
        <v>0</v>
      </c>
      <c r="W1239" s="173">
        <f>IF(S1239&lt;&gt;"",(S1239*(1-($N$3371))*(1-($O1239+$N$3373))),0)</f>
        <v>0</v>
      </c>
      <c r="X1239" s="173">
        <f t="shared" si="487"/>
        <v>0</v>
      </c>
    </row>
    <row r="1240" spans="1:24" ht="14.1" customHeight="1" x14ac:dyDescent="0.3">
      <c r="A1240" s="90" t="s">
        <v>1378</v>
      </c>
      <c r="B1240" s="91" t="s">
        <v>51</v>
      </c>
      <c r="C1240" s="92">
        <v>14</v>
      </c>
      <c r="D1240" s="92">
        <v>7</v>
      </c>
      <c r="E1240" s="166"/>
      <c r="F1240" s="92" t="s">
        <v>110</v>
      </c>
      <c r="G1240" s="92" t="s">
        <v>2005</v>
      </c>
      <c r="H1240" s="92" t="s">
        <v>2239</v>
      </c>
      <c r="I1240" s="92">
        <v>60</v>
      </c>
      <c r="J1240" s="93">
        <v>24.3</v>
      </c>
      <c r="K1240" s="94"/>
      <c r="L1240" s="92" t="s">
        <v>3538</v>
      </c>
      <c r="M1240" s="92" t="s">
        <v>417</v>
      </c>
      <c r="N1240" s="172" t="str">
        <f t="shared" si="478"/>
        <v/>
      </c>
      <c r="O1240" s="172"/>
      <c r="P1240" s="173">
        <f t="shared" si="481"/>
        <v>0</v>
      </c>
      <c r="Q1240" s="173">
        <f t="shared" si="482"/>
        <v>0</v>
      </c>
      <c r="R1240" s="173">
        <f t="shared" si="483"/>
        <v>0</v>
      </c>
      <c r="S1240" s="173" t="str">
        <f t="shared" si="484"/>
        <v/>
      </c>
      <c r="T1240" s="173">
        <f>IF(P1240&lt;&gt;"",(P1240*(1-($N$3368))*(1-($O1240+$N$3373))),0)</f>
        <v>0</v>
      </c>
      <c r="U1240" s="173">
        <f>IF(Q1240&lt;&gt;"",(Q1240*(1-($N$3369))*(1-($O1240+$N$3373))),0)</f>
        <v>0</v>
      </c>
      <c r="V1240" s="173">
        <f>IF(R1240&lt;&gt;"",(R1240*(1-($N$3370))*(1-($O1240+$N$3373))),0)</f>
        <v>0</v>
      </c>
      <c r="W1240" s="173">
        <f>IF(S1240&lt;&gt;"",(S1240*(1-($N$3371))*(1-($O1240+$N$3373))),0)</f>
        <v>0</v>
      </c>
      <c r="X1240" s="173">
        <f t="shared" si="487"/>
        <v>0</v>
      </c>
    </row>
    <row r="1241" spans="1:24" ht="14.1" customHeight="1" x14ac:dyDescent="0.3">
      <c r="A1241" s="90" t="s">
        <v>5109</v>
      </c>
      <c r="B1241" s="91" t="s">
        <v>51</v>
      </c>
      <c r="C1241" s="92">
        <v>12</v>
      </c>
      <c r="D1241" s="92">
        <v>0</v>
      </c>
      <c r="E1241" s="166"/>
      <c r="F1241" s="92" t="s">
        <v>110</v>
      </c>
      <c r="G1241" s="92" t="s">
        <v>2003</v>
      </c>
      <c r="H1241" s="92" t="s">
        <v>5110</v>
      </c>
      <c r="I1241" s="92">
        <v>60</v>
      </c>
      <c r="J1241" s="93">
        <v>24.3</v>
      </c>
      <c r="K1241" s="94"/>
      <c r="L1241" s="92" t="s">
        <v>5111</v>
      </c>
      <c r="M1241" s="92" t="s">
        <v>417</v>
      </c>
      <c r="N1241" s="172" t="str">
        <f t="shared" si="478"/>
        <v/>
      </c>
      <c r="O1241" s="172"/>
      <c r="P1241" s="173">
        <f t="shared" si="481"/>
        <v>0</v>
      </c>
      <c r="Q1241" s="173">
        <f t="shared" si="482"/>
        <v>0</v>
      </c>
      <c r="R1241" s="173">
        <f t="shared" si="483"/>
        <v>0</v>
      </c>
      <c r="S1241" s="173" t="str">
        <f t="shared" si="484"/>
        <v/>
      </c>
      <c r="T1241" s="173">
        <f>IF(P1241&lt;&gt;"",(P1241*(1-($N$3368))*(1-($O1241+$N$3373))),0)</f>
        <v>0</v>
      </c>
      <c r="U1241" s="173">
        <f>IF(Q1241&lt;&gt;"",(Q1241*(1-($N$3369))*(1-($O1241+$N$3373))),0)</f>
        <v>0</v>
      </c>
      <c r="V1241" s="173">
        <f>IF(R1241&lt;&gt;"",(R1241*(1-($N$3370))*(1-($O1241+$N$3373))),0)</f>
        <v>0</v>
      </c>
      <c r="W1241" s="173">
        <f>IF(S1241&lt;&gt;"",(S1241*(1-($N$3371))*(1-($O1241+$N$3373))),0)</f>
        <v>0</v>
      </c>
      <c r="X1241" s="173">
        <f t="shared" ref="X1241:X1251" si="488">+SUM(T1241:W1241)</f>
        <v>0</v>
      </c>
    </row>
    <row r="1242" spans="1:24" ht="14.1" customHeight="1" x14ac:dyDescent="0.3">
      <c r="A1242" s="90" t="s">
        <v>5112</v>
      </c>
      <c r="B1242" s="91" t="s">
        <v>51</v>
      </c>
      <c r="C1242" s="92">
        <v>12</v>
      </c>
      <c r="D1242" s="92">
        <v>0</v>
      </c>
      <c r="E1242" s="166"/>
      <c r="F1242" s="92" t="s">
        <v>110</v>
      </c>
      <c r="G1242" s="92" t="s">
        <v>2004</v>
      </c>
      <c r="H1242" s="92" t="s">
        <v>5110</v>
      </c>
      <c r="I1242" s="92">
        <v>60</v>
      </c>
      <c r="J1242" s="93">
        <v>24.3</v>
      </c>
      <c r="K1242" s="94"/>
      <c r="L1242" s="92" t="s">
        <v>5602</v>
      </c>
      <c r="M1242" s="92" t="s">
        <v>417</v>
      </c>
      <c r="N1242" s="172" t="str">
        <f t="shared" si="478"/>
        <v/>
      </c>
      <c r="O1242" s="172"/>
      <c r="P1242" s="173">
        <f t="shared" si="481"/>
        <v>0</v>
      </c>
      <c r="Q1242" s="173">
        <f t="shared" si="482"/>
        <v>0</v>
      </c>
      <c r="R1242" s="173">
        <f t="shared" si="483"/>
        <v>0</v>
      </c>
      <c r="S1242" s="173" t="str">
        <f t="shared" si="484"/>
        <v/>
      </c>
      <c r="T1242" s="173">
        <f>IF(P1242&lt;&gt;"",(P1242*(1-($N$3368))*(1-($O1242+$N$3373))),0)</f>
        <v>0</v>
      </c>
      <c r="U1242" s="173">
        <f>IF(Q1242&lt;&gt;"",(Q1242*(1-($N$3369))*(1-($O1242+$N$3373))),0)</f>
        <v>0</v>
      </c>
      <c r="V1242" s="173">
        <f>IF(R1242&lt;&gt;"",(R1242*(1-($N$3370))*(1-($O1242+$N$3373))),0)</f>
        <v>0</v>
      </c>
      <c r="W1242" s="173">
        <f>IF(S1242&lt;&gt;"",(S1242*(1-($N$3371))*(1-($O1242+$N$3373))),0)</f>
        <v>0</v>
      </c>
      <c r="X1242" s="173">
        <f t="shared" si="488"/>
        <v>0</v>
      </c>
    </row>
    <row r="1243" spans="1:24" ht="14.1" customHeight="1" x14ac:dyDescent="0.3">
      <c r="A1243" s="90" t="s">
        <v>5113</v>
      </c>
      <c r="B1243" s="91" t="s">
        <v>51</v>
      </c>
      <c r="C1243" s="92">
        <v>12</v>
      </c>
      <c r="D1243" s="92">
        <v>0</v>
      </c>
      <c r="E1243" s="166"/>
      <c r="F1243" s="92" t="s">
        <v>110</v>
      </c>
      <c r="G1243" s="92" t="s">
        <v>2005</v>
      </c>
      <c r="H1243" s="92" t="s">
        <v>5110</v>
      </c>
      <c r="I1243" s="92">
        <v>60</v>
      </c>
      <c r="J1243" s="93">
        <v>24.3</v>
      </c>
      <c r="K1243" s="94"/>
      <c r="L1243" s="92" t="s">
        <v>5114</v>
      </c>
      <c r="M1243" s="92" t="s">
        <v>417</v>
      </c>
      <c r="N1243" s="172" t="str">
        <f t="shared" si="478"/>
        <v/>
      </c>
      <c r="O1243" s="172"/>
      <c r="P1243" s="173">
        <f t="shared" si="481"/>
        <v>0</v>
      </c>
      <c r="Q1243" s="173">
        <f t="shared" si="482"/>
        <v>0</v>
      </c>
      <c r="R1243" s="173">
        <f t="shared" si="483"/>
        <v>0</v>
      </c>
      <c r="S1243" s="173" t="str">
        <f t="shared" si="484"/>
        <v/>
      </c>
      <c r="T1243" s="173">
        <f>IF(P1243&lt;&gt;"",(P1243*(1-($N$3368))*(1-($O1243+$N$3373))),0)</f>
        <v>0</v>
      </c>
      <c r="U1243" s="173">
        <f>IF(Q1243&lt;&gt;"",(Q1243*(1-($N$3369))*(1-($O1243+$N$3373))),0)</f>
        <v>0</v>
      </c>
      <c r="V1243" s="173">
        <f>IF(R1243&lt;&gt;"",(R1243*(1-($N$3370))*(1-($O1243+$N$3373))),0)</f>
        <v>0</v>
      </c>
      <c r="W1243" s="173">
        <f>IF(S1243&lt;&gt;"",(S1243*(1-($N$3371))*(1-($O1243+$N$3373))),0)</f>
        <v>0</v>
      </c>
      <c r="X1243" s="173">
        <f t="shared" si="488"/>
        <v>0</v>
      </c>
    </row>
    <row r="1244" spans="1:24" ht="14.1" customHeight="1" x14ac:dyDescent="0.3">
      <c r="A1244" s="90" t="s">
        <v>5115</v>
      </c>
      <c r="B1244" s="91" t="s">
        <v>51</v>
      </c>
      <c r="C1244" s="92">
        <v>12</v>
      </c>
      <c r="D1244" s="92">
        <v>0</v>
      </c>
      <c r="E1244" s="166"/>
      <c r="F1244" s="92" t="s">
        <v>110</v>
      </c>
      <c r="G1244" s="92" t="s">
        <v>2003</v>
      </c>
      <c r="H1244" s="92" t="s">
        <v>5116</v>
      </c>
      <c r="I1244" s="92">
        <v>60</v>
      </c>
      <c r="J1244" s="93">
        <v>24.3</v>
      </c>
      <c r="K1244" s="94"/>
      <c r="L1244" s="92" t="s">
        <v>5117</v>
      </c>
      <c r="M1244" s="92" t="s">
        <v>417</v>
      </c>
      <c r="N1244" s="172" t="str">
        <f t="shared" si="478"/>
        <v/>
      </c>
      <c r="O1244" s="172"/>
      <c r="P1244" s="173">
        <f t="shared" si="481"/>
        <v>0</v>
      </c>
      <c r="Q1244" s="173">
        <f t="shared" si="482"/>
        <v>0</v>
      </c>
      <c r="R1244" s="173">
        <f t="shared" si="483"/>
        <v>0</v>
      </c>
      <c r="S1244" s="173" t="str">
        <f t="shared" si="484"/>
        <v/>
      </c>
      <c r="T1244" s="173">
        <f>IF(P1244&lt;&gt;"",(P1244*(1-($N$3368))*(1-($O1244+$N$3373))),0)</f>
        <v>0</v>
      </c>
      <c r="U1244" s="173">
        <f>IF(Q1244&lt;&gt;"",(Q1244*(1-($N$3369))*(1-($O1244+$N$3373))),0)</f>
        <v>0</v>
      </c>
      <c r="V1244" s="173">
        <f>IF(R1244&lt;&gt;"",(R1244*(1-($N$3370))*(1-($O1244+$N$3373))),0)</f>
        <v>0</v>
      </c>
      <c r="W1244" s="173">
        <f>IF(S1244&lt;&gt;"",(S1244*(1-($N$3371))*(1-($O1244+$N$3373))),0)</f>
        <v>0</v>
      </c>
      <c r="X1244" s="173">
        <f t="shared" si="488"/>
        <v>0</v>
      </c>
    </row>
    <row r="1245" spans="1:24" ht="14.1" customHeight="1" x14ac:dyDescent="0.3">
      <c r="A1245" s="90" t="s">
        <v>5118</v>
      </c>
      <c r="B1245" s="91" t="s">
        <v>51</v>
      </c>
      <c r="C1245" s="92">
        <v>12</v>
      </c>
      <c r="D1245" s="92">
        <v>0</v>
      </c>
      <c r="E1245" s="166"/>
      <c r="F1245" s="92" t="s">
        <v>110</v>
      </c>
      <c r="G1245" s="92" t="s">
        <v>2004</v>
      </c>
      <c r="H1245" s="92" t="s">
        <v>5116</v>
      </c>
      <c r="I1245" s="92">
        <v>60</v>
      </c>
      <c r="J1245" s="93">
        <v>24.3</v>
      </c>
      <c r="K1245" s="94"/>
      <c r="L1245" s="92" t="s">
        <v>5119</v>
      </c>
      <c r="M1245" s="92" t="s">
        <v>417</v>
      </c>
      <c r="N1245" s="172" t="str">
        <f t="shared" si="478"/>
        <v/>
      </c>
      <c r="O1245" s="172"/>
      <c r="P1245" s="173">
        <f t="shared" si="481"/>
        <v>0</v>
      </c>
      <c r="Q1245" s="173">
        <f t="shared" si="482"/>
        <v>0</v>
      </c>
      <c r="R1245" s="173">
        <f t="shared" si="483"/>
        <v>0</v>
      </c>
      <c r="S1245" s="173" t="str">
        <f t="shared" si="484"/>
        <v/>
      </c>
      <c r="T1245" s="173">
        <f>IF(P1245&lt;&gt;"",(P1245*(1-($N$3368))*(1-($O1245+$N$3373))),0)</f>
        <v>0</v>
      </c>
      <c r="U1245" s="173">
        <f>IF(Q1245&lt;&gt;"",(Q1245*(1-($N$3369))*(1-($O1245+$N$3373))),0)</f>
        <v>0</v>
      </c>
      <c r="V1245" s="173">
        <f>IF(R1245&lt;&gt;"",(R1245*(1-($N$3370))*(1-($O1245+$N$3373))),0)</f>
        <v>0</v>
      </c>
      <c r="W1245" s="173">
        <f>IF(S1245&lt;&gt;"",(S1245*(1-($N$3371))*(1-($O1245+$N$3373))),0)</f>
        <v>0</v>
      </c>
      <c r="X1245" s="173">
        <f t="shared" si="488"/>
        <v>0</v>
      </c>
    </row>
    <row r="1246" spans="1:24" ht="14.1" customHeight="1" x14ac:dyDescent="0.3">
      <c r="A1246" s="90" t="s">
        <v>5120</v>
      </c>
      <c r="B1246" s="91" t="s">
        <v>51</v>
      </c>
      <c r="C1246" s="92">
        <v>12</v>
      </c>
      <c r="D1246" s="92">
        <v>0</v>
      </c>
      <c r="E1246" s="166"/>
      <c r="F1246" s="92" t="s">
        <v>110</v>
      </c>
      <c r="G1246" s="92" t="s">
        <v>2005</v>
      </c>
      <c r="H1246" s="92" t="s">
        <v>5116</v>
      </c>
      <c r="I1246" s="92">
        <v>60</v>
      </c>
      <c r="J1246" s="93">
        <v>24.3</v>
      </c>
      <c r="K1246" s="94"/>
      <c r="L1246" s="92" t="s">
        <v>5121</v>
      </c>
      <c r="M1246" s="92" t="s">
        <v>417</v>
      </c>
      <c r="N1246" s="172" t="str">
        <f t="shared" si="478"/>
        <v/>
      </c>
      <c r="O1246" s="172"/>
      <c r="P1246" s="173">
        <f t="shared" si="481"/>
        <v>0</v>
      </c>
      <c r="Q1246" s="173">
        <f t="shared" si="482"/>
        <v>0</v>
      </c>
      <c r="R1246" s="173">
        <f t="shared" si="483"/>
        <v>0</v>
      </c>
      <c r="S1246" s="173" t="str">
        <f t="shared" si="484"/>
        <v/>
      </c>
      <c r="T1246" s="173">
        <f>IF(P1246&lt;&gt;"",(P1246*(1-($N$3368))*(1-($O1246+$N$3373))),0)</f>
        <v>0</v>
      </c>
      <c r="U1246" s="173">
        <f>IF(Q1246&lt;&gt;"",(Q1246*(1-($N$3369))*(1-($O1246+$N$3373))),0)</f>
        <v>0</v>
      </c>
      <c r="V1246" s="173">
        <f>IF(R1246&lt;&gt;"",(R1246*(1-($N$3370))*(1-($O1246+$N$3373))),0)</f>
        <v>0</v>
      </c>
      <c r="W1246" s="173">
        <f>IF(S1246&lt;&gt;"",(S1246*(1-($N$3371))*(1-($O1246+$N$3373))),0)</f>
        <v>0</v>
      </c>
      <c r="X1246" s="173">
        <f t="shared" si="488"/>
        <v>0</v>
      </c>
    </row>
    <row r="1247" spans="1:24" ht="14.1" customHeight="1" x14ac:dyDescent="0.3">
      <c r="A1247" s="90" t="s">
        <v>5088</v>
      </c>
      <c r="B1247" s="91" t="s">
        <v>51</v>
      </c>
      <c r="C1247" s="92">
        <v>12</v>
      </c>
      <c r="D1247" s="92">
        <v>0</v>
      </c>
      <c r="E1247" s="166"/>
      <c r="F1247" s="92" t="s">
        <v>110</v>
      </c>
      <c r="G1247" s="92" t="s">
        <v>2003</v>
      </c>
      <c r="H1247" s="92" t="s">
        <v>5089</v>
      </c>
      <c r="I1247" s="92">
        <v>60</v>
      </c>
      <c r="J1247" s="93">
        <v>24.3</v>
      </c>
      <c r="K1247" s="94"/>
      <c r="L1247" s="92" t="s">
        <v>5090</v>
      </c>
      <c r="M1247" s="92" t="s">
        <v>417</v>
      </c>
      <c r="N1247" s="172" t="str">
        <f t="shared" ref="N1247:N1269" si="489">IF(OR(J1247="TBA",E1247=0),"",E1247*J1247)</f>
        <v/>
      </c>
      <c r="O1247" s="172"/>
      <c r="P1247" s="173">
        <f t="shared" si="481"/>
        <v>0</v>
      </c>
      <c r="Q1247" s="173">
        <f t="shared" si="482"/>
        <v>0</v>
      </c>
      <c r="R1247" s="173">
        <f t="shared" si="483"/>
        <v>0</v>
      </c>
      <c r="S1247" s="173" t="str">
        <f t="shared" si="484"/>
        <v/>
      </c>
      <c r="T1247" s="173">
        <f>IF(P1247&lt;&gt;"",(P1247*(1-($N$3368))*(1-($O1247+$N$3373))),0)</f>
        <v>0</v>
      </c>
      <c r="U1247" s="173">
        <f>IF(Q1247&lt;&gt;"",(Q1247*(1-($N$3369))*(1-($O1247+$N$3373))),0)</f>
        <v>0</v>
      </c>
      <c r="V1247" s="173">
        <f>IF(R1247&lt;&gt;"",(R1247*(1-($N$3370))*(1-($O1247+$N$3373))),0)</f>
        <v>0</v>
      </c>
      <c r="W1247" s="173">
        <f>IF(S1247&lt;&gt;"",(S1247*(1-($N$3371))*(1-($O1247+$N$3373))),0)</f>
        <v>0</v>
      </c>
      <c r="X1247" s="173">
        <f t="shared" si="488"/>
        <v>0</v>
      </c>
    </row>
    <row r="1248" spans="1:24" ht="14.1" customHeight="1" x14ac:dyDescent="0.3">
      <c r="A1248" s="90" t="s">
        <v>5091</v>
      </c>
      <c r="B1248" s="91" t="s">
        <v>51</v>
      </c>
      <c r="C1248" s="92">
        <v>12</v>
      </c>
      <c r="D1248" s="92">
        <v>0</v>
      </c>
      <c r="E1248" s="166"/>
      <c r="F1248" s="92" t="s">
        <v>110</v>
      </c>
      <c r="G1248" s="92" t="s">
        <v>2004</v>
      </c>
      <c r="H1248" s="92" t="s">
        <v>5089</v>
      </c>
      <c r="I1248" s="92">
        <v>60</v>
      </c>
      <c r="J1248" s="93">
        <v>24.3</v>
      </c>
      <c r="K1248" s="94"/>
      <c r="L1248" s="92" t="s">
        <v>5092</v>
      </c>
      <c r="M1248" s="92" t="s">
        <v>417</v>
      </c>
      <c r="N1248" s="172" t="str">
        <f t="shared" si="489"/>
        <v/>
      </c>
      <c r="O1248" s="172"/>
      <c r="P1248" s="173">
        <f t="shared" si="481"/>
        <v>0</v>
      </c>
      <c r="Q1248" s="173">
        <f t="shared" si="482"/>
        <v>0</v>
      </c>
      <c r="R1248" s="173">
        <f t="shared" si="483"/>
        <v>0</v>
      </c>
      <c r="S1248" s="173" t="str">
        <f t="shared" si="484"/>
        <v/>
      </c>
      <c r="T1248" s="173">
        <f>IF(P1248&lt;&gt;"",(P1248*(1-($N$3368))*(1-($O1248+$N$3373))),0)</f>
        <v>0</v>
      </c>
      <c r="U1248" s="173">
        <f>IF(Q1248&lt;&gt;"",(Q1248*(1-($N$3369))*(1-($O1248+$N$3373))),0)</f>
        <v>0</v>
      </c>
      <c r="V1248" s="173">
        <f>IF(R1248&lt;&gt;"",(R1248*(1-($N$3370))*(1-($O1248+$N$3373))),0)</f>
        <v>0</v>
      </c>
      <c r="W1248" s="173">
        <f>IF(S1248&lt;&gt;"",(S1248*(1-($N$3371))*(1-($O1248+$N$3373))),0)</f>
        <v>0</v>
      </c>
      <c r="X1248" s="173">
        <f t="shared" si="488"/>
        <v>0</v>
      </c>
    </row>
    <row r="1249" spans="1:24" ht="14.1" customHeight="1" x14ac:dyDescent="0.3">
      <c r="A1249" s="90" t="s">
        <v>5093</v>
      </c>
      <c r="B1249" s="91" t="s">
        <v>51</v>
      </c>
      <c r="C1249" s="92">
        <v>12</v>
      </c>
      <c r="D1249" s="92">
        <v>0</v>
      </c>
      <c r="E1249" s="166"/>
      <c r="F1249" s="92" t="s">
        <v>110</v>
      </c>
      <c r="G1249" s="92" t="s">
        <v>2005</v>
      </c>
      <c r="H1249" s="92" t="s">
        <v>5089</v>
      </c>
      <c r="I1249" s="92">
        <v>60</v>
      </c>
      <c r="J1249" s="93">
        <v>24.3</v>
      </c>
      <c r="K1249" s="94"/>
      <c r="L1249" s="92" t="s">
        <v>5094</v>
      </c>
      <c r="M1249" s="92" t="s">
        <v>417</v>
      </c>
      <c r="N1249" s="172" t="str">
        <f t="shared" si="489"/>
        <v/>
      </c>
      <c r="O1249" s="172"/>
      <c r="P1249" s="173">
        <f t="shared" si="481"/>
        <v>0</v>
      </c>
      <c r="Q1249" s="173">
        <f t="shared" si="482"/>
        <v>0</v>
      </c>
      <c r="R1249" s="173">
        <f t="shared" si="483"/>
        <v>0</v>
      </c>
      <c r="S1249" s="173" t="str">
        <f t="shared" si="484"/>
        <v/>
      </c>
      <c r="T1249" s="173">
        <f>IF(P1249&lt;&gt;"",(P1249*(1-($N$3368))*(1-($O1249+$N$3373))),0)</f>
        <v>0</v>
      </c>
      <c r="U1249" s="173">
        <f>IF(Q1249&lt;&gt;"",(Q1249*(1-($N$3369))*(1-($O1249+$N$3373))),0)</f>
        <v>0</v>
      </c>
      <c r="V1249" s="173">
        <f>IF(R1249&lt;&gt;"",(R1249*(1-($N$3370))*(1-($O1249+$N$3373))),0)</f>
        <v>0</v>
      </c>
      <c r="W1249" s="173">
        <f>IF(S1249&lt;&gt;"",(S1249*(1-($N$3371))*(1-($O1249+$N$3373))),0)</f>
        <v>0</v>
      </c>
      <c r="X1249" s="173">
        <f t="shared" si="488"/>
        <v>0</v>
      </c>
    </row>
    <row r="1250" spans="1:24" ht="14.1" customHeight="1" x14ac:dyDescent="0.3">
      <c r="A1250" s="90">
        <v>159299</v>
      </c>
      <c r="B1250" s="91" t="s">
        <v>51</v>
      </c>
      <c r="C1250" s="92">
        <v>12</v>
      </c>
      <c r="D1250" s="92">
        <v>0</v>
      </c>
      <c r="E1250" s="166"/>
      <c r="F1250" s="92" t="s">
        <v>110</v>
      </c>
      <c r="G1250" s="92" t="s">
        <v>1711</v>
      </c>
      <c r="H1250" s="92" t="s">
        <v>5079</v>
      </c>
      <c r="I1250" s="92">
        <v>61</v>
      </c>
      <c r="J1250" s="93">
        <v>37.800000000000004</v>
      </c>
      <c r="K1250" s="94"/>
      <c r="L1250" s="92" t="s">
        <v>5579</v>
      </c>
      <c r="M1250" s="92" t="s">
        <v>417</v>
      </c>
      <c r="N1250" s="172" t="str">
        <f t="shared" si="489"/>
        <v/>
      </c>
      <c r="O1250" s="172"/>
      <c r="P1250" s="173">
        <f t="shared" si="481"/>
        <v>0</v>
      </c>
      <c r="Q1250" s="173">
        <f t="shared" si="482"/>
        <v>0</v>
      </c>
      <c r="R1250" s="173">
        <f t="shared" si="483"/>
        <v>0</v>
      </c>
      <c r="S1250" s="173" t="str">
        <f t="shared" si="484"/>
        <v/>
      </c>
      <c r="T1250" s="173">
        <f>IF(P1250&lt;&gt;"",(P1250*(1-($N$3368))*(1-($O1250+$N$3373))),0)</f>
        <v>0</v>
      </c>
      <c r="U1250" s="173">
        <f>IF(Q1250&lt;&gt;"",(Q1250*(1-($N$3369))*(1-($O1250+$N$3373))),0)</f>
        <v>0</v>
      </c>
      <c r="V1250" s="173">
        <f>IF(R1250&lt;&gt;"",(R1250*(1-($N$3370))*(1-($O1250+$N$3373))),0)</f>
        <v>0</v>
      </c>
      <c r="W1250" s="173">
        <f>IF(S1250&lt;&gt;"",(S1250*(1-($N$3371))*(1-($O1250+$N$3373))),0)</f>
        <v>0</v>
      </c>
      <c r="X1250" s="173">
        <f t="shared" si="488"/>
        <v>0</v>
      </c>
    </row>
    <row r="1251" spans="1:24" ht="14.1" customHeight="1" x14ac:dyDescent="0.3">
      <c r="A1251" s="90">
        <v>159309</v>
      </c>
      <c r="B1251" s="91" t="s">
        <v>51</v>
      </c>
      <c r="C1251" s="92">
        <v>12</v>
      </c>
      <c r="D1251" s="92">
        <v>0</v>
      </c>
      <c r="E1251" s="166"/>
      <c r="F1251" s="92" t="s">
        <v>110</v>
      </c>
      <c r="G1251" s="92" t="s">
        <v>1711</v>
      </c>
      <c r="H1251" s="92" t="s">
        <v>5080</v>
      </c>
      <c r="I1251" s="92">
        <v>61</v>
      </c>
      <c r="J1251" s="93">
        <v>37.800000000000004</v>
      </c>
      <c r="K1251" s="94"/>
      <c r="L1251" s="92" t="s">
        <v>5081</v>
      </c>
      <c r="M1251" s="92" t="s">
        <v>417</v>
      </c>
      <c r="N1251" s="172" t="str">
        <f t="shared" si="489"/>
        <v/>
      </c>
      <c r="O1251" s="172"/>
      <c r="P1251" s="173">
        <f t="shared" si="481"/>
        <v>0</v>
      </c>
      <c r="Q1251" s="173">
        <f t="shared" si="482"/>
        <v>0</v>
      </c>
      <c r="R1251" s="173">
        <f t="shared" si="483"/>
        <v>0</v>
      </c>
      <c r="S1251" s="173" t="str">
        <f t="shared" si="484"/>
        <v/>
      </c>
      <c r="T1251" s="173">
        <f>IF(P1251&lt;&gt;"",(P1251*(1-($N$3368))*(1-($O1251+$N$3373))),0)</f>
        <v>0</v>
      </c>
      <c r="U1251" s="173">
        <f>IF(Q1251&lt;&gt;"",(Q1251*(1-($N$3369))*(1-($O1251+$N$3373))),0)</f>
        <v>0</v>
      </c>
      <c r="V1251" s="173">
        <f>IF(R1251&lt;&gt;"",(R1251*(1-($N$3370))*(1-($O1251+$N$3373))),0)</f>
        <v>0</v>
      </c>
      <c r="W1251" s="173">
        <f>IF(S1251&lt;&gt;"",(S1251*(1-($N$3371))*(1-($O1251+$N$3373))),0)</f>
        <v>0</v>
      </c>
      <c r="X1251" s="173">
        <f t="shared" si="488"/>
        <v>0</v>
      </c>
    </row>
    <row r="1252" spans="1:24" ht="14.1" customHeight="1" x14ac:dyDescent="0.3">
      <c r="A1252" s="252">
        <v>171679</v>
      </c>
      <c r="B1252" s="253" t="s">
        <v>51</v>
      </c>
      <c r="C1252" s="254">
        <v>8</v>
      </c>
      <c r="D1252" s="254">
        <v>0</v>
      </c>
      <c r="E1252" s="255"/>
      <c r="F1252" s="254" t="s">
        <v>111</v>
      </c>
      <c r="G1252" s="254" t="s">
        <v>1712</v>
      </c>
      <c r="H1252" s="254" t="s">
        <v>5798</v>
      </c>
      <c r="I1252" s="254">
        <v>61</v>
      </c>
      <c r="J1252" s="256">
        <v>48</v>
      </c>
      <c r="K1252" s="257"/>
      <c r="L1252" s="254" t="s">
        <v>6503</v>
      </c>
      <c r="M1252" s="254" t="s">
        <v>417</v>
      </c>
      <c r="N1252" s="172" t="str">
        <f t="shared" si="489"/>
        <v/>
      </c>
      <c r="O1252" s="172"/>
      <c r="P1252" s="173">
        <f t="shared" ref="P1252:P1269" si="490">IF($B1252="PA",$N1252,0)</f>
        <v>0</v>
      </c>
      <c r="Q1252" s="173">
        <f t="shared" ref="Q1252:Q1269" si="491">IF($B1252="PC",$N1252,0)</f>
        <v>0</v>
      </c>
      <c r="R1252" s="173">
        <f t="shared" ref="R1252:R1269" si="492">IF($B1252="LA",$N1252,0)</f>
        <v>0</v>
      </c>
      <c r="S1252" s="173" t="str">
        <f t="shared" ref="S1252:S1269" si="493">IF($B1252="LC",$N1252,0)</f>
        <v/>
      </c>
      <c r="T1252" s="173">
        <f>IF(P1252&lt;&gt;"",(P1252*(1-($N$3368))*(1-($O1252+$N$3373))),0)</f>
        <v>0</v>
      </c>
      <c r="U1252" s="173">
        <f>IF(Q1252&lt;&gt;"",(Q1252*(1-($N$3369))*(1-($O1252+$N$3373))),0)</f>
        <v>0</v>
      </c>
      <c r="V1252" s="173">
        <f>IF(R1252&lt;&gt;"",(R1252*(1-($N$3370))*(1-($O1252+$N$3373))),0)</f>
        <v>0</v>
      </c>
      <c r="W1252" s="173">
        <f>IF(S1252&lt;&gt;"",(S1252*(1-($N$3371))*(1-($O1252+$N$3373))),0)</f>
        <v>0</v>
      </c>
      <c r="X1252" s="173">
        <f t="shared" si="479"/>
        <v>0</v>
      </c>
    </row>
    <row r="1253" spans="1:24" ht="14.1" customHeight="1" x14ac:dyDescent="0.3">
      <c r="A1253" s="252">
        <v>171689</v>
      </c>
      <c r="B1253" s="253" t="s">
        <v>51</v>
      </c>
      <c r="C1253" s="254">
        <v>8</v>
      </c>
      <c r="D1253" s="254">
        <v>0</v>
      </c>
      <c r="E1253" s="255"/>
      <c r="F1253" s="254" t="s">
        <v>111</v>
      </c>
      <c r="G1253" s="254" t="s">
        <v>1712</v>
      </c>
      <c r="H1253" s="254" t="s">
        <v>5799</v>
      </c>
      <c r="I1253" s="254">
        <v>61</v>
      </c>
      <c r="J1253" s="256">
        <v>48</v>
      </c>
      <c r="K1253" s="257"/>
      <c r="L1253" s="254" t="s">
        <v>5800</v>
      </c>
      <c r="M1253" s="254" t="s">
        <v>417</v>
      </c>
      <c r="N1253" s="172" t="str">
        <f t="shared" si="489"/>
        <v/>
      </c>
      <c r="O1253" s="172"/>
      <c r="P1253" s="173">
        <f t="shared" si="490"/>
        <v>0</v>
      </c>
      <c r="Q1253" s="173">
        <f t="shared" si="491"/>
        <v>0</v>
      </c>
      <c r="R1253" s="173">
        <f t="shared" si="492"/>
        <v>0</v>
      </c>
      <c r="S1253" s="173" t="str">
        <f t="shared" si="493"/>
        <v/>
      </c>
      <c r="T1253" s="173">
        <f>IF(P1253&lt;&gt;"",(P1253*(1-($N$3368))*(1-($O1253+$N$3373))),0)</f>
        <v>0</v>
      </c>
      <c r="U1253" s="173">
        <f>IF(Q1253&lt;&gt;"",(Q1253*(1-($N$3369))*(1-($O1253+$N$3373))),0)</f>
        <v>0</v>
      </c>
      <c r="V1253" s="173">
        <f>IF(R1253&lt;&gt;"",(R1253*(1-($N$3370))*(1-($O1253+$N$3373))),0)</f>
        <v>0</v>
      </c>
      <c r="W1253" s="173">
        <f>IF(S1253&lt;&gt;"",(S1253*(1-($N$3371))*(1-($O1253+$N$3373))),0)</f>
        <v>0</v>
      </c>
      <c r="X1253" s="173">
        <f t="shared" si="479"/>
        <v>0</v>
      </c>
    </row>
    <row r="1254" spans="1:24" ht="14.1" customHeight="1" x14ac:dyDescent="0.3">
      <c r="A1254" s="187" t="s">
        <v>1384</v>
      </c>
      <c r="B1254" s="246" t="s">
        <v>51</v>
      </c>
      <c r="C1254" s="188">
        <v>6</v>
      </c>
      <c r="D1254" s="188">
        <v>0</v>
      </c>
      <c r="E1254" s="247"/>
      <c r="F1254" s="188" t="s">
        <v>111</v>
      </c>
      <c r="G1254" s="188" t="s">
        <v>2105</v>
      </c>
      <c r="H1254" s="188" t="s">
        <v>2241</v>
      </c>
      <c r="I1254" s="188">
        <v>61</v>
      </c>
      <c r="J1254" s="248">
        <v>36.300000000000004</v>
      </c>
      <c r="K1254" s="249"/>
      <c r="L1254" s="188" t="s">
        <v>3542</v>
      </c>
      <c r="M1254" s="188" t="s">
        <v>417</v>
      </c>
      <c r="N1254" s="250" t="str">
        <f t="shared" si="489"/>
        <v/>
      </c>
      <c r="O1254" s="172"/>
      <c r="P1254" s="173">
        <f t="shared" si="490"/>
        <v>0</v>
      </c>
      <c r="Q1254" s="173">
        <f t="shared" si="491"/>
        <v>0</v>
      </c>
      <c r="R1254" s="173">
        <f t="shared" si="492"/>
        <v>0</v>
      </c>
      <c r="S1254" s="173" t="str">
        <f t="shared" si="493"/>
        <v/>
      </c>
      <c r="T1254" s="173">
        <f>IF(P1254&lt;&gt;"",(P1254*(1-($N$3368))*(1-($O1254+$N$3373))),0)</f>
        <v>0</v>
      </c>
      <c r="U1254" s="173">
        <f>IF(Q1254&lt;&gt;"",(Q1254*(1-($N$3369))*(1-($O1254+$N$3373))),0)</f>
        <v>0</v>
      </c>
      <c r="V1254" s="173">
        <f>IF(R1254&lt;&gt;"",(R1254*(1-($N$3370))*(1-($O1254+$N$3373))),0)</f>
        <v>0</v>
      </c>
      <c r="W1254" s="173">
        <f>IF(S1254&lt;&gt;"",(S1254*(1-($N$3371))*(1-($O1254+$N$3373))),0)</f>
        <v>0</v>
      </c>
      <c r="X1254" s="251">
        <f t="shared" si="479"/>
        <v>0</v>
      </c>
    </row>
    <row r="1255" spans="1:24" ht="14.1" customHeight="1" x14ac:dyDescent="0.3">
      <c r="A1255" s="90" t="s">
        <v>5596</v>
      </c>
      <c r="B1255" s="91" t="s">
        <v>51</v>
      </c>
      <c r="C1255" s="92">
        <v>6</v>
      </c>
      <c r="D1255" s="92">
        <v>0</v>
      </c>
      <c r="E1255" s="166"/>
      <c r="F1255" s="92" t="s">
        <v>111</v>
      </c>
      <c r="G1255" s="92" t="s">
        <v>2195</v>
      </c>
      <c r="H1255" s="92" t="s">
        <v>5101</v>
      </c>
      <c r="I1255" s="92">
        <v>61</v>
      </c>
      <c r="J1255" s="93">
        <v>31.5</v>
      </c>
      <c r="K1255" s="94"/>
      <c r="L1255" s="92" t="s">
        <v>5597</v>
      </c>
      <c r="M1255" s="92" t="s">
        <v>417</v>
      </c>
      <c r="N1255" s="172" t="str">
        <f t="shared" si="489"/>
        <v/>
      </c>
      <c r="O1255" s="172"/>
      <c r="P1255" s="173">
        <f t="shared" si="490"/>
        <v>0</v>
      </c>
      <c r="Q1255" s="173">
        <f t="shared" si="491"/>
        <v>0</v>
      </c>
      <c r="R1255" s="173">
        <f t="shared" si="492"/>
        <v>0</v>
      </c>
      <c r="S1255" s="173" t="str">
        <f t="shared" si="493"/>
        <v/>
      </c>
      <c r="T1255" s="173">
        <f>IF(P1255&lt;&gt;"",(P1255*(1-($N$3368))*(1-($O1255+$N$3373))),0)</f>
        <v>0</v>
      </c>
      <c r="U1255" s="173">
        <f>IF(Q1255&lt;&gt;"",(Q1255*(1-($N$3369))*(1-($O1255+$N$3373))),0)</f>
        <v>0</v>
      </c>
      <c r="V1255" s="173">
        <f>IF(R1255&lt;&gt;"",(R1255*(1-($N$3370))*(1-($O1255+$N$3373))),0)</f>
        <v>0</v>
      </c>
      <c r="W1255" s="173">
        <f>IF(S1255&lt;&gt;"",(S1255*(1-($N$3371))*(1-($O1255+$N$3373))),0)</f>
        <v>0</v>
      </c>
      <c r="X1255" s="173">
        <f t="shared" si="479"/>
        <v>0</v>
      </c>
    </row>
    <row r="1256" spans="1:24" ht="14.1" customHeight="1" x14ac:dyDescent="0.3">
      <c r="A1256" s="90" t="s">
        <v>5598</v>
      </c>
      <c r="B1256" s="91" t="s">
        <v>51</v>
      </c>
      <c r="C1256" s="92">
        <v>6</v>
      </c>
      <c r="D1256" s="92">
        <v>0</v>
      </c>
      <c r="E1256" s="166"/>
      <c r="F1256" s="92" t="s">
        <v>111</v>
      </c>
      <c r="G1256" s="92" t="s">
        <v>2197</v>
      </c>
      <c r="H1256" s="92" t="s">
        <v>5101</v>
      </c>
      <c r="I1256" s="92">
        <v>61</v>
      </c>
      <c r="J1256" s="93">
        <v>31.5</v>
      </c>
      <c r="K1256" s="94"/>
      <c r="L1256" s="92" t="s">
        <v>5599</v>
      </c>
      <c r="M1256" s="92" t="s">
        <v>417</v>
      </c>
      <c r="N1256" s="172" t="str">
        <f t="shared" si="489"/>
        <v/>
      </c>
      <c r="O1256" s="172"/>
      <c r="P1256" s="173">
        <f t="shared" si="490"/>
        <v>0</v>
      </c>
      <c r="Q1256" s="173">
        <f t="shared" si="491"/>
        <v>0</v>
      </c>
      <c r="R1256" s="173">
        <f t="shared" si="492"/>
        <v>0</v>
      </c>
      <c r="S1256" s="173" t="str">
        <f t="shared" si="493"/>
        <v/>
      </c>
      <c r="T1256" s="173">
        <f>IF(P1256&lt;&gt;"",(P1256*(1-($N$3368))*(1-($O1256+$N$3373))),0)</f>
        <v>0</v>
      </c>
      <c r="U1256" s="173">
        <f>IF(Q1256&lt;&gt;"",(Q1256*(1-($N$3369))*(1-($O1256+$N$3373))),0)</f>
        <v>0</v>
      </c>
      <c r="V1256" s="173">
        <f>IF(R1256&lt;&gt;"",(R1256*(1-($N$3370))*(1-($O1256+$N$3373))),0)</f>
        <v>0</v>
      </c>
      <c r="W1256" s="173">
        <f>IF(S1256&lt;&gt;"",(S1256*(1-($N$3371))*(1-($O1256+$N$3373))),0)</f>
        <v>0</v>
      </c>
      <c r="X1256" s="173">
        <f t="shared" si="479"/>
        <v>0</v>
      </c>
    </row>
    <row r="1257" spans="1:24" ht="14.1" customHeight="1" x14ac:dyDescent="0.3">
      <c r="A1257" s="90" t="s">
        <v>5600</v>
      </c>
      <c r="B1257" s="91" t="s">
        <v>51</v>
      </c>
      <c r="C1257" s="92">
        <v>6</v>
      </c>
      <c r="D1257" s="92">
        <v>0</v>
      </c>
      <c r="E1257" s="166"/>
      <c r="F1257" s="92" t="s">
        <v>111</v>
      </c>
      <c r="G1257" s="92" t="s">
        <v>5414</v>
      </c>
      <c r="H1257" s="92" t="s">
        <v>5101</v>
      </c>
      <c r="I1257" s="92">
        <v>61</v>
      </c>
      <c r="J1257" s="93">
        <v>31.5</v>
      </c>
      <c r="K1257" s="94"/>
      <c r="L1257" s="92" t="s">
        <v>5601</v>
      </c>
      <c r="M1257" s="92" t="s">
        <v>417</v>
      </c>
      <c r="N1257" s="172" t="str">
        <f t="shared" si="489"/>
        <v/>
      </c>
      <c r="O1257" s="172"/>
      <c r="P1257" s="173">
        <f t="shared" si="490"/>
        <v>0</v>
      </c>
      <c r="Q1257" s="173">
        <f t="shared" si="491"/>
        <v>0</v>
      </c>
      <c r="R1257" s="173">
        <f t="shared" si="492"/>
        <v>0</v>
      </c>
      <c r="S1257" s="173" t="str">
        <f t="shared" si="493"/>
        <v/>
      </c>
      <c r="T1257" s="173">
        <f>IF(P1257&lt;&gt;"",(P1257*(1-($N$3368))*(1-($O1257+$N$3373))),0)</f>
        <v>0</v>
      </c>
      <c r="U1257" s="173">
        <f>IF(Q1257&lt;&gt;"",(Q1257*(1-($N$3369))*(1-($O1257+$N$3373))),0)</f>
        <v>0</v>
      </c>
      <c r="V1257" s="173">
        <f>IF(R1257&lt;&gt;"",(R1257*(1-($N$3370))*(1-($O1257+$N$3373))),0)</f>
        <v>0</v>
      </c>
      <c r="W1257" s="173">
        <f>IF(S1257&lt;&gt;"",(S1257*(1-($N$3371))*(1-($O1257+$N$3373))),0)</f>
        <v>0</v>
      </c>
      <c r="X1257" s="173">
        <f t="shared" si="479"/>
        <v>0</v>
      </c>
    </row>
    <row r="1258" spans="1:24" ht="14.1" customHeight="1" x14ac:dyDescent="0.3">
      <c r="A1258" s="90" t="s">
        <v>5581</v>
      </c>
      <c r="B1258" s="91" t="s">
        <v>51</v>
      </c>
      <c r="C1258" s="92">
        <v>6</v>
      </c>
      <c r="D1258" s="92">
        <v>0</v>
      </c>
      <c r="E1258" s="166"/>
      <c r="F1258" s="92" t="s">
        <v>111</v>
      </c>
      <c r="G1258" s="92" t="s">
        <v>2195</v>
      </c>
      <c r="H1258" s="92" t="s">
        <v>5095</v>
      </c>
      <c r="I1258" s="92">
        <v>61</v>
      </c>
      <c r="J1258" s="93">
        <v>31.5</v>
      </c>
      <c r="K1258" s="94"/>
      <c r="L1258" s="92" t="s">
        <v>5096</v>
      </c>
      <c r="M1258" s="92" t="s">
        <v>417</v>
      </c>
      <c r="N1258" s="172" t="str">
        <f t="shared" si="489"/>
        <v/>
      </c>
      <c r="O1258" s="172"/>
      <c r="P1258" s="173">
        <f t="shared" si="490"/>
        <v>0</v>
      </c>
      <c r="Q1258" s="173">
        <f t="shared" si="491"/>
        <v>0</v>
      </c>
      <c r="R1258" s="173">
        <f t="shared" si="492"/>
        <v>0</v>
      </c>
      <c r="S1258" s="173" t="str">
        <f t="shared" si="493"/>
        <v/>
      </c>
      <c r="T1258" s="173">
        <f>IF(P1258&lt;&gt;"",(P1258*(1-($N$3368))*(1-($O1258+$N$3373))),0)</f>
        <v>0</v>
      </c>
      <c r="U1258" s="173">
        <f>IF(Q1258&lt;&gt;"",(Q1258*(1-($N$3369))*(1-($O1258+$N$3373))),0)</f>
        <v>0</v>
      </c>
      <c r="V1258" s="173">
        <f>IF(R1258&lt;&gt;"",(R1258*(1-($N$3370))*(1-($O1258+$N$3373))),0)</f>
        <v>0</v>
      </c>
      <c r="W1258" s="173">
        <f>IF(S1258&lt;&gt;"",(S1258*(1-($N$3371))*(1-($O1258+$N$3373))),0)</f>
        <v>0</v>
      </c>
      <c r="X1258" s="173">
        <f>+SUM(T1258:W1258)</f>
        <v>0</v>
      </c>
    </row>
    <row r="1259" spans="1:24" ht="14.1" customHeight="1" x14ac:dyDescent="0.3">
      <c r="A1259" s="90" t="s">
        <v>5582</v>
      </c>
      <c r="B1259" s="91" t="s">
        <v>51</v>
      </c>
      <c r="C1259" s="92">
        <v>6</v>
      </c>
      <c r="D1259" s="92">
        <v>0</v>
      </c>
      <c r="E1259" s="166"/>
      <c r="F1259" s="92" t="s">
        <v>111</v>
      </c>
      <c r="G1259" s="92" t="s">
        <v>2197</v>
      </c>
      <c r="H1259" s="92" t="s">
        <v>5095</v>
      </c>
      <c r="I1259" s="92">
        <v>61</v>
      </c>
      <c r="J1259" s="93">
        <v>31.5</v>
      </c>
      <c r="K1259" s="94"/>
      <c r="L1259" s="92" t="s">
        <v>5583</v>
      </c>
      <c r="M1259" s="92" t="s">
        <v>417</v>
      </c>
      <c r="N1259" s="172" t="str">
        <f t="shared" si="489"/>
        <v/>
      </c>
      <c r="O1259" s="172"/>
      <c r="P1259" s="173">
        <f t="shared" si="490"/>
        <v>0</v>
      </c>
      <c r="Q1259" s="173">
        <f t="shared" si="491"/>
        <v>0</v>
      </c>
      <c r="R1259" s="173">
        <f t="shared" si="492"/>
        <v>0</v>
      </c>
      <c r="S1259" s="173" t="str">
        <f t="shared" si="493"/>
        <v/>
      </c>
      <c r="T1259" s="173">
        <f>IF(P1259&lt;&gt;"",(P1259*(1-($N$3368))*(1-($O1259+$N$3373))),0)</f>
        <v>0</v>
      </c>
      <c r="U1259" s="173">
        <f>IF(Q1259&lt;&gt;"",(Q1259*(1-($N$3369))*(1-($O1259+$N$3373))),0)</f>
        <v>0</v>
      </c>
      <c r="V1259" s="173">
        <f>IF(R1259&lt;&gt;"",(R1259*(1-($N$3370))*(1-($O1259+$N$3373))),0)</f>
        <v>0</v>
      </c>
      <c r="W1259" s="173">
        <f>IF(S1259&lt;&gt;"",(S1259*(1-($N$3371))*(1-($O1259+$N$3373))),0)</f>
        <v>0</v>
      </c>
      <c r="X1259" s="173">
        <f>+SUM(T1259:W1259)</f>
        <v>0</v>
      </c>
    </row>
    <row r="1260" spans="1:24" ht="14.1" customHeight="1" x14ac:dyDescent="0.3">
      <c r="A1260" s="90" t="s">
        <v>5584</v>
      </c>
      <c r="B1260" s="91" t="s">
        <v>51</v>
      </c>
      <c r="C1260" s="92">
        <v>6</v>
      </c>
      <c r="D1260" s="92">
        <v>0</v>
      </c>
      <c r="E1260" s="166"/>
      <c r="F1260" s="92" t="s">
        <v>111</v>
      </c>
      <c r="G1260" s="92" t="s">
        <v>5414</v>
      </c>
      <c r="H1260" s="92" t="s">
        <v>5095</v>
      </c>
      <c r="I1260" s="92">
        <v>61</v>
      </c>
      <c r="J1260" s="93">
        <v>31.5</v>
      </c>
      <c r="K1260" s="94"/>
      <c r="L1260" s="92" t="s">
        <v>5585</v>
      </c>
      <c r="M1260" s="92" t="s">
        <v>417</v>
      </c>
      <c r="N1260" s="172" t="str">
        <f t="shared" si="489"/>
        <v/>
      </c>
      <c r="O1260" s="172"/>
      <c r="P1260" s="173">
        <f t="shared" si="490"/>
        <v>0</v>
      </c>
      <c r="Q1260" s="173">
        <f t="shared" si="491"/>
        <v>0</v>
      </c>
      <c r="R1260" s="173">
        <f t="shared" si="492"/>
        <v>0</v>
      </c>
      <c r="S1260" s="173" t="str">
        <f t="shared" si="493"/>
        <v/>
      </c>
      <c r="T1260" s="173">
        <f>IF(P1260&lt;&gt;"",(P1260*(1-($N$3368))*(1-($O1260+$N$3373))),0)</f>
        <v>0</v>
      </c>
      <c r="U1260" s="173">
        <f>IF(Q1260&lt;&gt;"",(Q1260*(1-($N$3369))*(1-($O1260+$N$3373))),0)</f>
        <v>0</v>
      </c>
      <c r="V1260" s="173">
        <f>IF(R1260&lt;&gt;"",(R1260*(1-($N$3370))*(1-($O1260+$N$3373))),0)</f>
        <v>0</v>
      </c>
      <c r="W1260" s="173">
        <f>IF(S1260&lt;&gt;"",(S1260*(1-($N$3371))*(1-($O1260+$N$3373))),0)</f>
        <v>0</v>
      </c>
      <c r="X1260" s="173">
        <f>+SUM(T1260:W1260)</f>
        <v>0</v>
      </c>
    </row>
    <row r="1261" spans="1:24" ht="14.1" customHeight="1" x14ac:dyDescent="0.3">
      <c r="A1261" s="90" t="s">
        <v>5586</v>
      </c>
      <c r="B1261" s="91" t="s">
        <v>51</v>
      </c>
      <c r="C1261" s="92">
        <v>6</v>
      </c>
      <c r="D1261" s="92">
        <v>0</v>
      </c>
      <c r="E1261" s="166"/>
      <c r="F1261" s="92" t="s">
        <v>111</v>
      </c>
      <c r="G1261" s="92" t="s">
        <v>2195</v>
      </c>
      <c r="H1261" s="92" t="s">
        <v>5097</v>
      </c>
      <c r="I1261" s="92">
        <v>61</v>
      </c>
      <c r="J1261" s="93">
        <v>31.5</v>
      </c>
      <c r="K1261" s="94"/>
      <c r="L1261" s="92" t="s">
        <v>5098</v>
      </c>
      <c r="M1261" s="92" t="s">
        <v>417</v>
      </c>
      <c r="N1261" s="172" t="str">
        <f t="shared" si="489"/>
        <v/>
      </c>
      <c r="O1261" s="172"/>
      <c r="P1261" s="173">
        <f t="shared" si="490"/>
        <v>0</v>
      </c>
      <c r="Q1261" s="173">
        <f t="shared" si="491"/>
        <v>0</v>
      </c>
      <c r="R1261" s="173">
        <f t="shared" si="492"/>
        <v>0</v>
      </c>
      <c r="S1261" s="173" t="str">
        <f t="shared" si="493"/>
        <v/>
      </c>
      <c r="T1261" s="173">
        <f>IF(P1261&lt;&gt;"",(P1261*(1-($N$3368))*(1-($O1261+$N$3373))),0)</f>
        <v>0</v>
      </c>
      <c r="U1261" s="173">
        <f>IF(Q1261&lt;&gt;"",(Q1261*(1-($N$3369))*(1-($O1261+$N$3373))),0)</f>
        <v>0</v>
      </c>
      <c r="V1261" s="173">
        <f>IF(R1261&lt;&gt;"",(R1261*(1-($N$3370))*(1-($O1261+$N$3373))),0)</f>
        <v>0</v>
      </c>
      <c r="W1261" s="173">
        <f>IF(S1261&lt;&gt;"",(S1261*(1-($N$3371))*(1-($O1261+$N$3373))),0)</f>
        <v>0</v>
      </c>
      <c r="X1261" s="173">
        <f t="shared" si="479"/>
        <v>0</v>
      </c>
    </row>
    <row r="1262" spans="1:24" ht="14.1" customHeight="1" x14ac:dyDescent="0.3">
      <c r="A1262" s="90" t="s">
        <v>5587</v>
      </c>
      <c r="B1262" s="91" t="s">
        <v>51</v>
      </c>
      <c r="C1262" s="92">
        <v>6</v>
      </c>
      <c r="D1262" s="92">
        <v>0</v>
      </c>
      <c r="E1262" s="166"/>
      <c r="F1262" s="92" t="s">
        <v>111</v>
      </c>
      <c r="G1262" s="92" t="s">
        <v>2197</v>
      </c>
      <c r="H1262" s="92" t="s">
        <v>5097</v>
      </c>
      <c r="I1262" s="92">
        <v>61</v>
      </c>
      <c r="J1262" s="93">
        <v>31.5</v>
      </c>
      <c r="K1262" s="94"/>
      <c r="L1262" s="92" t="s">
        <v>5588</v>
      </c>
      <c r="M1262" s="92" t="s">
        <v>417</v>
      </c>
      <c r="N1262" s="172" t="str">
        <f t="shared" si="489"/>
        <v/>
      </c>
      <c r="O1262" s="172"/>
      <c r="P1262" s="173">
        <f t="shared" si="490"/>
        <v>0</v>
      </c>
      <c r="Q1262" s="173">
        <f t="shared" si="491"/>
        <v>0</v>
      </c>
      <c r="R1262" s="173">
        <f t="shared" si="492"/>
        <v>0</v>
      </c>
      <c r="S1262" s="173" t="str">
        <f t="shared" si="493"/>
        <v/>
      </c>
      <c r="T1262" s="173">
        <f>IF(P1262&lt;&gt;"",(P1262*(1-($N$3368))*(1-($O1262+$N$3373))),0)</f>
        <v>0</v>
      </c>
      <c r="U1262" s="173">
        <f>IF(Q1262&lt;&gt;"",(Q1262*(1-($N$3369))*(1-($O1262+$N$3373))),0)</f>
        <v>0</v>
      </c>
      <c r="V1262" s="173">
        <f>IF(R1262&lt;&gt;"",(R1262*(1-($N$3370))*(1-($O1262+$N$3373))),0)</f>
        <v>0</v>
      </c>
      <c r="W1262" s="173">
        <f>IF(S1262&lt;&gt;"",(S1262*(1-($N$3371))*(1-($O1262+$N$3373))),0)</f>
        <v>0</v>
      </c>
      <c r="X1262" s="173">
        <f t="shared" si="479"/>
        <v>0</v>
      </c>
    </row>
    <row r="1263" spans="1:24" ht="14.1" customHeight="1" x14ac:dyDescent="0.3">
      <c r="A1263" s="90" t="s">
        <v>5589</v>
      </c>
      <c r="B1263" s="91" t="s">
        <v>51</v>
      </c>
      <c r="C1263" s="92">
        <v>6</v>
      </c>
      <c r="D1263" s="92">
        <v>0</v>
      </c>
      <c r="E1263" s="166"/>
      <c r="F1263" s="92" t="s">
        <v>111</v>
      </c>
      <c r="G1263" s="92" t="s">
        <v>5414</v>
      </c>
      <c r="H1263" s="92" t="s">
        <v>5097</v>
      </c>
      <c r="I1263" s="92">
        <v>61</v>
      </c>
      <c r="J1263" s="93">
        <v>31.5</v>
      </c>
      <c r="K1263" s="94"/>
      <c r="L1263" s="92" t="s">
        <v>5590</v>
      </c>
      <c r="M1263" s="92" t="s">
        <v>417</v>
      </c>
      <c r="N1263" s="172" t="str">
        <f t="shared" si="489"/>
        <v/>
      </c>
      <c r="O1263" s="172"/>
      <c r="P1263" s="173">
        <f t="shared" si="490"/>
        <v>0</v>
      </c>
      <c r="Q1263" s="173">
        <f t="shared" si="491"/>
        <v>0</v>
      </c>
      <c r="R1263" s="173">
        <f t="shared" si="492"/>
        <v>0</v>
      </c>
      <c r="S1263" s="173" t="str">
        <f t="shared" si="493"/>
        <v/>
      </c>
      <c r="T1263" s="173">
        <f>IF(P1263&lt;&gt;"",(P1263*(1-($N$3368))*(1-($O1263+$N$3373))),0)</f>
        <v>0</v>
      </c>
      <c r="U1263" s="173">
        <f>IF(Q1263&lt;&gt;"",(Q1263*(1-($N$3369))*(1-($O1263+$N$3373))),0)</f>
        <v>0</v>
      </c>
      <c r="V1263" s="173">
        <f>IF(R1263&lt;&gt;"",(R1263*(1-($N$3370))*(1-($O1263+$N$3373))),0)</f>
        <v>0</v>
      </c>
      <c r="W1263" s="173">
        <f>IF(S1263&lt;&gt;"",(S1263*(1-($N$3371))*(1-($O1263+$N$3373))),0)</f>
        <v>0</v>
      </c>
      <c r="X1263" s="173">
        <f t="shared" si="479"/>
        <v>0</v>
      </c>
    </row>
    <row r="1264" spans="1:24" ht="14.1" customHeight="1" x14ac:dyDescent="0.3">
      <c r="A1264" s="90" t="s">
        <v>5591</v>
      </c>
      <c r="B1264" s="91" t="s">
        <v>51</v>
      </c>
      <c r="C1264" s="92">
        <v>6</v>
      </c>
      <c r="D1264" s="92">
        <v>0</v>
      </c>
      <c r="E1264" s="166"/>
      <c r="F1264" s="92" t="s">
        <v>111</v>
      </c>
      <c r="G1264" s="92" t="s">
        <v>2195</v>
      </c>
      <c r="H1264" s="92" t="s">
        <v>5099</v>
      </c>
      <c r="I1264" s="92">
        <v>61</v>
      </c>
      <c r="J1264" s="93">
        <v>31.5</v>
      </c>
      <c r="K1264" s="94"/>
      <c r="L1264" s="92" t="s">
        <v>5100</v>
      </c>
      <c r="M1264" s="92" t="s">
        <v>417</v>
      </c>
      <c r="N1264" s="172" t="str">
        <f t="shared" si="489"/>
        <v/>
      </c>
      <c r="O1264" s="172"/>
      <c r="P1264" s="173">
        <f t="shared" si="490"/>
        <v>0</v>
      </c>
      <c r="Q1264" s="173">
        <f t="shared" si="491"/>
        <v>0</v>
      </c>
      <c r="R1264" s="173">
        <f t="shared" si="492"/>
        <v>0</v>
      </c>
      <c r="S1264" s="173" t="str">
        <f t="shared" si="493"/>
        <v/>
      </c>
      <c r="T1264" s="173">
        <f>IF(P1264&lt;&gt;"",(P1264*(1-($N$3368))*(1-($O1264+$N$3373))),0)</f>
        <v>0</v>
      </c>
      <c r="U1264" s="173">
        <f>IF(Q1264&lt;&gt;"",(Q1264*(1-($N$3369))*(1-($O1264+$N$3373))),0)</f>
        <v>0</v>
      </c>
      <c r="V1264" s="173">
        <f>IF(R1264&lt;&gt;"",(R1264*(1-($N$3370))*(1-($O1264+$N$3373))),0)</f>
        <v>0</v>
      </c>
      <c r="W1264" s="173">
        <f>IF(S1264&lt;&gt;"",(S1264*(1-($N$3371))*(1-($O1264+$N$3373))),0)</f>
        <v>0</v>
      </c>
      <c r="X1264" s="173">
        <f t="shared" si="479"/>
        <v>0</v>
      </c>
    </row>
    <row r="1265" spans="1:24" ht="14.1" customHeight="1" x14ac:dyDescent="0.3">
      <c r="A1265" s="90" t="s">
        <v>5592</v>
      </c>
      <c r="B1265" s="91" t="s">
        <v>51</v>
      </c>
      <c r="C1265" s="92">
        <v>6</v>
      </c>
      <c r="D1265" s="92">
        <v>0</v>
      </c>
      <c r="E1265" s="166"/>
      <c r="F1265" s="92" t="s">
        <v>111</v>
      </c>
      <c r="G1265" s="92" t="s">
        <v>2197</v>
      </c>
      <c r="H1265" s="92" t="s">
        <v>5099</v>
      </c>
      <c r="I1265" s="92">
        <v>61</v>
      </c>
      <c r="J1265" s="93">
        <v>31.5</v>
      </c>
      <c r="K1265" s="94"/>
      <c r="L1265" s="92" t="s">
        <v>5593</v>
      </c>
      <c r="M1265" s="92" t="s">
        <v>417</v>
      </c>
      <c r="N1265" s="172" t="str">
        <f t="shared" si="489"/>
        <v/>
      </c>
      <c r="O1265" s="172"/>
      <c r="P1265" s="173">
        <f t="shared" si="490"/>
        <v>0</v>
      </c>
      <c r="Q1265" s="173">
        <f t="shared" si="491"/>
        <v>0</v>
      </c>
      <c r="R1265" s="173">
        <f t="shared" si="492"/>
        <v>0</v>
      </c>
      <c r="S1265" s="173" t="str">
        <f t="shared" si="493"/>
        <v/>
      </c>
      <c r="T1265" s="173">
        <f>IF(P1265&lt;&gt;"",(P1265*(1-($N$3368))*(1-($O1265+$N$3373))),0)</f>
        <v>0</v>
      </c>
      <c r="U1265" s="173">
        <f>IF(Q1265&lt;&gt;"",(Q1265*(1-($N$3369))*(1-($O1265+$N$3373))),0)</f>
        <v>0</v>
      </c>
      <c r="V1265" s="173">
        <f>IF(R1265&lt;&gt;"",(R1265*(1-($N$3370))*(1-($O1265+$N$3373))),0)</f>
        <v>0</v>
      </c>
      <c r="W1265" s="173">
        <f>IF(S1265&lt;&gt;"",(S1265*(1-($N$3371))*(1-($O1265+$N$3373))),0)</f>
        <v>0</v>
      </c>
      <c r="X1265" s="173">
        <f t="shared" si="479"/>
        <v>0</v>
      </c>
    </row>
    <row r="1266" spans="1:24" ht="14.1" customHeight="1" x14ac:dyDescent="0.3">
      <c r="A1266" s="90" t="s">
        <v>5594</v>
      </c>
      <c r="B1266" s="91" t="s">
        <v>51</v>
      </c>
      <c r="C1266" s="92">
        <v>6</v>
      </c>
      <c r="D1266" s="92">
        <v>0</v>
      </c>
      <c r="E1266" s="166"/>
      <c r="F1266" s="92" t="s">
        <v>111</v>
      </c>
      <c r="G1266" s="92" t="s">
        <v>5414</v>
      </c>
      <c r="H1266" s="92" t="s">
        <v>5099</v>
      </c>
      <c r="I1266" s="92">
        <v>61</v>
      </c>
      <c r="J1266" s="93">
        <v>31.5</v>
      </c>
      <c r="K1266" s="94"/>
      <c r="L1266" s="92" t="s">
        <v>5595</v>
      </c>
      <c r="M1266" s="92" t="s">
        <v>417</v>
      </c>
      <c r="N1266" s="172" t="str">
        <f t="shared" si="489"/>
        <v/>
      </c>
      <c r="O1266" s="172"/>
      <c r="P1266" s="173">
        <f t="shared" si="490"/>
        <v>0</v>
      </c>
      <c r="Q1266" s="173">
        <f t="shared" si="491"/>
        <v>0</v>
      </c>
      <c r="R1266" s="173">
        <f t="shared" si="492"/>
        <v>0</v>
      </c>
      <c r="S1266" s="173" t="str">
        <f t="shared" si="493"/>
        <v/>
      </c>
      <c r="T1266" s="173">
        <f>IF(P1266&lt;&gt;"",(P1266*(1-($N$3368))*(1-($O1266+$N$3373))),0)</f>
        <v>0</v>
      </c>
      <c r="U1266" s="173">
        <f>IF(Q1266&lt;&gt;"",(Q1266*(1-($N$3369))*(1-($O1266+$N$3373))),0)</f>
        <v>0</v>
      </c>
      <c r="V1266" s="173">
        <f>IF(R1266&lt;&gt;"",(R1266*(1-($N$3370))*(1-($O1266+$N$3373))),0)</f>
        <v>0</v>
      </c>
      <c r="W1266" s="173">
        <f>IF(S1266&lt;&gt;"",(S1266*(1-($N$3371))*(1-($O1266+$N$3373))),0)</f>
        <v>0</v>
      </c>
      <c r="X1266" s="173">
        <f t="shared" si="479"/>
        <v>0</v>
      </c>
    </row>
    <row r="1267" spans="1:24" ht="14.1" customHeight="1" x14ac:dyDescent="0.3">
      <c r="A1267" s="90">
        <v>124799</v>
      </c>
      <c r="B1267" s="91" t="s">
        <v>50</v>
      </c>
      <c r="C1267" s="92">
        <v>24</v>
      </c>
      <c r="D1267" s="92">
        <v>12</v>
      </c>
      <c r="E1267" s="166"/>
      <c r="F1267" s="92" t="s">
        <v>127</v>
      </c>
      <c r="G1267" s="92" t="s">
        <v>1711</v>
      </c>
      <c r="H1267" s="92" t="s">
        <v>1958</v>
      </c>
      <c r="I1267" s="92">
        <v>61</v>
      </c>
      <c r="J1267" s="93">
        <v>16.5</v>
      </c>
      <c r="K1267" s="94"/>
      <c r="L1267" s="92" t="s">
        <v>2899</v>
      </c>
      <c r="M1267" s="92" t="s">
        <v>417</v>
      </c>
      <c r="N1267" s="172" t="str">
        <f t="shared" si="489"/>
        <v/>
      </c>
      <c r="O1267" s="172"/>
      <c r="P1267" s="173">
        <f t="shared" si="490"/>
        <v>0</v>
      </c>
      <c r="Q1267" s="173">
        <f t="shared" si="491"/>
        <v>0</v>
      </c>
      <c r="R1267" s="173" t="str">
        <f t="shared" si="492"/>
        <v/>
      </c>
      <c r="S1267" s="173">
        <f t="shared" si="493"/>
        <v>0</v>
      </c>
      <c r="T1267" s="173">
        <f>IF(P1267&lt;&gt;"",(P1267*(1-($N$3368))*(1-($O1267+$N$3373))),0)</f>
        <v>0</v>
      </c>
      <c r="U1267" s="173">
        <f>IF(Q1267&lt;&gt;"",(Q1267*(1-($N$3369))*(1-($O1267+$N$3373))),0)</f>
        <v>0</v>
      </c>
      <c r="V1267" s="173">
        <f>IF(R1267&lt;&gt;"",(R1267*(1-($N$3370))*(1-($O1267+$N$3373))),0)</f>
        <v>0</v>
      </c>
      <c r="W1267" s="173">
        <f>IF(S1267&lt;&gt;"",(S1267*(1-($N$3371))*(1-($O1267+$N$3373))),0)</f>
        <v>0</v>
      </c>
      <c r="X1267" s="173">
        <f t="shared" ref="X1267" si="494">+SUM(T1267:W1267)</f>
        <v>0</v>
      </c>
    </row>
    <row r="1268" spans="1:24" ht="14.1" customHeight="1" x14ac:dyDescent="0.3">
      <c r="A1268" s="90">
        <v>164499</v>
      </c>
      <c r="B1268" s="91" t="s">
        <v>50</v>
      </c>
      <c r="C1268" s="92">
        <v>6</v>
      </c>
      <c r="D1268" s="92">
        <v>0</v>
      </c>
      <c r="E1268" s="166"/>
      <c r="F1268" s="92" t="s">
        <v>127</v>
      </c>
      <c r="G1268" s="92" t="s">
        <v>1716</v>
      </c>
      <c r="H1268" s="92" t="s">
        <v>6502</v>
      </c>
      <c r="I1268" s="92">
        <v>61</v>
      </c>
      <c r="J1268" s="93">
        <v>5.8</v>
      </c>
      <c r="K1268" s="94"/>
      <c r="L1268" s="92" t="s">
        <v>5603</v>
      </c>
      <c r="M1268" s="92" t="s">
        <v>417</v>
      </c>
      <c r="N1268" s="172" t="str">
        <f t="shared" si="489"/>
        <v/>
      </c>
      <c r="O1268" s="172"/>
      <c r="P1268" s="173">
        <f t="shared" si="490"/>
        <v>0</v>
      </c>
      <c r="Q1268" s="173">
        <f t="shared" si="491"/>
        <v>0</v>
      </c>
      <c r="R1268" s="173" t="str">
        <f t="shared" si="492"/>
        <v/>
      </c>
      <c r="S1268" s="173">
        <f t="shared" si="493"/>
        <v>0</v>
      </c>
      <c r="T1268" s="173">
        <f>IF(P1268&lt;&gt;"",(P1268*(1-($N$3368))*(1-($O1268+$N$3373))),0)</f>
        <v>0</v>
      </c>
      <c r="U1268" s="173">
        <f>IF(Q1268&lt;&gt;"",(Q1268*(1-($N$3369))*(1-($O1268+$N$3373))),0)</f>
        <v>0</v>
      </c>
      <c r="V1268" s="173">
        <f>IF(R1268&lt;&gt;"",(R1268*(1-($N$3370))*(1-($O1268+$N$3373))),0)</f>
        <v>0</v>
      </c>
      <c r="W1268" s="173">
        <f>IF(S1268&lt;&gt;"",(S1268*(1-($N$3371))*(1-($O1268+$N$3373))),0)</f>
        <v>0</v>
      </c>
      <c r="X1268" s="173">
        <f t="shared" si="479"/>
        <v>0</v>
      </c>
    </row>
    <row r="1269" spans="1:24" ht="14.1" customHeight="1" x14ac:dyDescent="0.3">
      <c r="A1269" s="252">
        <v>166729</v>
      </c>
      <c r="B1269" s="253" t="s">
        <v>50</v>
      </c>
      <c r="C1269" s="254">
        <v>6</v>
      </c>
      <c r="D1269" s="254">
        <v>0</v>
      </c>
      <c r="E1269" s="255"/>
      <c r="F1269" s="254" t="s">
        <v>1843</v>
      </c>
      <c r="G1269" s="254" t="s">
        <v>1716</v>
      </c>
      <c r="H1269" s="254" t="s">
        <v>5389</v>
      </c>
      <c r="I1269" s="254">
        <v>61</v>
      </c>
      <c r="J1269" s="256">
        <v>6.6000000000000005</v>
      </c>
      <c r="K1269" s="257"/>
      <c r="L1269" s="254" t="s">
        <v>5605</v>
      </c>
      <c r="M1269" s="254" t="s">
        <v>417</v>
      </c>
      <c r="N1269" s="172" t="str">
        <f t="shared" si="489"/>
        <v/>
      </c>
      <c r="O1269" s="172"/>
      <c r="P1269" s="173">
        <f t="shared" si="490"/>
        <v>0</v>
      </c>
      <c r="Q1269" s="173">
        <f t="shared" si="491"/>
        <v>0</v>
      </c>
      <c r="R1269" s="173" t="str">
        <f t="shared" si="492"/>
        <v/>
      </c>
      <c r="S1269" s="173">
        <f t="shared" si="493"/>
        <v>0</v>
      </c>
      <c r="T1269" s="173">
        <f>IF(P1269&lt;&gt;"",(P1269*(1-($N$3368))*(1-($O1269+$N$3373))),0)</f>
        <v>0</v>
      </c>
      <c r="U1269" s="173">
        <f>IF(Q1269&lt;&gt;"",(Q1269*(1-($N$3369))*(1-($O1269+$N$3373))),0)</f>
        <v>0</v>
      </c>
      <c r="V1269" s="173">
        <f>IF(R1269&lt;&gt;"",(R1269*(1-($N$3370))*(1-($O1269+$N$3373))),0)</f>
        <v>0</v>
      </c>
      <c r="W1269" s="173">
        <f>IF(S1269&lt;&gt;"",(S1269*(1-($N$3371))*(1-($O1269+$N$3373))),0)</f>
        <v>0</v>
      </c>
      <c r="X1269" s="173">
        <f t="shared" ref="X1269" si="495">+SUM(T1269:W1269)</f>
        <v>0</v>
      </c>
    </row>
    <row r="1270" spans="1:24" ht="14.1" customHeight="1" x14ac:dyDescent="0.3">
      <c r="A1270" s="90"/>
      <c r="B1270" s="91"/>
      <c r="C1270" s="92"/>
      <c r="D1270" s="92"/>
      <c r="E1270" s="168"/>
      <c r="F1270" s="92"/>
      <c r="G1270" s="92"/>
      <c r="H1270" s="149" t="s">
        <v>5702</v>
      </c>
      <c r="I1270" s="92"/>
      <c r="J1270" s="93"/>
      <c r="K1270" s="94"/>
      <c r="L1270" s="92"/>
      <c r="M1270" s="92"/>
      <c r="N1270" s="172"/>
      <c r="O1270" s="172"/>
      <c r="P1270" s="173"/>
      <c r="Q1270" s="173"/>
      <c r="R1270" s="173"/>
      <c r="S1270" s="173"/>
      <c r="T1270" s="173"/>
      <c r="U1270" s="173"/>
      <c r="V1270" s="173"/>
      <c r="W1270" s="173"/>
      <c r="X1270" s="173"/>
    </row>
    <row r="1271" spans="1:24" ht="14.1" customHeight="1" x14ac:dyDescent="0.3">
      <c r="A1271" s="187" t="s">
        <v>1565</v>
      </c>
      <c r="B1271" s="246" t="s">
        <v>51</v>
      </c>
      <c r="C1271" s="188">
        <v>24</v>
      </c>
      <c r="D1271" s="188">
        <v>12</v>
      </c>
      <c r="E1271" s="247"/>
      <c r="F1271" s="188" t="s">
        <v>110</v>
      </c>
      <c r="G1271" s="188" t="s">
        <v>2003</v>
      </c>
      <c r="H1271" s="188" t="s">
        <v>2298</v>
      </c>
      <c r="I1271" s="188">
        <v>61</v>
      </c>
      <c r="J1271" s="248">
        <v>15.75</v>
      </c>
      <c r="K1271" s="249"/>
      <c r="L1271" s="188" t="s">
        <v>3665</v>
      </c>
      <c r="M1271" s="188" t="s">
        <v>417</v>
      </c>
      <c r="N1271" s="250" t="str">
        <f t="shared" ref="N1271:N1278" si="496">IF(OR(J1271="TBA",E1271=0),"",E1271*J1271)</f>
        <v/>
      </c>
      <c r="O1271" s="172"/>
      <c r="P1271" s="173">
        <f t="shared" ref="P1271:P1278" si="497">IF($B1271="PA",$N1271,0)</f>
        <v>0</v>
      </c>
      <c r="Q1271" s="173">
        <f t="shared" ref="Q1271:Q1278" si="498">IF($B1271="PC",$N1271,0)</f>
        <v>0</v>
      </c>
      <c r="R1271" s="173">
        <f t="shared" ref="R1271:R1278" si="499">IF($B1271="LA",$N1271,0)</f>
        <v>0</v>
      </c>
      <c r="S1271" s="173" t="str">
        <f t="shared" ref="S1271:S1278" si="500">IF($B1271="LC",$N1271,0)</f>
        <v/>
      </c>
      <c r="T1271" s="173">
        <f>IF(P1271&lt;&gt;"",(P1271*(1-($N$3368))*(1-($O1271+$N$3373))),0)</f>
        <v>0</v>
      </c>
      <c r="U1271" s="173">
        <f>IF(Q1271&lt;&gt;"",(Q1271*(1-($N$3369))*(1-($O1271+$N$3373))),0)</f>
        <v>0</v>
      </c>
      <c r="V1271" s="173">
        <f>IF(R1271&lt;&gt;"",(R1271*(1-($N$3370))*(1-($O1271+$N$3373))),0)</f>
        <v>0</v>
      </c>
      <c r="W1271" s="173">
        <f>IF(S1271&lt;&gt;"",(S1271*(1-($N$3371))*(1-($O1271+$N$3373))),0)</f>
        <v>0</v>
      </c>
      <c r="X1271" s="251">
        <f t="shared" ref="X1271:X1278" si="501">+SUM(T1271:W1271)</f>
        <v>0</v>
      </c>
    </row>
    <row r="1272" spans="1:24" ht="14.1" customHeight="1" x14ac:dyDescent="0.3">
      <c r="A1272" s="187" t="s">
        <v>1566</v>
      </c>
      <c r="B1272" s="246" t="s">
        <v>51</v>
      </c>
      <c r="C1272" s="188">
        <v>24</v>
      </c>
      <c r="D1272" s="188">
        <v>12</v>
      </c>
      <c r="E1272" s="247"/>
      <c r="F1272" s="188" t="s">
        <v>110</v>
      </c>
      <c r="G1272" s="188" t="s">
        <v>2004</v>
      </c>
      <c r="H1272" s="188" t="s">
        <v>2298</v>
      </c>
      <c r="I1272" s="188">
        <v>61</v>
      </c>
      <c r="J1272" s="248">
        <v>15.75</v>
      </c>
      <c r="K1272" s="249"/>
      <c r="L1272" s="188" t="s">
        <v>3666</v>
      </c>
      <c r="M1272" s="188" t="s">
        <v>417</v>
      </c>
      <c r="N1272" s="250" t="str">
        <f t="shared" si="496"/>
        <v/>
      </c>
      <c r="O1272" s="172"/>
      <c r="P1272" s="173">
        <f t="shared" si="497"/>
        <v>0</v>
      </c>
      <c r="Q1272" s="173">
        <f t="shared" si="498"/>
        <v>0</v>
      </c>
      <c r="R1272" s="173">
        <f t="shared" si="499"/>
        <v>0</v>
      </c>
      <c r="S1272" s="173" t="str">
        <f t="shared" si="500"/>
        <v/>
      </c>
      <c r="T1272" s="173">
        <f>IF(P1272&lt;&gt;"",(P1272*(1-($N$3368))*(1-($O1272+$N$3373))),0)</f>
        <v>0</v>
      </c>
      <c r="U1272" s="173">
        <f>IF(Q1272&lt;&gt;"",(Q1272*(1-($N$3369))*(1-($O1272+$N$3373))),0)</f>
        <v>0</v>
      </c>
      <c r="V1272" s="173">
        <f>IF(R1272&lt;&gt;"",(R1272*(1-($N$3370))*(1-($O1272+$N$3373))),0)</f>
        <v>0</v>
      </c>
      <c r="W1272" s="173">
        <f>IF(S1272&lt;&gt;"",(S1272*(1-($N$3371))*(1-($O1272+$N$3373))),0)</f>
        <v>0</v>
      </c>
      <c r="X1272" s="251">
        <f t="shared" si="501"/>
        <v>0</v>
      </c>
    </row>
    <row r="1273" spans="1:24" ht="14.1" customHeight="1" x14ac:dyDescent="0.3">
      <c r="A1273" s="187" t="s">
        <v>1567</v>
      </c>
      <c r="B1273" s="246" t="s">
        <v>51</v>
      </c>
      <c r="C1273" s="188">
        <v>24</v>
      </c>
      <c r="D1273" s="188">
        <v>12</v>
      </c>
      <c r="E1273" s="247"/>
      <c r="F1273" s="188" t="s">
        <v>110</v>
      </c>
      <c r="G1273" s="188" t="s">
        <v>2005</v>
      </c>
      <c r="H1273" s="188" t="s">
        <v>2298</v>
      </c>
      <c r="I1273" s="188">
        <v>61</v>
      </c>
      <c r="J1273" s="248">
        <v>15.75</v>
      </c>
      <c r="K1273" s="249"/>
      <c r="L1273" s="188" t="s">
        <v>3667</v>
      </c>
      <c r="M1273" s="188" t="s">
        <v>417</v>
      </c>
      <c r="N1273" s="250" t="str">
        <f t="shared" si="496"/>
        <v/>
      </c>
      <c r="O1273" s="172"/>
      <c r="P1273" s="173">
        <f t="shared" si="497"/>
        <v>0</v>
      </c>
      <c r="Q1273" s="173">
        <f t="shared" si="498"/>
        <v>0</v>
      </c>
      <c r="R1273" s="173">
        <f t="shared" si="499"/>
        <v>0</v>
      </c>
      <c r="S1273" s="173" t="str">
        <f t="shared" si="500"/>
        <v/>
      </c>
      <c r="T1273" s="173">
        <f>IF(P1273&lt;&gt;"",(P1273*(1-($N$3368))*(1-($O1273+$N$3373))),0)</f>
        <v>0</v>
      </c>
      <c r="U1273" s="173">
        <f>IF(Q1273&lt;&gt;"",(Q1273*(1-($N$3369))*(1-($O1273+$N$3373))),0)</f>
        <v>0</v>
      </c>
      <c r="V1273" s="173">
        <f>IF(R1273&lt;&gt;"",(R1273*(1-($N$3370))*(1-($O1273+$N$3373))),0)</f>
        <v>0</v>
      </c>
      <c r="W1273" s="173">
        <f>IF(S1273&lt;&gt;"",(S1273*(1-($N$3371))*(1-($O1273+$N$3373))),0)</f>
        <v>0</v>
      </c>
      <c r="X1273" s="251">
        <f t="shared" si="501"/>
        <v>0</v>
      </c>
    </row>
    <row r="1274" spans="1:24" ht="14.1" customHeight="1" x14ac:dyDescent="0.3">
      <c r="A1274" s="187" t="s">
        <v>1568</v>
      </c>
      <c r="B1274" s="246" t="s">
        <v>51</v>
      </c>
      <c r="C1274" s="188">
        <v>12</v>
      </c>
      <c r="D1274" s="188">
        <v>0</v>
      </c>
      <c r="E1274" s="247"/>
      <c r="F1274" s="188" t="s">
        <v>110</v>
      </c>
      <c r="G1274" s="188" t="s">
        <v>2003</v>
      </c>
      <c r="H1274" s="188" t="s">
        <v>2299</v>
      </c>
      <c r="I1274" s="188">
        <v>61</v>
      </c>
      <c r="J1274" s="248">
        <v>15.75</v>
      </c>
      <c r="K1274" s="249"/>
      <c r="L1274" s="188" t="s">
        <v>3668</v>
      </c>
      <c r="M1274" s="188" t="s">
        <v>417</v>
      </c>
      <c r="N1274" s="250" t="str">
        <f t="shared" si="496"/>
        <v/>
      </c>
      <c r="O1274" s="172"/>
      <c r="P1274" s="173">
        <f t="shared" si="497"/>
        <v>0</v>
      </c>
      <c r="Q1274" s="173">
        <f t="shared" si="498"/>
        <v>0</v>
      </c>
      <c r="R1274" s="173">
        <f t="shared" si="499"/>
        <v>0</v>
      </c>
      <c r="S1274" s="173" t="str">
        <f t="shared" si="500"/>
        <v/>
      </c>
      <c r="T1274" s="173">
        <f>IF(P1274&lt;&gt;"",(P1274*(1-($N$3368))*(1-($O1274+$N$3373))),0)</f>
        <v>0</v>
      </c>
      <c r="U1274" s="173">
        <f>IF(Q1274&lt;&gt;"",(Q1274*(1-($N$3369))*(1-($O1274+$N$3373))),0)</f>
        <v>0</v>
      </c>
      <c r="V1274" s="173">
        <f>IF(R1274&lt;&gt;"",(R1274*(1-($N$3370))*(1-($O1274+$N$3373))),0)</f>
        <v>0</v>
      </c>
      <c r="W1274" s="173">
        <f>IF(S1274&lt;&gt;"",(S1274*(1-($N$3371))*(1-($O1274+$N$3373))),0)</f>
        <v>0</v>
      </c>
      <c r="X1274" s="251">
        <f t="shared" si="501"/>
        <v>0</v>
      </c>
    </row>
    <row r="1275" spans="1:24" ht="14.1" customHeight="1" x14ac:dyDescent="0.3">
      <c r="A1275" s="187" t="s">
        <v>1569</v>
      </c>
      <c r="B1275" s="246" t="s">
        <v>51</v>
      </c>
      <c r="C1275" s="188">
        <v>12</v>
      </c>
      <c r="D1275" s="188">
        <v>0</v>
      </c>
      <c r="E1275" s="247"/>
      <c r="F1275" s="188" t="s">
        <v>110</v>
      </c>
      <c r="G1275" s="188" t="s">
        <v>2004</v>
      </c>
      <c r="H1275" s="188" t="s">
        <v>2299</v>
      </c>
      <c r="I1275" s="188">
        <v>61</v>
      </c>
      <c r="J1275" s="248">
        <v>15.75</v>
      </c>
      <c r="K1275" s="249"/>
      <c r="L1275" s="188" t="s">
        <v>3669</v>
      </c>
      <c r="M1275" s="188" t="s">
        <v>417</v>
      </c>
      <c r="N1275" s="250" t="str">
        <f t="shared" si="496"/>
        <v/>
      </c>
      <c r="O1275" s="172"/>
      <c r="P1275" s="173">
        <f t="shared" si="497"/>
        <v>0</v>
      </c>
      <c r="Q1275" s="173">
        <f t="shared" si="498"/>
        <v>0</v>
      </c>
      <c r="R1275" s="173">
        <f t="shared" si="499"/>
        <v>0</v>
      </c>
      <c r="S1275" s="173" t="str">
        <f t="shared" si="500"/>
        <v/>
      </c>
      <c r="T1275" s="173">
        <f>IF(P1275&lt;&gt;"",(P1275*(1-($N$3368))*(1-($O1275+$N$3373))),0)</f>
        <v>0</v>
      </c>
      <c r="U1275" s="173">
        <f>IF(Q1275&lt;&gt;"",(Q1275*(1-($N$3369))*(1-($O1275+$N$3373))),0)</f>
        <v>0</v>
      </c>
      <c r="V1275" s="173">
        <f>IF(R1275&lt;&gt;"",(R1275*(1-($N$3370))*(1-($O1275+$N$3373))),0)</f>
        <v>0</v>
      </c>
      <c r="W1275" s="173">
        <f>IF(S1275&lt;&gt;"",(S1275*(1-($N$3371))*(1-($O1275+$N$3373))),0)</f>
        <v>0</v>
      </c>
      <c r="X1275" s="251">
        <f t="shared" si="501"/>
        <v>0</v>
      </c>
    </row>
    <row r="1276" spans="1:24" ht="14.1" customHeight="1" x14ac:dyDescent="0.3">
      <c r="A1276" s="187" t="s">
        <v>1570</v>
      </c>
      <c r="B1276" s="246" t="s">
        <v>51</v>
      </c>
      <c r="C1276" s="188">
        <v>12</v>
      </c>
      <c r="D1276" s="188">
        <v>0</v>
      </c>
      <c r="E1276" s="247"/>
      <c r="F1276" s="188" t="s">
        <v>110</v>
      </c>
      <c r="G1276" s="188" t="s">
        <v>2005</v>
      </c>
      <c r="H1276" s="188" t="s">
        <v>2299</v>
      </c>
      <c r="I1276" s="188">
        <v>61</v>
      </c>
      <c r="J1276" s="248">
        <v>15.75</v>
      </c>
      <c r="K1276" s="249"/>
      <c r="L1276" s="188" t="s">
        <v>3670</v>
      </c>
      <c r="M1276" s="188" t="s">
        <v>417</v>
      </c>
      <c r="N1276" s="250" t="str">
        <f t="shared" si="496"/>
        <v/>
      </c>
      <c r="O1276" s="172"/>
      <c r="P1276" s="173">
        <f t="shared" si="497"/>
        <v>0</v>
      </c>
      <c r="Q1276" s="173">
        <f t="shared" si="498"/>
        <v>0</v>
      </c>
      <c r="R1276" s="173">
        <f t="shared" si="499"/>
        <v>0</v>
      </c>
      <c r="S1276" s="173" t="str">
        <f t="shared" si="500"/>
        <v/>
      </c>
      <c r="T1276" s="173">
        <f>IF(P1276&lt;&gt;"",(P1276*(1-($N$3368))*(1-($O1276+$N$3373))),0)</f>
        <v>0</v>
      </c>
      <c r="U1276" s="173">
        <f>IF(Q1276&lt;&gt;"",(Q1276*(1-($N$3369))*(1-($O1276+$N$3373))),0)</f>
        <v>0</v>
      </c>
      <c r="V1276" s="173">
        <f>IF(R1276&lt;&gt;"",(R1276*(1-($N$3370))*(1-($O1276+$N$3373))),0)</f>
        <v>0</v>
      </c>
      <c r="W1276" s="173">
        <f>IF(S1276&lt;&gt;"",(S1276*(1-($N$3371))*(1-($O1276+$N$3373))),0)</f>
        <v>0</v>
      </c>
      <c r="X1276" s="251">
        <f t="shared" si="501"/>
        <v>0</v>
      </c>
    </row>
    <row r="1277" spans="1:24" ht="14.1" customHeight="1" x14ac:dyDescent="0.3">
      <c r="A1277" s="187" t="s">
        <v>1571</v>
      </c>
      <c r="B1277" s="246" t="s">
        <v>51</v>
      </c>
      <c r="C1277" s="188">
        <v>10</v>
      </c>
      <c r="D1277" s="188">
        <v>0</v>
      </c>
      <c r="E1277" s="247"/>
      <c r="F1277" s="188" t="s">
        <v>110</v>
      </c>
      <c r="G1277" s="188" t="s">
        <v>2003</v>
      </c>
      <c r="H1277" s="188" t="s">
        <v>2300</v>
      </c>
      <c r="I1277" s="188">
        <v>61</v>
      </c>
      <c r="J1277" s="248">
        <v>22</v>
      </c>
      <c r="K1277" s="249"/>
      <c r="L1277" s="188" t="s">
        <v>3671</v>
      </c>
      <c r="M1277" s="188" t="s">
        <v>417</v>
      </c>
      <c r="N1277" s="250" t="str">
        <f t="shared" si="496"/>
        <v/>
      </c>
      <c r="O1277" s="172"/>
      <c r="P1277" s="173">
        <f t="shared" si="497"/>
        <v>0</v>
      </c>
      <c r="Q1277" s="173">
        <f t="shared" si="498"/>
        <v>0</v>
      </c>
      <c r="R1277" s="173">
        <f t="shared" si="499"/>
        <v>0</v>
      </c>
      <c r="S1277" s="173" t="str">
        <f t="shared" si="500"/>
        <v/>
      </c>
      <c r="T1277" s="173">
        <f>IF(P1277&lt;&gt;"",(P1277*(1-($N$3368))*(1-($O1277+$N$3373))),0)</f>
        <v>0</v>
      </c>
      <c r="U1277" s="173">
        <f>IF(Q1277&lt;&gt;"",(Q1277*(1-($N$3369))*(1-($O1277+$N$3373))),0)</f>
        <v>0</v>
      </c>
      <c r="V1277" s="173">
        <f>IF(R1277&lt;&gt;"",(R1277*(1-($N$3370))*(1-($O1277+$N$3373))),0)</f>
        <v>0</v>
      </c>
      <c r="W1277" s="173">
        <f>IF(S1277&lt;&gt;"",(S1277*(1-($N$3371))*(1-($O1277+$N$3373))),0)</f>
        <v>0</v>
      </c>
      <c r="X1277" s="251">
        <f t="shared" si="501"/>
        <v>0</v>
      </c>
    </row>
    <row r="1278" spans="1:24" ht="14.1" customHeight="1" x14ac:dyDescent="0.3">
      <c r="A1278" s="187" t="s">
        <v>1572</v>
      </c>
      <c r="B1278" s="246" t="s">
        <v>51</v>
      </c>
      <c r="C1278" s="188">
        <v>10</v>
      </c>
      <c r="D1278" s="188">
        <v>0</v>
      </c>
      <c r="E1278" s="247"/>
      <c r="F1278" s="188" t="s">
        <v>110</v>
      </c>
      <c r="G1278" s="188" t="s">
        <v>2004</v>
      </c>
      <c r="H1278" s="188" t="s">
        <v>2300</v>
      </c>
      <c r="I1278" s="188">
        <v>61</v>
      </c>
      <c r="J1278" s="248">
        <v>22</v>
      </c>
      <c r="K1278" s="249"/>
      <c r="L1278" s="188" t="s">
        <v>3672</v>
      </c>
      <c r="M1278" s="188" t="s">
        <v>417</v>
      </c>
      <c r="N1278" s="250" t="str">
        <f t="shared" si="496"/>
        <v/>
      </c>
      <c r="O1278" s="172"/>
      <c r="P1278" s="173">
        <f t="shared" si="497"/>
        <v>0</v>
      </c>
      <c r="Q1278" s="173">
        <f t="shared" si="498"/>
        <v>0</v>
      </c>
      <c r="R1278" s="173">
        <f t="shared" si="499"/>
        <v>0</v>
      </c>
      <c r="S1278" s="173" t="str">
        <f t="shared" si="500"/>
        <v/>
      </c>
      <c r="T1278" s="173">
        <f>IF(P1278&lt;&gt;"",(P1278*(1-($N$3368))*(1-($O1278+$N$3373))),0)</f>
        <v>0</v>
      </c>
      <c r="U1278" s="173">
        <f>IF(Q1278&lt;&gt;"",(Q1278*(1-($N$3369))*(1-($O1278+$N$3373))),0)</f>
        <v>0</v>
      </c>
      <c r="V1278" s="173">
        <f>IF(R1278&lt;&gt;"",(R1278*(1-($N$3370))*(1-($O1278+$N$3373))),0)</f>
        <v>0</v>
      </c>
      <c r="W1278" s="173">
        <f>IF(S1278&lt;&gt;"",(S1278*(1-($N$3371))*(1-($O1278+$N$3373))),0)</f>
        <v>0</v>
      </c>
      <c r="X1278" s="251">
        <f t="shared" si="501"/>
        <v>0</v>
      </c>
    </row>
    <row r="1279" spans="1:24" ht="14.1" customHeight="1" x14ac:dyDescent="0.3">
      <c r="A1279" s="90"/>
      <c r="B1279" s="91"/>
      <c r="C1279" s="92"/>
      <c r="D1279" s="92"/>
      <c r="E1279" s="168"/>
      <c r="F1279" s="92"/>
      <c r="G1279" s="92"/>
      <c r="H1279" s="148" t="s">
        <v>6584</v>
      </c>
      <c r="I1279" s="92"/>
      <c r="J1279" s="93"/>
      <c r="K1279" s="94"/>
      <c r="L1279" s="94"/>
      <c r="M1279" s="95"/>
      <c r="N1279" s="172"/>
      <c r="O1279" s="172"/>
      <c r="P1279" s="173">
        <f t="shared" ref="P1279:P1888" si="502">IF($B1279="PA",$N1279,0)</f>
        <v>0</v>
      </c>
      <c r="Q1279" s="173">
        <f t="shared" ref="Q1279:Q1888" si="503">IF($B1279="PC",$N1279,0)</f>
        <v>0</v>
      </c>
      <c r="R1279" s="173">
        <f t="shared" ref="R1279:R1888" si="504">IF($B1279="LA",$N1279,0)</f>
        <v>0</v>
      </c>
      <c r="S1279" s="173">
        <f t="shared" ref="S1279:S1888" si="505">IF($B1279="LC",$N1279,0)</f>
        <v>0</v>
      </c>
      <c r="T1279" s="173">
        <f>IF(P1279&lt;&gt;"",(P1279*(1-($N$3368))*(1-($O1279+$N$3373))),0)</f>
        <v>0</v>
      </c>
      <c r="U1279" s="173">
        <f>IF(Q1279&lt;&gt;"",(Q1279*(1-($N$3369))*(1-($O1279+$N$3373))),0)</f>
        <v>0</v>
      </c>
      <c r="V1279" s="173">
        <f>IF(R1279&lt;&gt;"",(R1279*(1-($N$3370))*(1-($O1279+$N$3373))),0)</f>
        <v>0</v>
      </c>
      <c r="W1279" s="173">
        <f>IF(S1279&lt;&gt;"",(S1279*(1-($N$3371))*(1-($O1279+$N$3373))),0)</f>
        <v>0</v>
      </c>
      <c r="X1279" s="173"/>
    </row>
    <row r="1280" spans="1:24" ht="14.1" customHeight="1" x14ac:dyDescent="0.3">
      <c r="A1280" s="252">
        <v>197999</v>
      </c>
      <c r="B1280" s="253" t="s">
        <v>50</v>
      </c>
      <c r="C1280" s="254">
        <v>0</v>
      </c>
      <c r="D1280" s="254">
        <v>0</v>
      </c>
      <c r="E1280" s="255"/>
      <c r="F1280" s="254" t="s">
        <v>110</v>
      </c>
      <c r="G1280" s="254" t="s">
        <v>1716</v>
      </c>
      <c r="H1280" s="254" t="s">
        <v>6227</v>
      </c>
      <c r="I1280" s="254">
        <v>62</v>
      </c>
      <c r="J1280" s="256">
        <v>9</v>
      </c>
      <c r="K1280" s="257"/>
      <c r="L1280" s="254" t="s">
        <v>6228</v>
      </c>
      <c r="M1280" s="254" t="s">
        <v>417</v>
      </c>
      <c r="N1280" s="172" t="str">
        <f t="shared" ref="N1280:N1288" si="506">IF(OR(J1280="TBA",E1280=0),"",E1280*J1280)</f>
        <v/>
      </c>
      <c r="O1280" s="172"/>
      <c r="P1280" s="173">
        <f t="shared" si="502"/>
        <v>0</v>
      </c>
      <c r="Q1280" s="173">
        <f t="shared" si="503"/>
        <v>0</v>
      </c>
      <c r="R1280" s="173" t="str">
        <f t="shared" si="504"/>
        <v/>
      </c>
      <c r="S1280" s="173">
        <f t="shared" si="505"/>
        <v>0</v>
      </c>
      <c r="T1280" s="173">
        <f>IF(P1280&lt;&gt;"",(P1280*(1-($N$3368))*(1-($O1280+$N$3373))),0)</f>
        <v>0</v>
      </c>
      <c r="U1280" s="173">
        <f>IF(Q1280&lt;&gt;"",(Q1280*(1-($N$3369))*(1-($O1280+$N$3373))),0)</f>
        <v>0</v>
      </c>
      <c r="V1280" s="173">
        <f>IF(R1280&lt;&gt;"",(R1280*(1-($N$3370))*(1-($O1280+$N$3373))),0)</f>
        <v>0</v>
      </c>
      <c r="W1280" s="173">
        <f>IF(S1280&lt;&gt;"",(S1280*(1-($N$3371))*(1-($O1280+$N$3373))),0)</f>
        <v>0</v>
      </c>
      <c r="X1280" s="173">
        <f t="shared" ref="X1280:X1288" si="507">+SUM(T1280:W1280)</f>
        <v>0</v>
      </c>
    </row>
    <row r="1281" spans="1:24" ht="14.1" customHeight="1" x14ac:dyDescent="0.3">
      <c r="A1281" s="252">
        <v>198009</v>
      </c>
      <c r="B1281" s="253" t="s">
        <v>50</v>
      </c>
      <c r="C1281" s="254">
        <v>0</v>
      </c>
      <c r="D1281" s="254">
        <v>0</v>
      </c>
      <c r="E1281" s="255"/>
      <c r="F1281" s="254" t="s">
        <v>110</v>
      </c>
      <c r="G1281" s="254" t="s">
        <v>1716</v>
      </c>
      <c r="H1281" s="254" t="s">
        <v>6229</v>
      </c>
      <c r="I1281" s="254">
        <v>62</v>
      </c>
      <c r="J1281" s="256">
        <v>16.5</v>
      </c>
      <c r="K1281" s="257"/>
      <c r="L1281" s="254" t="s">
        <v>6230</v>
      </c>
      <c r="M1281" s="254" t="s">
        <v>417</v>
      </c>
      <c r="N1281" s="172" t="str">
        <f t="shared" si="506"/>
        <v/>
      </c>
      <c r="O1281" s="172"/>
      <c r="P1281" s="173">
        <f t="shared" si="502"/>
        <v>0</v>
      </c>
      <c r="Q1281" s="173">
        <f t="shared" si="503"/>
        <v>0</v>
      </c>
      <c r="R1281" s="173" t="str">
        <f t="shared" si="504"/>
        <v/>
      </c>
      <c r="S1281" s="173">
        <f t="shared" si="505"/>
        <v>0</v>
      </c>
      <c r="T1281" s="173">
        <f>IF(P1281&lt;&gt;"",(P1281*(1-($N$3368))*(1-($O1281+$N$3373))),0)</f>
        <v>0</v>
      </c>
      <c r="U1281" s="173">
        <f>IF(Q1281&lt;&gt;"",(Q1281*(1-($N$3369))*(1-($O1281+$N$3373))),0)</f>
        <v>0</v>
      </c>
      <c r="V1281" s="173">
        <f>IF(R1281&lt;&gt;"",(R1281*(1-($N$3370))*(1-($O1281+$N$3373))),0)</f>
        <v>0</v>
      </c>
      <c r="W1281" s="173">
        <f>IF(S1281&lt;&gt;"",(S1281*(1-($N$3371))*(1-($O1281+$N$3373))),0)</f>
        <v>0</v>
      </c>
      <c r="X1281" s="173">
        <f t="shared" si="507"/>
        <v>0</v>
      </c>
    </row>
    <row r="1282" spans="1:24" ht="14.1" customHeight="1" x14ac:dyDescent="0.3">
      <c r="A1282" s="252">
        <v>198019</v>
      </c>
      <c r="B1282" s="253" t="s">
        <v>50</v>
      </c>
      <c r="C1282" s="254">
        <v>12</v>
      </c>
      <c r="D1282" s="254">
        <v>0</v>
      </c>
      <c r="E1282" s="255"/>
      <c r="F1282" s="254" t="s">
        <v>110</v>
      </c>
      <c r="G1282" s="254" t="s">
        <v>1711</v>
      </c>
      <c r="H1282" s="254" t="s">
        <v>6231</v>
      </c>
      <c r="I1282" s="254">
        <v>62</v>
      </c>
      <c r="J1282" s="256">
        <v>4.6500000000000004</v>
      </c>
      <c r="K1282" s="257"/>
      <c r="L1282" s="254" t="s">
        <v>6232</v>
      </c>
      <c r="M1282" s="254" t="s">
        <v>417</v>
      </c>
      <c r="N1282" s="172" t="str">
        <f t="shared" si="506"/>
        <v/>
      </c>
      <c r="O1282" s="172"/>
      <c r="P1282" s="173">
        <f t="shared" si="502"/>
        <v>0</v>
      </c>
      <c r="Q1282" s="173">
        <f t="shared" si="503"/>
        <v>0</v>
      </c>
      <c r="R1282" s="173" t="str">
        <f t="shared" si="504"/>
        <v/>
      </c>
      <c r="S1282" s="173">
        <f t="shared" si="505"/>
        <v>0</v>
      </c>
      <c r="T1282" s="173">
        <f>IF(P1282&lt;&gt;"",(P1282*(1-($N$3368))*(1-($O1282+$N$3373))),0)</f>
        <v>0</v>
      </c>
      <c r="U1282" s="173">
        <f>IF(Q1282&lt;&gt;"",(Q1282*(1-($N$3369))*(1-($O1282+$N$3373))),0)</f>
        <v>0</v>
      </c>
      <c r="V1282" s="173">
        <f>IF(R1282&lt;&gt;"",(R1282*(1-($N$3370))*(1-($O1282+$N$3373))),0)</f>
        <v>0</v>
      </c>
      <c r="W1282" s="173">
        <f>IF(S1282&lt;&gt;"",(S1282*(1-($N$3371))*(1-($O1282+$N$3373))),0)</f>
        <v>0</v>
      </c>
      <c r="X1282" s="173">
        <f t="shared" si="507"/>
        <v>0</v>
      </c>
    </row>
    <row r="1283" spans="1:24" ht="14.1" customHeight="1" x14ac:dyDescent="0.3">
      <c r="A1283" s="252">
        <v>198029</v>
      </c>
      <c r="B1283" s="253" t="s">
        <v>50</v>
      </c>
      <c r="C1283" s="254">
        <v>0</v>
      </c>
      <c r="D1283" s="254">
        <v>0</v>
      </c>
      <c r="E1283" s="255"/>
      <c r="F1283" s="254" t="s">
        <v>110</v>
      </c>
      <c r="G1283" s="254" t="s">
        <v>1716</v>
      </c>
      <c r="H1283" s="254" t="s">
        <v>6233</v>
      </c>
      <c r="I1283" s="254">
        <v>62</v>
      </c>
      <c r="J1283" s="256">
        <v>9</v>
      </c>
      <c r="K1283" s="257"/>
      <c r="L1283" s="254" t="s">
        <v>6234</v>
      </c>
      <c r="M1283" s="254" t="s">
        <v>417</v>
      </c>
      <c r="N1283" s="172" t="str">
        <f t="shared" si="506"/>
        <v/>
      </c>
      <c r="O1283" s="172"/>
      <c r="P1283" s="173">
        <f t="shared" si="502"/>
        <v>0</v>
      </c>
      <c r="Q1283" s="173">
        <f t="shared" si="503"/>
        <v>0</v>
      </c>
      <c r="R1283" s="173" t="str">
        <f t="shared" si="504"/>
        <v/>
      </c>
      <c r="S1283" s="173">
        <f t="shared" si="505"/>
        <v>0</v>
      </c>
      <c r="T1283" s="173">
        <f>IF(P1283&lt;&gt;"",(P1283*(1-($N$3368))*(1-($O1283+$N$3373))),0)</f>
        <v>0</v>
      </c>
      <c r="U1283" s="173">
        <f>IF(Q1283&lt;&gt;"",(Q1283*(1-($N$3369))*(1-($O1283+$N$3373))),0)</f>
        <v>0</v>
      </c>
      <c r="V1283" s="173">
        <f>IF(R1283&lt;&gt;"",(R1283*(1-($N$3370))*(1-($O1283+$N$3373))),0)</f>
        <v>0</v>
      </c>
      <c r="W1283" s="173">
        <f>IF(S1283&lt;&gt;"",(S1283*(1-($N$3371))*(1-($O1283+$N$3373))),0)</f>
        <v>0</v>
      </c>
      <c r="X1283" s="173">
        <f t="shared" si="507"/>
        <v>0</v>
      </c>
    </row>
    <row r="1284" spans="1:24" ht="14.1" customHeight="1" x14ac:dyDescent="0.3">
      <c r="A1284" s="252">
        <v>198039</v>
      </c>
      <c r="B1284" s="253" t="s">
        <v>50</v>
      </c>
      <c r="C1284" s="254">
        <v>0</v>
      </c>
      <c r="D1284" s="254">
        <v>0</v>
      </c>
      <c r="E1284" s="255"/>
      <c r="F1284" s="254" t="s">
        <v>110</v>
      </c>
      <c r="G1284" s="254" t="s">
        <v>1716</v>
      </c>
      <c r="H1284" s="254" t="s">
        <v>6235</v>
      </c>
      <c r="I1284" s="254">
        <v>62</v>
      </c>
      <c r="J1284" s="256">
        <v>10</v>
      </c>
      <c r="K1284" s="257"/>
      <c r="L1284" s="254" t="s">
        <v>6236</v>
      </c>
      <c r="M1284" s="254" t="s">
        <v>417</v>
      </c>
      <c r="N1284" s="172" t="str">
        <f t="shared" si="506"/>
        <v/>
      </c>
      <c r="O1284" s="172"/>
      <c r="P1284" s="173">
        <f t="shared" si="502"/>
        <v>0</v>
      </c>
      <c r="Q1284" s="173">
        <f t="shared" si="503"/>
        <v>0</v>
      </c>
      <c r="R1284" s="173" t="str">
        <f t="shared" si="504"/>
        <v/>
      </c>
      <c r="S1284" s="173">
        <f t="shared" si="505"/>
        <v>0</v>
      </c>
      <c r="T1284" s="173">
        <f>IF(P1284&lt;&gt;"",(P1284*(1-($N$3368))*(1-($O1284+$N$3373))),0)</f>
        <v>0</v>
      </c>
      <c r="U1284" s="173">
        <f>IF(Q1284&lt;&gt;"",(Q1284*(1-($N$3369))*(1-($O1284+$N$3373))),0)</f>
        <v>0</v>
      </c>
      <c r="V1284" s="173">
        <f>IF(R1284&lt;&gt;"",(R1284*(1-($N$3370))*(1-($O1284+$N$3373))),0)</f>
        <v>0</v>
      </c>
      <c r="W1284" s="173">
        <f>IF(S1284&lt;&gt;"",(S1284*(1-($N$3371))*(1-($O1284+$N$3373))),0)</f>
        <v>0</v>
      </c>
      <c r="X1284" s="173">
        <f t="shared" si="507"/>
        <v>0</v>
      </c>
    </row>
    <row r="1285" spans="1:24" ht="14.1" customHeight="1" x14ac:dyDescent="0.3">
      <c r="A1285" s="252">
        <v>198049</v>
      </c>
      <c r="B1285" s="253" t="s">
        <v>50</v>
      </c>
      <c r="C1285" s="254">
        <v>2</v>
      </c>
      <c r="D1285" s="254">
        <v>0</v>
      </c>
      <c r="E1285" s="255"/>
      <c r="F1285" s="254" t="s">
        <v>110</v>
      </c>
      <c r="G1285" s="254" t="s">
        <v>1711</v>
      </c>
      <c r="H1285" s="254" t="s">
        <v>6237</v>
      </c>
      <c r="I1285" s="254">
        <v>62</v>
      </c>
      <c r="J1285" s="256">
        <v>17.5</v>
      </c>
      <c r="K1285" s="257"/>
      <c r="L1285" s="254" t="s">
        <v>6238</v>
      </c>
      <c r="M1285" s="254" t="s">
        <v>417</v>
      </c>
      <c r="N1285" s="172" t="str">
        <f t="shared" si="506"/>
        <v/>
      </c>
      <c r="O1285" s="172"/>
      <c r="P1285" s="173">
        <f t="shared" si="502"/>
        <v>0</v>
      </c>
      <c r="Q1285" s="173">
        <f t="shared" si="503"/>
        <v>0</v>
      </c>
      <c r="R1285" s="173" t="str">
        <f t="shared" si="504"/>
        <v/>
      </c>
      <c r="S1285" s="173">
        <f t="shared" si="505"/>
        <v>0</v>
      </c>
      <c r="T1285" s="173">
        <f>IF(P1285&lt;&gt;"",(P1285*(1-($N$3368))*(1-($O1285+$N$3373))),0)</f>
        <v>0</v>
      </c>
      <c r="U1285" s="173">
        <f>IF(Q1285&lt;&gt;"",(Q1285*(1-($N$3369))*(1-($O1285+$N$3373))),0)</f>
        <v>0</v>
      </c>
      <c r="V1285" s="173">
        <f>IF(R1285&lt;&gt;"",(R1285*(1-($N$3370))*(1-($O1285+$N$3373))),0)</f>
        <v>0</v>
      </c>
      <c r="W1285" s="173">
        <f>IF(S1285&lt;&gt;"",(S1285*(1-($N$3371))*(1-($O1285+$N$3373))),0)</f>
        <v>0</v>
      </c>
      <c r="X1285" s="173">
        <f t="shared" si="507"/>
        <v>0</v>
      </c>
    </row>
    <row r="1286" spans="1:24" ht="14.1" customHeight="1" x14ac:dyDescent="0.3">
      <c r="A1286" s="252">
        <v>198059</v>
      </c>
      <c r="B1286" s="253" t="s">
        <v>50</v>
      </c>
      <c r="C1286" s="254">
        <v>0</v>
      </c>
      <c r="D1286" s="254">
        <v>0</v>
      </c>
      <c r="E1286" s="255"/>
      <c r="F1286" s="254" t="s">
        <v>112</v>
      </c>
      <c r="G1286" s="254" t="s">
        <v>1711</v>
      </c>
      <c r="H1286" s="254" t="s">
        <v>6239</v>
      </c>
      <c r="I1286" s="254">
        <v>62</v>
      </c>
      <c r="J1286" s="256">
        <v>18</v>
      </c>
      <c r="K1286" s="257"/>
      <c r="L1286" s="254" t="s">
        <v>6240</v>
      </c>
      <c r="M1286" s="254" t="s">
        <v>417</v>
      </c>
      <c r="N1286" s="172" t="str">
        <f t="shared" si="506"/>
        <v/>
      </c>
      <c r="O1286" s="172"/>
      <c r="P1286" s="173">
        <f t="shared" si="502"/>
        <v>0</v>
      </c>
      <c r="Q1286" s="173">
        <f t="shared" si="503"/>
        <v>0</v>
      </c>
      <c r="R1286" s="173" t="str">
        <f t="shared" si="504"/>
        <v/>
      </c>
      <c r="S1286" s="173">
        <f t="shared" si="505"/>
        <v>0</v>
      </c>
      <c r="T1286" s="173">
        <f>IF(P1286&lt;&gt;"",(P1286*(1-($N$3368))*(1-($O1286+$N$3373))),0)</f>
        <v>0</v>
      </c>
      <c r="U1286" s="173">
        <f>IF(Q1286&lt;&gt;"",(Q1286*(1-($N$3369))*(1-($O1286+$N$3373))),0)</f>
        <v>0</v>
      </c>
      <c r="V1286" s="173">
        <f>IF(R1286&lt;&gt;"",(R1286*(1-($N$3370))*(1-($O1286+$N$3373))),0)</f>
        <v>0</v>
      </c>
      <c r="W1286" s="173">
        <f>IF(S1286&lt;&gt;"",(S1286*(1-($N$3371))*(1-($O1286+$N$3373))),0)</f>
        <v>0</v>
      </c>
      <c r="X1286" s="173">
        <f t="shared" si="507"/>
        <v>0</v>
      </c>
    </row>
    <row r="1287" spans="1:24" ht="14.1" customHeight="1" x14ac:dyDescent="0.3">
      <c r="A1287" s="252">
        <v>198069</v>
      </c>
      <c r="B1287" s="253" t="s">
        <v>50</v>
      </c>
      <c r="C1287" s="254">
        <v>0</v>
      </c>
      <c r="D1287" s="254">
        <v>0</v>
      </c>
      <c r="E1287" s="255"/>
      <c r="F1287" s="254" t="s">
        <v>112</v>
      </c>
      <c r="G1287" s="254" t="s">
        <v>1716</v>
      </c>
      <c r="H1287" s="254" t="s">
        <v>6241</v>
      </c>
      <c r="I1287" s="254">
        <v>62</v>
      </c>
      <c r="J1287" s="256">
        <v>9</v>
      </c>
      <c r="K1287" s="257"/>
      <c r="L1287" s="254" t="s">
        <v>6242</v>
      </c>
      <c r="M1287" s="254" t="s">
        <v>417</v>
      </c>
      <c r="N1287" s="172" t="str">
        <f t="shared" ref="N1287" si="508">IF(OR(J1287="TBA",E1287=0),"",E1287*J1287)</f>
        <v/>
      </c>
      <c r="O1287" s="172"/>
      <c r="P1287" s="173">
        <f t="shared" si="502"/>
        <v>0</v>
      </c>
      <c r="Q1287" s="173">
        <f t="shared" si="503"/>
        <v>0</v>
      </c>
      <c r="R1287" s="173" t="str">
        <f t="shared" si="504"/>
        <v/>
      </c>
      <c r="S1287" s="173">
        <f t="shared" si="505"/>
        <v>0</v>
      </c>
      <c r="T1287" s="173">
        <f>IF(P1287&lt;&gt;"",(P1287*(1-($N$3368))*(1-($O1287+$N$3373))),0)</f>
        <v>0</v>
      </c>
      <c r="U1287" s="173">
        <f>IF(Q1287&lt;&gt;"",(Q1287*(1-($N$3369))*(1-($O1287+$N$3373))),0)</f>
        <v>0</v>
      </c>
      <c r="V1287" s="173">
        <f>IF(R1287&lt;&gt;"",(R1287*(1-($N$3370))*(1-($O1287+$N$3373))),0)</f>
        <v>0</v>
      </c>
      <c r="W1287" s="173">
        <f>IF(S1287&lt;&gt;"",(S1287*(1-($N$3371))*(1-($O1287+$N$3373))),0)</f>
        <v>0</v>
      </c>
      <c r="X1287" s="173">
        <f t="shared" ref="X1287" si="509">+SUM(T1287:W1287)</f>
        <v>0</v>
      </c>
    </row>
    <row r="1288" spans="1:24" ht="14.1" customHeight="1" x14ac:dyDescent="0.3">
      <c r="A1288" s="252">
        <v>198079</v>
      </c>
      <c r="B1288" s="253" t="s">
        <v>50</v>
      </c>
      <c r="C1288" s="254">
        <v>0</v>
      </c>
      <c r="D1288" s="254">
        <v>0</v>
      </c>
      <c r="E1288" s="255"/>
      <c r="F1288" s="254" t="s">
        <v>110</v>
      </c>
      <c r="G1288" s="254" t="s">
        <v>1716</v>
      </c>
      <c r="H1288" s="254" t="s">
        <v>6243</v>
      </c>
      <c r="I1288" s="254">
        <v>62</v>
      </c>
      <c r="J1288" s="256">
        <v>9</v>
      </c>
      <c r="K1288" s="257"/>
      <c r="L1288" s="254" t="s">
        <v>6244</v>
      </c>
      <c r="M1288" s="254" t="s">
        <v>417</v>
      </c>
      <c r="N1288" s="172" t="str">
        <f t="shared" si="506"/>
        <v/>
      </c>
      <c r="O1288" s="172"/>
      <c r="P1288" s="173">
        <f t="shared" si="502"/>
        <v>0</v>
      </c>
      <c r="Q1288" s="173">
        <f t="shared" si="503"/>
        <v>0</v>
      </c>
      <c r="R1288" s="173" t="str">
        <f t="shared" si="504"/>
        <v/>
      </c>
      <c r="S1288" s="173">
        <f t="shared" si="505"/>
        <v>0</v>
      </c>
      <c r="T1288" s="173">
        <f>IF(P1288&lt;&gt;"",(P1288*(1-($N$3368))*(1-($O1288+$N$3373))),0)</f>
        <v>0</v>
      </c>
      <c r="U1288" s="173">
        <f>IF(Q1288&lt;&gt;"",(Q1288*(1-($N$3369))*(1-($O1288+$N$3373))),0)</f>
        <v>0</v>
      </c>
      <c r="V1288" s="173">
        <f>IF(R1288&lt;&gt;"",(R1288*(1-($N$3370))*(1-($O1288+$N$3373))),0)</f>
        <v>0</v>
      </c>
      <c r="W1288" s="173">
        <f>IF(S1288&lt;&gt;"",(S1288*(1-($N$3371))*(1-($O1288+$N$3373))),0)</f>
        <v>0</v>
      </c>
      <c r="X1288" s="173">
        <f t="shared" si="507"/>
        <v>0</v>
      </c>
    </row>
    <row r="1289" spans="1:24" ht="14.1" customHeight="1" x14ac:dyDescent="0.3">
      <c r="A1289" s="90"/>
      <c r="B1289" s="91"/>
      <c r="C1289" s="92"/>
      <c r="D1289" s="92"/>
      <c r="E1289" s="168"/>
      <c r="F1289" s="92"/>
      <c r="G1289" s="92"/>
      <c r="H1289" s="148" t="s">
        <v>6585</v>
      </c>
      <c r="I1289" s="92"/>
      <c r="J1289" s="93"/>
      <c r="K1289" s="94"/>
      <c r="L1289" s="92"/>
      <c r="M1289" s="92"/>
      <c r="N1289" s="172"/>
      <c r="O1289" s="172"/>
      <c r="P1289" s="173"/>
      <c r="Q1289" s="173"/>
      <c r="R1289" s="173"/>
      <c r="S1289" s="173"/>
      <c r="T1289" s="173"/>
      <c r="U1289" s="173"/>
      <c r="V1289" s="173"/>
      <c r="W1289" s="173"/>
      <c r="X1289" s="173"/>
    </row>
    <row r="1290" spans="1:24" ht="14.1" customHeight="1" x14ac:dyDescent="0.3">
      <c r="A1290" s="252" t="s">
        <v>6204</v>
      </c>
      <c r="B1290" s="253" t="s">
        <v>51</v>
      </c>
      <c r="C1290" s="254">
        <v>24</v>
      </c>
      <c r="D1290" s="254">
        <v>12</v>
      </c>
      <c r="E1290" s="255"/>
      <c r="F1290" s="254" t="s">
        <v>127</v>
      </c>
      <c r="G1290" s="254" t="s">
        <v>2003</v>
      </c>
      <c r="H1290" s="254" t="s">
        <v>6205</v>
      </c>
      <c r="I1290" s="254">
        <v>63</v>
      </c>
      <c r="J1290" s="256">
        <v>16.5</v>
      </c>
      <c r="K1290" s="257"/>
      <c r="L1290" s="254" t="s">
        <v>6206</v>
      </c>
      <c r="M1290" s="254" t="s">
        <v>417</v>
      </c>
      <c r="N1290" s="172" t="str">
        <f t="shared" ref="N1290:N1312" si="510">IF(OR(J1290="TBA",E1290=0),"",E1290*J1290)</f>
        <v/>
      </c>
      <c r="O1290" s="172"/>
      <c r="P1290" s="173">
        <f t="shared" ref="P1290:P1299" si="511">IF($B1290="PA",$N1290,0)</f>
        <v>0</v>
      </c>
      <c r="Q1290" s="173">
        <f t="shared" ref="Q1290:Q1299" si="512">IF($B1290="PC",$N1290,0)</f>
        <v>0</v>
      </c>
      <c r="R1290" s="173">
        <f t="shared" ref="R1290:R1299" si="513">IF($B1290="LA",$N1290,0)</f>
        <v>0</v>
      </c>
      <c r="S1290" s="173" t="str">
        <f t="shared" ref="S1290:S1299" si="514">IF($B1290="LC",$N1290,0)</f>
        <v/>
      </c>
      <c r="T1290" s="173">
        <f>IF(P1290&lt;&gt;"",(P1290*(1-($N$3368))*(1-($O1290+$N$3373))),0)</f>
        <v>0</v>
      </c>
      <c r="U1290" s="173">
        <f>IF(Q1290&lt;&gt;"",(Q1290*(1-($N$3369))*(1-($O1290+$N$3373))),0)</f>
        <v>0</v>
      </c>
      <c r="V1290" s="173">
        <f>IF(R1290&lt;&gt;"",(R1290*(1-($N$3370))*(1-($O1290+$N$3373))),0)</f>
        <v>0</v>
      </c>
      <c r="W1290" s="173">
        <f>IF(S1290&lt;&gt;"",(S1290*(1-($N$3371))*(1-($O1290+$N$3373))),0)</f>
        <v>0</v>
      </c>
      <c r="X1290" s="173">
        <f t="shared" ref="X1290:X1312" si="515">+SUM(T1290:W1290)</f>
        <v>0</v>
      </c>
    </row>
    <row r="1291" spans="1:24" ht="14.1" customHeight="1" x14ac:dyDescent="0.3">
      <c r="A1291" s="252" t="s">
        <v>6207</v>
      </c>
      <c r="B1291" s="253" t="s">
        <v>51</v>
      </c>
      <c r="C1291" s="254">
        <v>24</v>
      </c>
      <c r="D1291" s="254">
        <v>12</v>
      </c>
      <c r="E1291" s="255"/>
      <c r="F1291" s="254" t="s">
        <v>127</v>
      </c>
      <c r="G1291" s="254" t="s">
        <v>2004</v>
      </c>
      <c r="H1291" s="254" t="s">
        <v>6205</v>
      </c>
      <c r="I1291" s="254">
        <v>63</v>
      </c>
      <c r="J1291" s="256">
        <v>16.5</v>
      </c>
      <c r="K1291" s="257"/>
      <c r="L1291" s="254" t="s">
        <v>6208</v>
      </c>
      <c r="M1291" s="254" t="s">
        <v>417</v>
      </c>
      <c r="N1291" s="172" t="str">
        <f t="shared" si="510"/>
        <v/>
      </c>
      <c r="O1291" s="172"/>
      <c r="P1291" s="173">
        <f t="shared" si="511"/>
        <v>0</v>
      </c>
      <c r="Q1291" s="173">
        <f t="shared" si="512"/>
        <v>0</v>
      </c>
      <c r="R1291" s="173">
        <f t="shared" si="513"/>
        <v>0</v>
      </c>
      <c r="S1291" s="173" t="str">
        <f t="shared" si="514"/>
        <v/>
      </c>
      <c r="T1291" s="173">
        <f>IF(P1291&lt;&gt;"",(P1291*(1-($N$3368))*(1-($O1291+$N$3373))),0)</f>
        <v>0</v>
      </c>
      <c r="U1291" s="173">
        <f>IF(Q1291&lt;&gt;"",(Q1291*(1-($N$3369))*(1-($O1291+$N$3373))),0)</f>
        <v>0</v>
      </c>
      <c r="V1291" s="173">
        <f>IF(R1291&lt;&gt;"",(R1291*(1-($N$3370))*(1-($O1291+$N$3373))),0)</f>
        <v>0</v>
      </c>
      <c r="W1291" s="173">
        <f>IF(S1291&lt;&gt;"",(S1291*(1-($N$3371))*(1-($O1291+$N$3373))),0)</f>
        <v>0</v>
      </c>
      <c r="X1291" s="173">
        <f t="shared" si="515"/>
        <v>0</v>
      </c>
    </row>
    <row r="1292" spans="1:24" ht="14.1" customHeight="1" x14ac:dyDescent="0.3">
      <c r="A1292" s="252" t="s">
        <v>6209</v>
      </c>
      <c r="B1292" s="253" t="s">
        <v>51</v>
      </c>
      <c r="C1292" s="254">
        <v>24</v>
      </c>
      <c r="D1292" s="254">
        <v>12</v>
      </c>
      <c r="E1292" s="255"/>
      <c r="F1292" s="254" t="s">
        <v>127</v>
      </c>
      <c r="G1292" s="254" t="s">
        <v>2005</v>
      </c>
      <c r="H1292" s="254" t="s">
        <v>6205</v>
      </c>
      <c r="I1292" s="254">
        <v>63</v>
      </c>
      <c r="J1292" s="256">
        <v>16.5</v>
      </c>
      <c r="K1292" s="257"/>
      <c r="L1292" s="254" t="s">
        <v>6210</v>
      </c>
      <c r="M1292" s="254" t="s">
        <v>417</v>
      </c>
      <c r="N1292" s="172" t="str">
        <f t="shared" si="510"/>
        <v/>
      </c>
      <c r="O1292" s="172"/>
      <c r="P1292" s="173">
        <f t="shared" si="511"/>
        <v>0</v>
      </c>
      <c r="Q1292" s="173">
        <f t="shared" si="512"/>
        <v>0</v>
      </c>
      <c r="R1292" s="173">
        <f t="shared" si="513"/>
        <v>0</v>
      </c>
      <c r="S1292" s="173" t="str">
        <f t="shared" si="514"/>
        <v/>
      </c>
      <c r="T1292" s="173">
        <f>IF(P1292&lt;&gt;"",(P1292*(1-($N$3368))*(1-($O1292+$N$3373))),0)</f>
        <v>0</v>
      </c>
      <c r="U1292" s="173">
        <f>IF(Q1292&lt;&gt;"",(Q1292*(1-($N$3369))*(1-($O1292+$N$3373))),0)</f>
        <v>0</v>
      </c>
      <c r="V1292" s="173">
        <f>IF(R1292&lt;&gt;"",(R1292*(1-($N$3370))*(1-($O1292+$N$3373))),0)</f>
        <v>0</v>
      </c>
      <c r="W1292" s="173">
        <f>IF(S1292&lt;&gt;"",(S1292*(1-($N$3371))*(1-($O1292+$N$3373))),0)</f>
        <v>0</v>
      </c>
      <c r="X1292" s="173">
        <f t="shared" si="515"/>
        <v>0</v>
      </c>
    </row>
    <row r="1293" spans="1:24" ht="14.1" customHeight="1" x14ac:dyDescent="0.3">
      <c r="A1293" s="252" t="s">
        <v>6211</v>
      </c>
      <c r="B1293" s="253" t="s">
        <v>51</v>
      </c>
      <c r="C1293" s="254">
        <v>24</v>
      </c>
      <c r="D1293" s="254">
        <v>12</v>
      </c>
      <c r="E1293" s="255"/>
      <c r="F1293" s="254" t="s">
        <v>127</v>
      </c>
      <c r="G1293" s="254" t="s">
        <v>2003</v>
      </c>
      <c r="H1293" s="254" t="s">
        <v>6212</v>
      </c>
      <c r="I1293" s="254">
        <v>63</v>
      </c>
      <c r="J1293" s="256">
        <v>16.5</v>
      </c>
      <c r="K1293" s="257"/>
      <c r="L1293" s="254" t="s">
        <v>6213</v>
      </c>
      <c r="M1293" s="254" t="s">
        <v>417</v>
      </c>
      <c r="N1293" s="172" t="str">
        <f t="shared" si="510"/>
        <v/>
      </c>
      <c r="O1293" s="172"/>
      <c r="P1293" s="173">
        <f t="shared" si="511"/>
        <v>0</v>
      </c>
      <c r="Q1293" s="173">
        <f t="shared" si="512"/>
        <v>0</v>
      </c>
      <c r="R1293" s="173">
        <f t="shared" si="513"/>
        <v>0</v>
      </c>
      <c r="S1293" s="173" t="str">
        <f t="shared" si="514"/>
        <v/>
      </c>
      <c r="T1293" s="173">
        <f>IF(P1293&lt;&gt;"",(P1293*(1-($N$3368))*(1-($O1293+$N$3373))),0)</f>
        <v>0</v>
      </c>
      <c r="U1293" s="173">
        <f>IF(Q1293&lt;&gt;"",(Q1293*(1-($N$3369))*(1-($O1293+$N$3373))),0)</f>
        <v>0</v>
      </c>
      <c r="V1293" s="173">
        <f>IF(R1293&lt;&gt;"",(R1293*(1-($N$3370))*(1-($O1293+$N$3373))),0)</f>
        <v>0</v>
      </c>
      <c r="W1293" s="173">
        <f>IF(S1293&lt;&gt;"",(S1293*(1-($N$3371))*(1-($O1293+$N$3373))),0)</f>
        <v>0</v>
      </c>
      <c r="X1293" s="173">
        <f t="shared" si="515"/>
        <v>0</v>
      </c>
    </row>
    <row r="1294" spans="1:24" ht="14.1" customHeight="1" x14ac:dyDescent="0.3">
      <c r="A1294" s="252" t="s">
        <v>6214</v>
      </c>
      <c r="B1294" s="253" t="s">
        <v>51</v>
      </c>
      <c r="C1294" s="254">
        <v>24</v>
      </c>
      <c r="D1294" s="254">
        <v>12</v>
      </c>
      <c r="E1294" s="255"/>
      <c r="F1294" s="254" t="s">
        <v>127</v>
      </c>
      <c r="G1294" s="254" t="s">
        <v>2004</v>
      </c>
      <c r="H1294" s="254" t="s">
        <v>6212</v>
      </c>
      <c r="I1294" s="254">
        <v>63</v>
      </c>
      <c r="J1294" s="256">
        <v>16.5</v>
      </c>
      <c r="K1294" s="257"/>
      <c r="L1294" s="254" t="s">
        <v>6215</v>
      </c>
      <c r="M1294" s="254" t="s">
        <v>417</v>
      </c>
      <c r="N1294" s="172" t="str">
        <f t="shared" si="510"/>
        <v/>
      </c>
      <c r="O1294" s="172"/>
      <c r="P1294" s="173">
        <f t="shared" si="511"/>
        <v>0</v>
      </c>
      <c r="Q1294" s="173">
        <f t="shared" si="512"/>
        <v>0</v>
      </c>
      <c r="R1294" s="173">
        <f t="shared" si="513"/>
        <v>0</v>
      </c>
      <c r="S1294" s="173" t="str">
        <f t="shared" si="514"/>
        <v/>
      </c>
      <c r="T1294" s="173">
        <f>IF(P1294&lt;&gt;"",(P1294*(1-($N$3368))*(1-($O1294+$N$3373))),0)</f>
        <v>0</v>
      </c>
      <c r="U1294" s="173">
        <f>IF(Q1294&lt;&gt;"",(Q1294*(1-($N$3369))*(1-($O1294+$N$3373))),0)</f>
        <v>0</v>
      </c>
      <c r="V1294" s="173">
        <f>IF(R1294&lt;&gt;"",(R1294*(1-($N$3370))*(1-($O1294+$N$3373))),0)</f>
        <v>0</v>
      </c>
      <c r="W1294" s="173">
        <f>IF(S1294&lt;&gt;"",(S1294*(1-($N$3371))*(1-($O1294+$N$3373))),0)</f>
        <v>0</v>
      </c>
      <c r="X1294" s="173">
        <f t="shared" si="515"/>
        <v>0</v>
      </c>
    </row>
    <row r="1295" spans="1:24" ht="14.1" customHeight="1" x14ac:dyDescent="0.3">
      <c r="A1295" s="252" t="s">
        <v>6216</v>
      </c>
      <c r="B1295" s="253" t="s">
        <v>51</v>
      </c>
      <c r="C1295" s="254">
        <v>24</v>
      </c>
      <c r="D1295" s="254">
        <v>12</v>
      </c>
      <c r="E1295" s="255"/>
      <c r="F1295" s="254" t="s">
        <v>127</v>
      </c>
      <c r="G1295" s="254" t="s">
        <v>2005</v>
      </c>
      <c r="H1295" s="254" t="s">
        <v>6212</v>
      </c>
      <c r="I1295" s="254">
        <v>63</v>
      </c>
      <c r="J1295" s="256">
        <v>16.5</v>
      </c>
      <c r="K1295" s="257"/>
      <c r="L1295" s="254" t="s">
        <v>6217</v>
      </c>
      <c r="M1295" s="254" t="s">
        <v>417</v>
      </c>
      <c r="N1295" s="172" t="str">
        <f t="shared" si="510"/>
        <v/>
      </c>
      <c r="O1295" s="172"/>
      <c r="P1295" s="173">
        <f t="shared" si="511"/>
        <v>0</v>
      </c>
      <c r="Q1295" s="173">
        <f t="shared" si="512"/>
        <v>0</v>
      </c>
      <c r="R1295" s="173">
        <f t="shared" si="513"/>
        <v>0</v>
      </c>
      <c r="S1295" s="173" t="str">
        <f t="shared" si="514"/>
        <v/>
      </c>
      <c r="T1295" s="173">
        <f>IF(P1295&lt;&gt;"",(P1295*(1-($N$3368))*(1-($O1295+$N$3373))),0)</f>
        <v>0</v>
      </c>
      <c r="U1295" s="173">
        <f>IF(Q1295&lt;&gt;"",(Q1295*(1-($N$3369))*(1-($O1295+$N$3373))),0)</f>
        <v>0</v>
      </c>
      <c r="V1295" s="173">
        <f>IF(R1295&lt;&gt;"",(R1295*(1-($N$3370))*(1-($O1295+$N$3373))),0)</f>
        <v>0</v>
      </c>
      <c r="W1295" s="173">
        <f>IF(S1295&lt;&gt;"",(S1295*(1-($N$3371))*(1-($O1295+$N$3373))),0)</f>
        <v>0</v>
      </c>
      <c r="X1295" s="173">
        <f t="shared" si="515"/>
        <v>0</v>
      </c>
    </row>
    <row r="1296" spans="1:24" ht="14.1" customHeight="1" x14ac:dyDescent="0.3">
      <c r="A1296" s="252">
        <v>197979</v>
      </c>
      <c r="B1296" s="253" t="s">
        <v>50</v>
      </c>
      <c r="C1296" s="254">
        <v>12</v>
      </c>
      <c r="D1296" s="254">
        <v>0</v>
      </c>
      <c r="E1296" s="255"/>
      <c r="F1296" s="254" t="s">
        <v>1845</v>
      </c>
      <c r="G1296" s="254" t="s">
        <v>1930</v>
      </c>
      <c r="H1296" s="254" t="s">
        <v>6224</v>
      </c>
      <c r="I1296" s="254">
        <v>63</v>
      </c>
      <c r="J1296" s="256">
        <v>5</v>
      </c>
      <c r="K1296" s="257"/>
      <c r="L1296" s="254" t="s">
        <v>6225</v>
      </c>
      <c r="M1296" s="254" t="s">
        <v>417</v>
      </c>
      <c r="N1296" s="172" t="str">
        <f t="shared" si="510"/>
        <v/>
      </c>
      <c r="O1296" s="172"/>
      <c r="P1296" s="173">
        <f t="shared" si="511"/>
        <v>0</v>
      </c>
      <c r="Q1296" s="173">
        <f t="shared" si="512"/>
        <v>0</v>
      </c>
      <c r="R1296" s="173" t="str">
        <f t="shared" si="513"/>
        <v/>
      </c>
      <c r="S1296" s="173">
        <f t="shared" si="514"/>
        <v>0</v>
      </c>
      <c r="T1296" s="173">
        <f>IF(P1296&lt;&gt;"",(P1296*(1-($N$3368))*(1-($O1296+$N$3373))),0)</f>
        <v>0</v>
      </c>
      <c r="U1296" s="173">
        <f>IF(Q1296&lt;&gt;"",(Q1296*(1-($N$3369))*(1-($O1296+$N$3373))),0)</f>
        <v>0</v>
      </c>
      <c r="V1296" s="173">
        <f>IF(R1296&lt;&gt;"",(R1296*(1-($N$3370))*(1-($O1296+$N$3373))),0)</f>
        <v>0</v>
      </c>
      <c r="W1296" s="173">
        <f>IF(S1296&lt;&gt;"",(S1296*(1-($N$3371))*(1-($O1296+$N$3373))),0)</f>
        <v>0</v>
      </c>
      <c r="X1296" s="173">
        <f t="shared" si="515"/>
        <v>0</v>
      </c>
    </row>
    <row r="1297" spans="1:24" ht="14.1" customHeight="1" x14ac:dyDescent="0.3">
      <c r="A1297" s="252">
        <v>197949</v>
      </c>
      <c r="B1297" s="253" t="s">
        <v>51</v>
      </c>
      <c r="C1297" s="254">
        <v>10</v>
      </c>
      <c r="D1297" s="254">
        <v>0</v>
      </c>
      <c r="E1297" s="255"/>
      <c r="F1297" s="254" t="s">
        <v>127</v>
      </c>
      <c r="G1297" s="254" t="s">
        <v>1711</v>
      </c>
      <c r="H1297" s="254" t="s">
        <v>6218</v>
      </c>
      <c r="I1297" s="254">
        <v>63</v>
      </c>
      <c r="J1297" s="256">
        <v>37</v>
      </c>
      <c r="K1297" s="257"/>
      <c r="L1297" s="254" t="s">
        <v>6219</v>
      </c>
      <c r="M1297" s="254" t="s">
        <v>417</v>
      </c>
      <c r="N1297" s="172" t="str">
        <f t="shared" si="510"/>
        <v/>
      </c>
      <c r="O1297" s="172"/>
      <c r="P1297" s="173">
        <f t="shared" si="511"/>
        <v>0</v>
      </c>
      <c r="Q1297" s="173">
        <f t="shared" si="512"/>
        <v>0</v>
      </c>
      <c r="R1297" s="173">
        <f t="shared" si="513"/>
        <v>0</v>
      </c>
      <c r="S1297" s="173" t="str">
        <f t="shared" si="514"/>
        <v/>
      </c>
      <c r="T1297" s="173">
        <f>IF(P1297&lt;&gt;"",(P1297*(1-($N$3368))*(1-($O1297+$N$3373))),0)</f>
        <v>0</v>
      </c>
      <c r="U1297" s="173">
        <f>IF(Q1297&lt;&gt;"",(Q1297*(1-($N$3369))*(1-($O1297+$N$3373))),0)</f>
        <v>0</v>
      </c>
      <c r="V1297" s="173">
        <f>IF(R1297&lt;&gt;"",(R1297*(1-($N$3370))*(1-($O1297+$N$3373))),0)</f>
        <v>0</v>
      </c>
      <c r="W1297" s="173">
        <f>IF(S1297&lt;&gt;"",(S1297*(1-($N$3371))*(1-($O1297+$N$3373))),0)</f>
        <v>0</v>
      </c>
      <c r="X1297" s="173">
        <f t="shared" si="515"/>
        <v>0</v>
      </c>
    </row>
    <row r="1298" spans="1:24" ht="14.1" customHeight="1" x14ac:dyDescent="0.3">
      <c r="A1298" s="252">
        <v>197959</v>
      </c>
      <c r="B1298" s="253" t="s">
        <v>51</v>
      </c>
      <c r="C1298" s="254">
        <v>8</v>
      </c>
      <c r="D1298" s="254">
        <v>0</v>
      </c>
      <c r="E1298" s="255"/>
      <c r="F1298" s="254" t="s">
        <v>111</v>
      </c>
      <c r="G1298" s="254" t="s">
        <v>1712</v>
      </c>
      <c r="H1298" s="254" t="s">
        <v>6220</v>
      </c>
      <c r="I1298" s="254">
        <v>63</v>
      </c>
      <c r="J1298" s="256">
        <v>46.5</v>
      </c>
      <c r="K1298" s="257"/>
      <c r="L1298" s="254" t="s">
        <v>6221</v>
      </c>
      <c r="M1298" s="254" t="s">
        <v>417</v>
      </c>
      <c r="N1298" s="172" t="str">
        <f t="shared" si="510"/>
        <v/>
      </c>
      <c r="O1298" s="172"/>
      <c r="P1298" s="173">
        <f t="shared" si="511"/>
        <v>0</v>
      </c>
      <c r="Q1298" s="173">
        <f t="shared" si="512"/>
        <v>0</v>
      </c>
      <c r="R1298" s="173">
        <f t="shared" si="513"/>
        <v>0</v>
      </c>
      <c r="S1298" s="173" t="str">
        <f t="shared" si="514"/>
        <v/>
      </c>
      <c r="T1298" s="173">
        <f>IF(P1298&lt;&gt;"",(P1298*(1-($N$3368))*(1-($O1298+$N$3373))),0)</f>
        <v>0</v>
      </c>
      <c r="U1298" s="173">
        <f>IF(Q1298&lt;&gt;"",(Q1298*(1-($N$3369))*(1-($O1298+$N$3373))),0)</f>
        <v>0</v>
      </c>
      <c r="V1298" s="173">
        <f>IF(R1298&lt;&gt;"",(R1298*(1-($N$3370))*(1-($O1298+$N$3373))),0)</f>
        <v>0</v>
      </c>
      <c r="W1298" s="173">
        <f>IF(S1298&lt;&gt;"",(S1298*(1-($N$3371))*(1-($O1298+$N$3373))),0)</f>
        <v>0</v>
      </c>
      <c r="X1298" s="173">
        <f t="shared" si="515"/>
        <v>0</v>
      </c>
    </row>
    <row r="1299" spans="1:24" ht="14.1" customHeight="1" x14ac:dyDescent="0.3">
      <c r="A1299" s="252">
        <v>197969</v>
      </c>
      <c r="B1299" s="253" t="s">
        <v>50</v>
      </c>
      <c r="C1299" s="254">
        <v>12</v>
      </c>
      <c r="D1299" s="254">
        <v>0</v>
      </c>
      <c r="E1299" s="255"/>
      <c r="F1299" s="254" t="s">
        <v>1845</v>
      </c>
      <c r="G1299" s="254" t="s">
        <v>1930</v>
      </c>
      <c r="H1299" s="254" t="s">
        <v>6222</v>
      </c>
      <c r="I1299" s="254">
        <v>63</v>
      </c>
      <c r="J1299" s="256">
        <v>5</v>
      </c>
      <c r="K1299" s="257"/>
      <c r="L1299" s="254" t="s">
        <v>6223</v>
      </c>
      <c r="M1299" s="254" t="s">
        <v>417</v>
      </c>
      <c r="N1299" s="172" t="str">
        <f t="shared" si="510"/>
        <v/>
      </c>
      <c r="O1299" s="172"/>
      <c r="P1299" s="173">
        <f t="shared" si="511"/>
        <v>0</v>
      </c>
      <c r="Q1299" s="173">
        <f t="shared" si="512"/>
        <v>0</v>
      </c>
      <c r="R1299" s="173" t="str">
        <f t="shared" si="513"/>
        <v/>
      </c>
      <c r="S1299" s="173">
        <f t="shared" si="514"/>
        <v>0</v>
      </c>
      <c r="T1299" s="173">
        <f>IF(P1299&lt;&gt;"",(P1299*(1-($N$3368))*(1-($O1299+$N$3373))),0)</f>
        <v>0</v>
      </c>
      <c r="U1299" s="173">
        <f>IF(Q1299&lt;&gt;"",(Q1299*(1-($N$3369))*(1-($O1299+$N$3373))),0)</f>
        <v>0</v>
      </c>
      <c r="V1299" s="173">
        <f>IF(R1299&lt;&gt;"",(R1299*(1-($N$3370))*(1-($O1299+$N$3373))),0)</f>
        <v>0</v>
      </c>
      <c r="W1299" s="173">
        <f>IF(S1299&lt;&gt;"",(S1299*(1-($N$3371))*(1-($O1299+$N$3373))),0)</f>
        <v>0</v>
      </c>
      <c r="X1299" s="173">
        <f t="shared" si="515"/>
        <v>0</v>
      </c>
    </row>
    <row r="1300" spans="1:24" ht="14.1" customHeight="1" x14ac:dyDescent="0.3">
      <c r="A1300" s="90"/>
      <c r="B1300" s="91"/>
      <c r="C1300" s="92"/>
      <c r="D1300" s="92"/>
      <c r="E1300" s="168"/>
      <c r="F1300" s="92"/>
      <c r="G1300" s="92"/>
      <c r="H1300" s="148" t="s">
        <v>6586</v>
      </c>
      <c r="I1300" s="92"/>
      <c r="J1300" s="93"/>
      <c r="K1300" s="94"/>
      <c r="L1300" s="92"/>
      <c r="M1300" s="92"/>
      <c r="N1300" s="172"/>
      <c r="O1300" s="172"/>
      <c r="P1300" s="173"/>
      <c r="Q1300" s="173"/>
      <c r="R1300" s="173"/>
      <c r="S1300" s="173"/>
      <c r="T1300" s="173"/>
      <c r="U1300" s="173"/>
      <c r="V1300" s="173"/>
      <c r="W1300" s="173"/>
      <c r="X1300" s="173"/>
    </row>
    <row r="1301" spans="1:24" ht="14.1" customHeight="1" x14ac:dyDescent="0.3">
      <c r="A1301" s="252" t="s">
        <v>6421</v>
      </c>
      <c r="B1301" s="253" t="s">
        <v>51</v>
      </c>
      <c r="C1301" s="254">
        <v>0</v>
      </c>
      <c r="D1301" s="254">
        <v>0</v>
      </c>
      <c r="E1301" s="255"/>
      <c r="F1301" s="254" t="s">
        <v>127</v>
      </c>
      <c r="G1301" s="254" t="s">
        <v>2003</v>
      </c>
      <c r="H1301" s="254" t="s">
        <v>6422</v>
      </c>
      <c r="I1301" s="254">
        <v>63</v>
      </c>
      <c r="J1301" s="256">
        <v>16.5</v>
      </c>
      <c r="K1301" s="257"/>
      <c r="L1301" s="254" t="s">
        <v>6423</v>
      </c>
      <c r="M1301" s="254" t="s">
        <v>417</v>
      </c>
      <c r="N1301" s="172" t="str">
        <f t="shared" si="510"/>
        <v/>
      </c>
      <c r="O1301" s="172"/>
      <c r="P1301" s="173">
        <f t="shared" ref="P1301:P1364" si="516">IF($B1301="PA",$N1301,0)</f>
        <v>0</v>
      </c>
      <c r="Q1301" s="173">
        <f t="shared" ref="Q1301:Q1364" si="517">IF($B1301="PC",$N1301,0)</f>
        <v>0</v>
      </c>
      <c r="R1301" s="173">
        <f t="shared" ref="R1301:R1364" si="518">IF($B1301="LA",$N1301,0)</f>
        <v>0</v>
      </c>
      <c r="S1301" s="173" t="str">
        <f t="shared" ref="S1301:S1364" si="519">IF($B1301="LC",$N1301,0)</f>
        <v/>
      </c>
      <c r="T1301" s="173">
        <f>IF(P1301&lt;&gt;"",(P1301*(1-($N$3368))*(1-($O1301+$N$3373))),0)</f>
        <v>0</v>
      </c>
      <c r="U1301" s="173">
        <f>IF(Q1301&lt;&gt;"",(Q1301*(1-($N$3369))*(1-($O1301+$N$3373))),0)</f>
        <v>0</v>
      </c>
      <c r="V1301" s="173">
        <f>IF(R1301&lt;&gt;"",(R1301*(1-($N$3370))*(1-($O1301+$N$3373))),0)</f>
        <v>0</v>
      </c>
      <c r="W1301" s="173">
        <f>IF(S1301&lt;&gt;"",(S1301*(1-($N$3371))*(1-($O1301+$N$3373))),0)</f>
        <v>0</v>
      </c>
      <c r="X1301" s="173">
        <f t="shared" si="515"/>
        <v>0</v>
      </c>
    </row>
    <row r="1302" spans="1:24" ht="14.1" customHeight="1" x14ac:dyDescent="0.3">
      <c r="A1302" s="252" t="s">
        <v>6424</v>
      </c>
      <c r="B1302" s="253" t="s">
        <v>51</v>
      </c>
      <c r="C1302" s="254">
        <v>0</v>
      </c>
      <c r="D1302" s="254">
        <v>0</v>
      </c>
      <c r="E1302" s="255"/>
      <c r="F1302" s="254" t="s">
        <v>127</v>
      </c>
      <c r="G1302" s="254" t="s">
        <v>2004</v>
      </c>
      <c r="H1302" s="254" t="s">
        <v>6422</v>
      </c>
      <c r="I1302" s="254">
        <v>63</v>
      </c>
      <c r="J1302" s="256">
        <v>16.5</v>
      </c>
      <c r="K1302" s="257"/>
      <c r="L1302" s="254" t="s">
        <v>6425</v>
      </c>
      <c r="M1302" s="254" t="s">
        <v>417</v>
      </c>
      <c r="N1302" s="172" t="str">
        <f t="shared" si="510"/>
        <v/>
      </c>
      <c r="O1302" s="172"/>
      <c r="P1302" s="173">
        <f t="shared" si="516"/>
        <v>0</v>
      </c>
      <c r="Q1302" s="173">
        <f t="shared" si="517"/>
        <v>0</v>
      </c>
      <c r="R1302" s="173">
        <f t="shared" si="518"/>
        <v>0</v>
      </c>
      <c r="S1302" s="173" t="str">
        <f t="shared" si="519"/>
        <v/>
      </c>
      <c r="T1302" s="173">
        <f>IF(P1302&lt;&gt;"",(P1302*(1-($N$3368))*(1-($O1302+$N$3373))),0)</f>
        <v>0</v>
      </c>
      <c r="U1302" s="173">
        <f>IF(Q1302&lt;&gt;"",(Q1302*(1-($N$3369))*(1-($O1302+$N$3373))),0)</f>
        <v>0</v>
      </c>
      <c r="V1302" s="173">
        <f>IF(R1302&lt;&gt;"",(R1302*(1-($N$3370))*(1-($O1302+$N$3373))),0)</f>
        <v>0</v>
      </c>
      <c r="W1302" s="173">
        <f>IF(S1302&lt;&gt;"",(S1302*(1-($N$3371))*(1-($O1302+$N$3373))),0)</f>
        <v>0</v>
      </c>
      <c r="X1302" s="173">
        <f t="shared" si="515"/>
        <v>0</v>
      </c>
    </row>
    <row r="1303" spans="1:24" ht="14.1" customHeight="1" x14ac:dyDescent="0.3">
      <c r="A1303" s="252" t="s">
        <v>6426</v>
      </c>
      <c r="B1303" s="253" t="s">
        <v>51</v>
      </c>
      <c r="C1303" s="254">
        <v>0</v>
      </c>
      <c r="D1303" s="254">
        <v>0</v>
      </c>
      <c r="E1303" s="255"/>
      <c r="F1303" s="254" t="s">
        <v>127</v>
      </c>
      <c r="G1303" s="254" t="s">
        <v>2005</v>
      </c>
      <c r="H1303" s="254" t="s">
        <v>6422</v>
      </c>
      <c r="I1303" s="254">
        <v>63</v>
      </c>
      <c r="J1303" s="256">
        <v>16.5</v>
      </c>
      <c r="K1303" s="257"/>
      <c r="L1303" s="254" t="s">
        <v>6427</v>
      </c>
      <c r="M1303" s="254" t="s">
        <v>417</v>
      </c>
      <c r="N1303" s="172" t="str">
        <f t="shared" si="510"/>
        <v/>
      </c>
      <c r="O1303" s="172"/>
      <c r="P1303" s="173">
        <f t="shared" si="516"/>
        <v>0</v>
      </c>
      <c r="Q1303" s="173">
        <f t="shared" si="517"/>
        <v>0</v>
      </c>
      <c r="R1303" s="173">
        <f t="shared" si="518"/>
        <v>0</v>
      </c>
      <c r="S1303" s="173" t="str">
        <f t="shared" si="519"/>
        <v/>
      </c>
      <c r="T1303" s="173">
        <f>IF(P1303&lt;&gt;"",(P1303*(1-($N$3368))*(1-($O1303+$N$3373))),0)</f>
        <v>0</v>
      </c>
      <c r="U1303" s="173">
        <f>IF(Q1303&lt;&gt;"",(Q1303*(1-($N$3369))*(1-($O1303+$N$3373))),0)</f>
        <v>0</v>
      </c>
      <c r="V1303" s="173">
        <f>IF(R1303&lt;&gt;"",(R1303*(1-($N$3370))*(1-($O1303+$N$3373))),0)</f>
        <v>0</v>
      </c>
      <c r="W1303" s="173">
        <f>IF(S1303&lt;&gt;"",(S1303*(1-($N$3371))*(1-($O1303+$N$3373))),0)</f>
        <v>0</v>
      </c>
      <c r="X1303" s="173">
        <f t="shared" si="515"/>
        <v>0</v>
      </c>
    </row>
    <row r="1304" spans="1:24" ht="14.1" customHeight="1" x14ac:dyDescent="0.3">
      <c r="A1304" s="252" t="s">
        <v>6428</v>
      </c>
      <c r="B1304" s="253" t="s">
        <v>51</v>
      </c>
      <c r="C1304" s="254">
        <v>0</v>
      </c>
      <c r="D1304" s="254">
        <v>0</v>
      </c>
      <c r="E1304" s="255"/>
      <c r="F1304" s="254" t="s">
        <v>127</v>
      </c>
      <c r="G1304" s="254" t="s">
        <v>2003</v>
      </c>
      <c r="H1304" s="254" t="s">
        <v>6429</v>
      </c>
      <c r="I1304" s="254">
        <v>63</v>
      </c>
      <c r="J1304" s="256">
        <v>16.5</v>
      </c>
      <c r="K1304" s="257"/>
      <c r="L1304" s="254" t="s">
        <v>6430</v>
      </c>
      <c r="M1304" s="254" t="s">
        <v>417</v>
      </c>
      <c r="N1304" s="172" t="str">
        <f t="shared" si="510"/>
        <v/>
      </c>
      <c r="O1304" s="172"/>
      <c r="P1304" s="173">
        <f t="shared" si="516"/>
        <v>0</v>
      </c>
      <c r="Q1304" s="173">
        <f t="shared" si="517"/>
        <v>0</v>
      </c>
      <c r="R1304" s="173">
        <f t="shared" si="518"/>
        <v>0</v>
      </c>
      <c r="S1304" s="173" t="str">
        <f t="shared" si="519"/>
        <v/>
      </c>
      <c r="T1304" s="173">
        <f>IF(P1304&lt;&gt;"",(P1304*(1-($N$3368))*(1-($O1304+$N$3373))),0)</f>
        <v>0</v>
      </c>
      <c r="U1304" s="173">
        <f>IF(Q1304&lt;&gt;"",(Q1304*(1-($N$3369))*(1-($O1304+$N$3373))),0)</f>
        <v>0</v>
      </c>
      <c r="V1304" s="173">
        <f>IF(R1304&lt;&gt;"",(R1304*(1-($N$3370))*(1-($O1304+$N$3373))),0)</f>
        <v>0</v>
      </c>
      <c r="W1304" s="173">
        <f>IF(S1304&lt;&gt;"",(S1304*(1-($N$3371))*(1-($O1304+$N$3373))),0)</f>
        <v>0</v>
      </c>
      <c r="X1304" s="173">
        <f t="shared" si="515"/>
        <v>0</v>
      </c>
    </row>
    <row r="1305" spans="1:24" ht="14.1" customHeight="1" x14ac:dyDescent="0.3">
      <c r="A1305" s="252" t="s">
        <v>6431</v>
      </c>
      <c r="B1305" s="253" t="s">
        <v>51</v>
      </c>
      <c r="C1305" s="254">
        <v>0</v>
      </c>
      <c r="D1305" s="254">
        <v>0</v>
      </c>
      <c r="E1305" s="255"/>
      <c r="F1305" s="254" t="s">
        <v>127</v>
      </c>
      <c r="G1305" s="254" t="s">
        <v>2004</v>
      </c>
      <c r="H1305" s="254" t="s">
        <v>6429</v>
      </c>
      <c r="I1305" s="254">
        <v>63</v>
      </c>
      <c r="J1305" s="256">
        <v>16.5</v>
      </c>
      <c r="K1305" s="257"/>
      <c r="L1305" s="254" t="s">
        <v>6432</v>
      </c>
      <c r="M1305" s="254" t="s">
        <v>417</v>
      </c>
      <c r="N1305" s="172" t="str">
        <f t="shared" si="510"/>
        <v/>
      </c>
      <c r="O1305" s="172"/>
      <c r="P1305" s="173">
        <f t="shared" si="516"/>
        <v>0</v>
      </c>
      <c r="Q1305" s="173">
        <f t="shared" si="517"/>
        <v>0</v>
      </c>
      <c r="R1305" s="173">
        <f t="shared" si="518"/>
        <v>0</v>
      </c>
      <c r="S1305" s="173" t="str">
        <f t="shared" si="519"/>
        <v/>
      </c>
      <c r="T1305" s="173">
        <f>IF(P1305&lt;&gt;"",(P1305*(1-($N$3368))*(1-($O1305+$N$3373))),0)</f>
        <v>0</v>
      </c>
      <c r="U1305" s="173">
        <f>IF(Q1305&lt;&gt;"",(Q1305*(1-($N$3369))*(1-($O1305+$N$3373))),0)</f>
        <v>0</v>
      </c>
      <c r="V1305" s="173">
        <f>IF(R1305&lt;&gt;"",(R1305*(1-($N$3370))*(1-($O1305+$N$3373))),0)</f>
        <v>0</v>
      </c>
      <c r="W1305" s="173">
        <f>IF(S1305&lt;&gt;"",(S1305*(1-($N$3371))*(1-($O1305+$N$3373))),0)</f>
        <v>0</v>
      </c>
      <c r="X1305" s="173">
        <f t="shared" si="515"/>
        <v>0</v>
      </c>
    </row>
    <row r="1306" spans="1:24" ht="14.1" customHeight="1" x14ac:dyDescent="0.3">
      <c r="A1306" s="252" t="s">
        <v>6433</v>
      </c>
      <c r="B1306" s="253" t="s">
        <v>51</v>
      </c>
      <c r="C1306" s="254">
        <v>0</v>
      </c>
      <c r="D1306" s="254">
        <v>0</v>
      </c>
      <c r="E1306" s="255"/>
      <c r="F1306" s="254" t="s">
        <v>127</v>
      </c>
      <c r="G1306" s="254" t="s">
        <v>2005</v>
      </c>
      <c r="H1306" s="254" t="s">
        <v>6429</v>
      </c>
      <c r="I1306" s="254">
        <v>63</v>
      </c>
      <c r="J1306" s="256">
        <v>16.5</v>
      </c>
      <c r="K1306" s="257"/>
      <c r="L1306" s="254" t="s">
        <v>6434</v>
      </c>
      <c r="M1306" s="254" t="s">
        <v>417</v>
      </c>
      <c r="N1306" s="172" t="str">
        <f t="shared" si="510"/>
        <v/>
      </c>
      <c r="O1306" s="172"/>
      <c r="P1306" s="173">
        <f t="shared" si="516"/>
        <v>0</v>
      </c>
      <c r="Q1306" s="173">
        <f t="shared" si="517"/>
        <v>0</v>
      </c>
      <c r="R1306" s="173">
        <f t="shared" si="518"/>
        <v>0</v>
      </c>
      <c r="S1306" s="173" t="str">
        <f t="shared" si="519"/>
        <v/>
      </c>
      <c r="T1306" s="173">
        <f>IF(P1306&lt;&gt;"",(P1306*(1-($N$3368))*(1-($O1306+$N$3373))),0)</f>
        <v>0</v>
      </c>
      <c r="U1306" s="173">
        <f>IF(Q1306&lt;&gt;"",(Q1306*(1-($N$3369))*(1-($O1306+$N$3373))),0)</f>
        <v>0</v>
      </c>
      <c r="V1306" s="173">
        <f>IF(R1306&lt;&gt;"",(R1306*(1-($N$3370))*(1-($O1306+$N$3373))),0)</f>
        <v>0</v>
      </c>
      <c r="W1306" s="173">
        <f>IF(S1306&lt;&gt;"",(S1306*(1-($N$3371))*(1-($O1306+$N$3373))),0)</f>
        <v>0</v>
      </c>
      <c r="X1306" s="173">
        <f t="shared" si="515"/>
        <v>0</v>
      </c>
    </row>
    <row r="1307" spans="1:24" ht="14.1" customHeight="1" x14ac:dyDescent="0.3">
      <c r="A1307" s="252" t="s">
        <v>6435</v>
      </c>
      <c r="B1307" s="253" t="s">
        <v>51</v>
      </c>
      <c r="C1307" s="254">
        <v>0</v>
      </c>
      <c r="D1307" s="254">
        <v>0</v>
      </c>
      <c r="E1307" s="255"/>
      <c r="F1307" s="254" t="s">
        <v>127</v>
      </c>
      <c r="G1307" s="254" t="s">
        <v>2003</v>
      </c>
      <c r="H1307" s="254" t="s">
        <v>6436</v>
      </c>
      <c r="I1307" s="254">
        <v>63</v>
      </c>
      <c r="J1307" s="256">
        <v>16.5</v>
      </c>
      <c r="K1307" s="257"/>
      <c r="L1307" s="254" t="s">
        <v>6437</v>
      </c>
      <c r="M1307" s="254" t="s">
        <v>417</v>
      </c>
      <c r="N1307" s="172" t="str">
        <f t="shared" si="510"/>
        <v/>
      </c>
      <c r="O1307" s="172"/>
      <c r="P1307" s="173">
        <f t="shared" si="516"/>
        <v>0</v>
      </c>
      <c r="Q1307" s="173">
        <f t="shared" si="517"/>
        <v>0</v>
      </c>
      <c r="R1307" s="173">
        <f t="shared" si="518"/>
        <v>0</v>
      </c>
      <c r="S1307" s="173" t="str">
        <f t="shared" si="519"/>
        <v/>
      </c>
      <c r="T1307" s="173">
        <f>IF(P1307&lt;&gt;"",(P1307*(1-($N$3368))*(1-($O1307+$N$3373))),0)</f>
        <v>0</v>
      </c>
      <c r="U1307" s="173">
        <f>IF(Q1307&lt;&gt;"",(Q1307*(1-($N$3369))*(1-($O1307+$N$3373))),0)</f>
        <v>0</v>
      </c>
      <c r="V1307" s="173">
        <f>IF(R1307&lt;&gt;"",(R1307*(1-($N$3370))*(1-($O1307+$N$3373))),0)</f>
        <v>0</v>
      </c>
      <c r="W1307" s="173">
        <f>IF(S1307&lt;&gt;"",(S1307*(1-($N$3371))*(1-($O1307+$N$3373))),0)</f>
        <v>0</v>
      </c>
      <c r="X1307" s="173">
        <f t="shared" si="515"/>
        <v>0</v>
      </c>
    </row>
    <row r="1308" spans="1:24" ht="14.1" customHeight="1" x14ac:dyDescent="0.3">
      <c r="A1308" s="252" t="s">
        <v>6438</v>
      </c>
      <c r="B1308" s="253" t="s">
        <v>51</v>
      </c>
      <c r="C1308" s="254">
        <v>0</v>
      </c>
      <c r="D1308" s="254">
        <v>0</v>
      </c>
      <c r="E1308" s="255"/>
      <c r="F1308" s="254" t="s">
        <v>127</v>
      </c>
      <c r="G1308" s="254" t="s">
        <v>2004</v>
      </c>
      <c r="H1308" s="254" t="s">
        <v>6436</v>
      </c>
      <c r="I1308" s="254">
        <v>63</v>
      </c>
      <c r="J1308" s="256">
        <v>16.5</v>
      </c>
      <c r="K1308" s="257"/>
      <c r="L1308" s="254" t="s">
        <v>6439</v>
      </c>
      <c r="M1308" s="254" t="s">
        <v>417</v>
      </c>
      <c r="N1308" s="172" t="str">
        <f t="shared" si="510"/>
        <v/>
      </c>
      <c r="O1308" s="172"/>
      <c r="P1308" s="173">
        <f t="shared" si="516"/>
        <v>0</v>
      </c>
      <c r="Q1308" s="173">
        <f t="shared" si="517"/>
        <v>0</v>
      </c>
      <c r="R1308" s="173">
        <f t="shared" si="518"/>
        <v>0</v>
      </c>
      <c r="S1308" s="173" t="str">
        <f t="shared" si="519"/>
        <v/>
      </c>
      <c r="T1308" s="173">
        <f>IF(P1308&lt;&gt;"",(P1308*(1-($N$3368))*(1-($O1308+$N$3373))),0)</f>
        <v>0</v>
      </c>
      <c r="U1308" s="173">
        <f>IF(Q1308&lt;&gt;"",(Q1308*(1-($N$3369))*(1-($O1308+$N$3373))),0)</f>
        <v>0</v>
      </c>
      <c r="V1308" s="173">
        <f>IF(R1308&lt;&gt;"",(R1308*(1-($N$3370))*(1-($O1308+$N$3373))),0)</f>
        <v>0</v>
      </c>
      <c r="W1308" s="173">
        <f>IF(S1308&lt;&gt;"",(S1308*(1-($N$3371))*(1-($O1308+$N$3373))),0)</f>
        <v>0</v>
      </c>
      <c r="X1308" s="173">
        <f t="shared" si="515"/>
        <v>0</v>
      </c>
    </row>
    <row r="1309" spans="1:24" ht="14.1" customHeight="1" x14ac:dyDescent="0.3">
      <c r="A1309" s="252" t="s">
        <v>6440</v>
      </c>
      <c r="B1309" s="253" t="s">
        <v>51</v>
      </c>
      <c r="C1309" s="254">
        <v>0</v>
      </c>
      <c r="D1309" s="254">
        <v>0</v>
      </c>
      <c r="E1309" s="255"/>
      <c r="F1309" s="254" t="s">
        <v>127</v>
      </c>
      <c r="G1309" s="254" t="s">
        <v>2005</v>
      </c>
      <c r="H1309" s="254" t="s">
        <v>6436</v>
      </c>
      <c r="I1309" s="254">
        <v>63</v>
      </c>
      <c r="J1309" s="256">
        <v>16.5</v>
      </c>
      <c r="K1309" s="257"/>
      <c r="L1309" s="254" t="s">
        <v>6441</v>
      </c>
      <c r="M1309" s="254" t="s">
        <v>417</v>
      </c>
      <c r="N1309" s="172" t="str">
        <f t="shared" si="510"/>
        <v/>
      </c>
      <c r="O1309" s="172"/>
      <c r="P1309" s="173">
        <f t="shared" si="516"/>
        <v>0</v>
      </c>
      <c r="Q1309" s="173">
        <f t="shared" si="517"/>
        <v>0</v>
      </c>
      <c r="R1309" s="173">
        <f t="shared" si="518"/>
        <v>0</v>
      </c>
      <c r="S1309" s="173" t="str">
        <f t="shared" si="519"/>
        <v/>
      </c>
      <c r="T1309" s="173">
        <f>IF(P1309&lt;&gt;"",(P1309*(1-($N$3368))*(1-($O1309+$N$3373))),0)</f>
        <v>0</v>
      </c>
      <c r="U1309" s="173">
        <f>IF(Q1309&lt;&gt;"",(Q1309*(1-($N$3369))*(1-($O1309+$N$3373))),0)</f>
        <v>0</v>
      </c>
      <c r="V1309" s="173">
        <f>IF(R1309&lt;&gt;"",(R1309*(1-($N$3370))*(1-($O1309+$N$3373))),0)</f>
        <v>0</v>
      </c>
      <c r="W1309" s="173">
        <f>IF(S1309&lt;&gt;"",(S1309*(1-($N$3371))*(1-($O1309+$N$3373))),0)</f>
        <v>0</v>
      </c>
      <c r="X1309" s="173">
        <f t="shared" si="515"/>
        <v>0</v>
      </c>
    </row>
    <row r="1310" spans="1:24" ht="14.1" customHeight="1" x14ac:dyDescent="0.3">
      <c r="A1310" s="252">
        <v>175199</v>
      </c>
      <c r="B1310" s="253" t="s">
        <v>50</v>
      </c>
      <c r="C1310" s="254">
        <v>0</v>
      </c>
      <c r="D1310" s="254">
        <v>0</v>
      </c>
      <c r="E1310" s="255"/>
      <c r="F1310" s="254" t="s">
        <v>1845</v>
      </c>
      <c r="G1310" s="254" t="s">
        <v>1930</v>
      </c>
      <c r="H1310" s="254" t="s">
        <v>6442</v>
      </c>
      <c r="I1310" s="254">
        <v>63</v>
      </c>
      <c r="J1310" s="256">
        <v>9.25</v>
      </c>
      <c r="K1310" s="257"/>
      <c r="L1310" s="254" t="s">
        <v>6443</v>
      </c>
      <c r="M1310" s="254" t="s">
        <v>417</v>
      </c>
      <c r="N1310" s="172" t="str">
        <f t="shared" si="510"/>
        <v/>
      </c>
      <c r="O1310" s="172"/>
      <c r="P1310" s="173">
        <f t="shared" si="516"/>
        <v>0</v>
      </c>
      <c r="Q1310" s="173">
        <f t="shared" si="517"/>
        <v>0</v>
      </c>
      <c r="R1310" s="173" t="str">
        <f t="shared" si="518"/>
        <v/>
      </c>
      <c r="S1310" s="173">
        <f t="shared" si="519"/>
        <v>0</v>
      </c>
      <c r="T1310" s="173">
        <f>IF(P1310&lt;&gt;"",(P1310*(1-($N$3368))*(1-($O1310+$N$3373))),0)</f>
        <v>0</v>
      </c>
      <c r="U1310" s="173">
        <f>IF(Q1310&lt;&gt;"",(Q1310*(1-($N$3369))*(1-($O1310+$N$3373))),0)</f>
        <v>0</v>
      </c>
      <c r="V1310" s="173">
        <f>IF(R1310&lt;&gt;"",(R1310*(1-($N$3370))*(1-($O1310+$N$3373))),0)</f>
        <v>0</v>
      </c>
      <c r="W1310" s="173">
        <f>IF(S1310&lt;&gt;"",(S1310*(1-($N$3371))*(1-($O1310+$N$3373))),0)</f>
        <v>0</v>
      </c>
      <c r="X1310" s="173">
        <f t="shared" si="515"/>
        <v>0</v>
      </c>
    </row>
    <row r="1311" spans="1:24" ht="14.1" customHeight="1" x14ac:dyDescent="0.3">
      <c r="A1311" s="252">
        <v>175209</v>
      </c>
      <c r="B1311" s="253" t="s">
        <v>50</v>
      </c>
      <c r="C1311" s="254">
        <v>0</v>
      </c>
      <c r="D1311" s="254">
        <v>0</v>
      </c>
      <c r="E1311" s="255"/>
      <c r="F1311" s="254" t="s">
        <v>1845</v>
      </c>
      <c r="G1311" s="254" t="s">
        <v>1930</v>
      </c>
      <c r="H1311" s="254" t="s">
        <v>6444</v>
      </c>
      <c r="I1311" s="254">
        <v>63</v>
      </c>
      <c r="J1311" s="256">
        <v>9.25</v>
      </c>
      <c r="K1311" s="257"/>
      <c r="L1311" s="254" t="s">
        <v>6445</v>
      </c>
      <c r="M1311" s="254" t="s">
        <v>417</v>
      </c>
      <c r="N1311" s="172" t="str">
        <f t="shared" si="510"/>
        <v/>
      </c>
      <c r="O1311" s="172"/>
      <c r="P1311" s="173">
        <f t="shared" si="516"/>
        <v>0</v>
      </c>
      <c r="Q1311" s="173">
        <f t="shared" si="517"/>
        <v>0</v>
      </c>
      <c r="R1311" s="173" t="str">
        <f t="shared" si="518"/>
        <v/>
      </c>
      <c r="S1311" s="173">
        <f t="shared" si="519"/>
        <v>0</v>
      </c>
      <c r="T1311" s="173">
        <f>IF(P1311&lt;&gt;"",(P1311*(1-($N$3368))*(1-($O1311+$N$3373))),0)</f>
        <v>0</v>
      </c>
      <c r="U1311" s="173">
        <f>IF(Q1311&lt;&gt;"",(Q1311*(1-($N$3369))*(1-($O1311+$N$3373))),0)</f>
        <v>0</v>
      </c>
      <c r="V1311" s="173">
        <f>IF(R1311&lt;&gt;"",(R1311*(1-($N$3370))*(1-($O1311+$N$3373))),0)</f>
        <v>0</v>
      </c>
      <c r="W1311" s="173">
        <f>IF(S1311&lt;&gt;"",(S1311*(1-($N$3371))*(1-($O1311+$N$3373))),0)</f>
        <v>0</v>
      </c>
      <c r="X1311" s="173">
        <f t="shared" si="515"/>
        <v>0</v>
      </c>
    </row>
    <row r="1312" spans="1:24" ht="14.1" customHeight="1" x14ac:dyDescent="0.3">
      <c r="A1312" s="252">
        <v>175219</v>
      </c>
      <c r="B1312" s="253" t="s">
        <v>50</v>
      </c>
      <c r="C1312" s="254">
        <v>0</v>
      </c>
      <c r="D1312" s="254">
        <v>0</v>
      </c>
      <c r="E1312" s="255"/>
      <c r="F1312" s="254" t="s">
        <v>1845</v>
      </c>
      <c r="G1312" s="254" t="s">
        <v>1930</v>
      </c>
      <c r="H1312" s="254" t="s">
        <v>6446</v>
      </c>
      <c r="I1312" s="254">
        <v>63</v>
      </c>
      <c r="J1312" s="256">
        <v>9.25</v>
      </c>
      <c r="K1312" s="257"/>
      <c r="L1312" s="254" t="s">
        <v>6447</v>
      </c>
      <c r="M1312" s="254" t="s">
        <v>417</v>
      </c>
      <c r="N1312" s="172" t="str">
        <f t="shared" si="510"/>
        <v/>
      </c>
      <c r="O1312" s="172"/>
      <c r="P1312" s="173">
        <f t="shared" si="516"/>
        <v>0</v>
      </c>
      <c r="Q1312" s="173">
        <f t="shared" si="517"/>
        <v>0</v>
      </c>
      <c r="R1312" s="173" t="str">
        <f t="shared" si="518"/>
        <v/>
      </c>
      <c r="S1312" s="173">
        <f t="shared" si="519"/>
        <v>0</v>
      </c>
      <c r="T1312" s="173">
        <f>IF(P1312&lt;&gt;"",(P1312*(1-($N$3368))*(1-($O1312+$N$3373))),0)</f>
        <v>0</v>
      </c>
      <c r="U1312" s="173">
        <f>IF(Q1312&lt;&gt;"",(Q1312*(1-($N$3369))*(1-($O1312+$N$3373))),0)</f>
        <v>0</v>
      </c>
      <c r="V1312" s="173">
        <f>IF(R1312&lt;&gt;"",(R1312*(1-($N$3370))*(1-($O1312+$N$3373))),0)</f>
        <v>0</v>
      </c>
      <c r="W1312" s="173">
        <f>IF(S1312&lt;&gt;"",(S1312*(1-($N$3371))*(1-($O1312+$N$3373))),0)</f>
        <v>0</v>
      </c>
      <c r="X1312" s="173">
        <f t="shared" si="515"/>
        <v>0</v>
      </c>
    </row>
    <row r="1313" spans="1:24" ht="14.1" customHeight="1" x14ac:dyDescent="0.3">
      <c r="A1313" s="90"/>
      <c r="B1313" s="91"/>
      <c r="C1313" s="92"/>
      <c r="D1313" s="92"/>
      <c r="E1313" s="168"/>
      <c r="F1313" s="92"/>
      <c r="G1313" s="92"/>
      <c r="H1313" s="148" t="s">
        <v>5703</v>
      </c>
      <c r="I1313" s="92"/>
      <c r="J1313" s="93"/>
      <c r="K1313" s="94"/>
      <c r="L1313" s="94"/>
      <c r="M1313" s="95"/>
      <c r="N1313" s="172"/>
      <c r="O1313" s="172"/>
      <c r="P1313" s="173">
        <f t="shared" si="516"/>
        <v>0</v>
      </c>
      <c r="Q1313" s="173">
        <f t="shared" si="517"/>
        <v>0</v>
      </c>
      <c r="R1313" s="173">
        <f t="shared" si="518"/>
        <v>0</v>
      </c>
      <c r="S1313" s="173">
        <f t="shared" si="519"/>
        <v>0</v>
      </c>
      <c r="T1313" s="173">
        <f>IF(P1313&lt;&gt;"",(P1313*(1-($N$3368))*(1-($O1313+$N$3373))),0)</f>
        <v>0</v>
      </c>
      <c r="U1313" s="173">
        <f>IF(Q1313&lt;&gt;"",(Q1313*(1-($N$3369))*(1-($O1313+$N$3373))),0)</f>
        <v>0</v>
      </c>
      <c r="V1313" s="173">
        <f>IF(R1313&lt;&gt;"",(R1313*(1-($N$3370))*(1-($O1313+$N$3373))),0)</f>
        <v>0</v>
      </c>
      <c r="W1313" s="173">
        <f>IF(S1313&lt;&gt;"",(S1313*(1-($N$3371))*(1-($O1313+$N$3373))),0)</f>
        <v>0</v>
      </c>
      <c r="X1313" s="173"/>
    </row>
    <row r="1314" spans="1:24" ht="14.1" customHeight="1" x14ac:dyDescent="0.3">
      <c r="A1314" s="90" t="s">
        <v>1595</v>
      </c>
      <c r="B1314" s="91" t="s">
        <v>51</v>
      </c>
      <c r="C1314" s="92">
        <v>24</v>
      </c>
      <c r="D1314" s="92">
        <v>6</v>
      </c>
      <c r="E1314" s="166"/>
      <c r="F1314" s="92" t="s">
        <v>2011</v>
      </c>
      <c r="G1314" s="92" t="s">
        <v>2012</v>
      </c>
      <c r="H1314" s="92" t="s">
        <v>2294</v>
      </c>
      <c r="I1314" s="92">
        <v>64</v>
      </c>
      <c r="J1314" s="93">
        <v>20.8</v>
      </c>
      <c r="K1314" s="94"/>
      <c r="L1314" s="92" t="s">
        <v>3659</v>
      </c>
      <c r="M1314" s="92" t="s">
        <v>417</v>
      </c>
      <c r="N1314" s="172" t="str">
        <f t="shared" ref="N1314:N1384" si="520">IF(OR(J1314="TBA",E1314=0),"",E1314*J1314)</f>
        <v/>
      </c>
      <c r="O1314" s="172"/>
      <c r="P1314" s="173">
        <f t="shared" si="516"/>
        <v>0</v>
      </c>
      <c r="Q1314" s="173">
        <f t="shared" si="517"/>
        <v>0</v>
      </c>
      <c r="R1314" s="173">
        <f t="shared" si="518"/>
        <v>0</v>
      </c>
      <c r="S1314" s="173" t="str">
        <f t="shared" si="519"/>
        <v/>
      </c>
      <c r="T1314" s="173">
        <f>IF(P1314&lt;&gt;"",(P1314*(1-($N$3368))*(1-($O1314+$N$3373))),0)</f>
        <v>0</v>
      </c>
      <c r="U1314" s="173">
        <f>IF(Q1314&lt;&gt;"",(Q1314*(1-($N$3369))*(1-($O1314+$N$3373))),0)</f>
        <v>0</v>
      </c>
      <c r="V1314" s="173">
        <f>IF(R1314&lt;&gt;"",(R1314*(1-($N$3370))*(1-($O1314+$N$3373))),0)</f>
        <v>0</v>
      </c>
      <c r="W1314" s="173">
        <f>IF(S1314&lt;&gt;"",(S1314*(1-($N$3371))*(1-($O1314+$N$3373))),0)</f>
        <v>0</v>
      </c>
      <c r="X1314" s="173">
        <f t="shared" ref="X1314:X1384" si="521">+SUM(T1314:W1314)</f>
        <v>0</v>
      </c>
    </row>
    <row r="1315" spans="1:24" ht="14.1" customHeight="1" x14ac:dyDescent="0.3">
      <c r="A1315" s="90" t="s">
        <v>1596</v>
      </c>
      <c r="B1315" s="91" t="s">
        <v>51</v>
      </c>
      <c r="C1315" s="92">
        <v>24</v>
      </c>
      <c r="D1315" s="92">
        <v>6</v>
      </c>
      <c r="E1315" s="166"/>
      <c r="F1315" s="92" t="s">
        <v>2011</v>
      </c>
      <c r="G1315" s="92" t="s">
        <v>2014</v>
      </c>
      <c r="H1315" s="92" t="s">
        <v>2294</v>
      </c>
      <c r="I1315" s="92">
        <v>64</v>
      </c>
      <c r="J1315" s="93">
        <v>20.8</v>
      </c>
      <c r="K1315" s="94"/>
      <c r="L1315" s="92" t="s">
        <v>3660</v>
      </c>
      <c r="M1315" s="92" t="s">
        <v>417</v>
      </c>
      <c r="N1315" s="172" t="str">
        <f t="shared" si="520"/>
        <v/>
      </c>
      <c r="O1315" s="172"/>
      <c r="P1315" s="173">
        <f t="shared" si="516"/>
        <v>0</v>
      </c>
      <c r="Q1315" s="173">
        <f t="shared" si="517"/>
        <v>0</v>
      </c>
      <c r="R1315" s="173">
        <f t="shared" si="518"/>
        <v>0</v>
      </c>
      <c r="S1315" s="173" t="str">
        <f t="shared" si="519"/>
        <v/>
      </c>
      <c r="T1315" s="173">
        <f>IF(P1315&lt;&gt;"",(P1315*(1-($N$3368))*(1-($O1315+$N$3373))),0)</f>
        <v>0</v>
      </c>
      <c r="U1315" s="173">
        <f>IF(Q1315&lt;&gt;"",(Q1315*(1-($N$3369))*(1-($O1315+$N$3373))),0)</f>
        <v>0</v>
      </c>
      <c r="V1315" s="173">
        <f>IF(R1315&lt;&gt;"",(R1315*(1-($N$3370))*(1-($O1315+$N$3373))),0)</f>
        <v>0</v>
      </c>
      <c r="W1315" s="173">
        <f>IF(S1315&lt;&gt;"",(S1315*(1-($N$3371))*(1-($O1315+$N$3373))),0)</f>
        <v>0</v>
      </c>
      <c r="X1315" s="173">
        <f t="shared" si="521"/>
        <v>0</v>
      </c>
    </row>
    <row r="1316" spans="1:24" ht="14.1" customHeight="1" x14ac:dyDescent="0.3">
      <c r="A1316" s="90" t="s">
        <v>580</v>
      </c>
      <c r="B1316" s="91" t="s">
        <v>51</v>
      </c>
      <c r="C1316" s="92">
        <v>28</v>
      </c>
      <c r="D1316" s="92">
        <v>7</v>
      </c>
      <c r="E1316" s="166"/>
      <c r="F1316" s="92" t="s">
        <v>2011</v>
      </c>
      <c r="G1316" s="92" t="s">
        <v>2014</v>
      </c>
      <c r="H1316" s="92" t="s">
        <v>2561</v>
      </c>
      <c r="I1316" s="92">
        <v>64</v>
      </c>
      <c r="J1316" s="93">
        <v>18.25</v>
      </c>
      <c r="K1316" s="94"/>
      <c r="L1316" s="92" t="s">
        <v>4305</v>
      </c>
      <c r="M1316" s="92" t="s">
        <v>417</v>
      </c>
      <c r="N1316" s="172" t="str">
        <f t="shared" si="520"/>
        <v/>
      </c>
      <c r="O1316" s="172"/>
      <c r="P1316" s="173">
        <f t="shared" si="516"/>
        <v>0</v>
      </c>
      <c r="Q1316" s="173">
        <f t="shared" si="517"/>
        <v>0</v>
      </c>
      <c r="R1316" s="173">
        <f t="shared" si="518"/>
        <v>0</v>
      </c>
      <c r="S1316" s="173" t="str">
        <f t="shared" si="519"/>
        <v/>
      </c>
      <c r="T1316" s="173">
        <f>IF(P1316&lt;&gt;"",(P1316*(1-($N$3368))*(1-($O1316+$N$3373))),0)</f>
        <v>0</v>
      </c>
      <c r="U1316" s="173">
        <f>IF(Q1316&lt;&gt;"",(Q1316*(1-($N$3369))*(1-($O1316+$N$3373))),0)</f>
        <v>0</v>
      </c>
      <c r="V1316" s="173">
        <f>IF(R1316&lt;&gt;"",(R1316*(1-($N$3370))*(1-($O1316+$N$3373))),0)</f>
        <v>0</v>
      </c>
      <c r="W1316" s="173">
        <f>IF(S1316&lt;&gt;"",(S1316*(1-($N$3371))*(1-($O1316+$N$3373))),0)</f>
        <v>0</v>
      </c>
      <c r="X1316" s="173">
        <f t="shared" si="521"/>
        <v>0</v>
      </c>
    </row>
    <row r="1317" spans="1:24" ht="14.1" customHeight="1" x14ac:dyDescent="0.3">
      <c r="A1317" s="90" t="s">
        <v>585</v>
      </c>
      <c r="B1317" s="91" t="s">
        <v>51</v>
      </c>
      <c r="C1317" s="92">
        <v>16</v>
      </c>
      <c r="D1317" s="92">
        <v>8</v>
      </c>
      <c r="E1317" s="166"/>
      <c r="F1317" s="92" t="s">
        <v>5805</v>
      </c>
      <c r="G1317" s="92" t="s">
        <v>1999</v>
      </c>
      <c r="H1317" s="92" t="s">
        <v>2527</v>
      </c>
      <c r="I1317" s="92">
        <v>64</v>
      </c>
      <c r="J1317" s="93">
        <v>23.05</v>
      </c>
      <c r="K1317" s="94"/>
      <c r="L1317" s="92" t="s">
        <v>4220</v>
      </c>
      <c r="M1317" s="92" t="s">
        <v>417</v>
      </c>
      <c r="N1317" s="172" t="str">
        <f t="shared" si="520"/>
        <v/>
      </c>
      <c r="O1317" s="172"/>
      <c r="P1317" s="173">
        <f t="shared" si="516"/>
        <v>0</v>
      </c>
      <c r="Q1317" s="173">
        <f t="shared" si="517"/>
        <v>0</v>
      </c>
      <c r="R1317" s="173">
        <f t="shared" si="518"/>
        <v>0</v>
      </c>
      <c r="S1317" s="173" t="str">
        <f t="shared" si="519"/>
        <v/>
      </c>
      <c r="T1317" s="173">
        <f>IF(P1317&lt;&gt;"",(P1317*(1-($N$3368))*(1-($O1317+$N$3373))),0)</f>
        <v>0</v>
      </c>
      <c r="U1317" s="173">
        <f>IF(Q1317&lt;&gt;"",(Q1317*(1-($N$3369))*(1-($O1317+$N$3373))),0)</f>
        <v>0</v>
      </c>
      <c r="V1317" s="173">
        <f>IF(R1317&lt;&gt;"",(R1317*(1-($N$3370))*(1-($O1317+$N$3373))),0)</f>
        <v>0</v>
      </c>
      <c r="W1317" s="173">
        <f>IF(S1317&lt;&gt;"",(S1317*(1-($N$3371))*(1-($O1317+$N$3373))),0)</f>
        <v>0</v>
      </c>
      <c r="X1317" s="173">
        <f t="shared" si="521"/>
        <v>0</v>
      </c>
    </row>
    <row r="1318" spans="1:24" ht="14.1" customHeight="1" x14ac:dyDescent="0.3">
      <c r="A1318" s="90" t="s">
        <v>584</v>
      </c>
      <c r="B1318" s="91" t="s">
        <v>51</v>
      </c>
      <c r="C1318" s="92">
        <v>16</v>
      </c>
      <c r="D1318" s="92">
        <v>8</v>
      </c>
      <c r="E1318" s="166"/>
      <c r="F1318" s="92" t="s">
        <v>5805</v>
      </c>
      <c r="G1318" s="92" t="s">
        <v>2000</v>
      </c>
      <c r="H1318" s="92" t="s">
        <v>2527</v>
      </c>
      <c r="I1318" s="92">
        <v>64</v>
      </c>
      <c r="J1318" s="93">
        <v>23.05</v>
      </c>
      <c r="K1318" s="94"/>
      <c r="L1318" s="92" t="s">
        <v>4221</v>
      </c>
      <c r="M1318" s="92" t="s">
        <v>417</v>
      </c>
      <c r="N1318" s="172" t="str">
        <f t="shared" si="520"/>
        <v/>
      </c>
      <c r="O1318" s="172"/>
      <c r="P1318" s="173">
        <f t="shared" si="516"/>
        <v>0</v>
      </c>
      <c r="Q1318" s="173">
        <f t="shared" si="517"/>
        <v>0</v>
      </c>
      <c r="R1318" s="173">
        <f t="shared" si="518"/>
        <v>0</v>
      </c>
      <c r="S1318" s="173" t="str">
        <f t="shared" si="519"/>
        <v/>
      </c>
      <c r="T1318" s="173">
        <f>IF(P1318&lt;&gt;"",(P1318*(1-($N$3368))*(1-($O1318+$N$3373))),0)</f>
        <v>0</v>
      </c>
      <c r="U1318" s="173">
        <f>IF(Q1318&lt;&gt;"",(Q1318*(1-($N$3369))*(1-($O1318+$N$3373))),0)</f>
        <v>0</v>
      </c>
      <c r="V1318" s="173">
        <f>IF(R1318&lt;&gt;"",(R1318*(1-($N$3370))*(1-($O1318+$N$3373))),0)</f>
        <v>0</v>
      </c>
      <c r="W1318" s="173">
        <f>IF(S1318&lt;&gt;"",(S1318*(1-($N$3371))*(1-($O1318+$N$3373))),0)</f>
        <v>0</v>
      </c>
      <c r="X1318" s="173">
        <f t="shared" si="521"/>
        <v>0</v>
      </c>
    </row>
    <row r="1319" spans="1:24" ht="14.1" customHeight="1" x14ac:dyDescent="0.3">
      <c r="A1319" s="90" t="s">
        <v>589</v>
      </c>
      <c r="B1319" s="91" t="s">
        <v>51</v>
      </c>
      <c r="C1319" s="92">
        <v>24</v>
      </c>
      <c r="D1319" s="92">
        <v>6</v>
      </c>
      <c r="E1319" s="166"/>
      <c r="F1319" s="92" t="s">
        <v>110</v>
      </c>
      <c r="G1319" s="92" t="s">
        <v>2003</v>
      </c>
      <c r="H1319" s="92" t="s">
        <v>2530</v>
      </c>
      <c r="I1319" s="92">
        <v>64</v>
      </c>
      <c r="J1319" s="93">
        <v>17.05</v>
      </c>
      <c r="K1319" s="94"/>
      <c r="L1319" s="92" t="s">
        <v>4226</v>
      </c>
      <c r="M1319" s="92" t="s">
        <v>417</v>
      </c>
      <c r="N1319" s="172" t="str">
        <f t="shared" si="520"/>
        <v/>
      </c>
      <c r="O1319" s="172"/>
      <c r="P1319" s="173">
        <f t="shared" si="516"/>
        <v>0</v>
      </c>
      <c r="Q1319" s="173">
        <f t="shared" si="517"/>
        <v>0</v>
      </c>
      <c r="R1319" s="173">
        <f t="shared" si="518"/>
        <v>0</v>
      </c>
      <c r="S1319" s="173" t="str">
        <f t="shared" si="519"/>
        <v/>
      </c>
      <c r="T1319" s="173">
        <f>IF(P1319&lt;&gt;"",(P1319*(1-($N$3368))*(1-($O1319+$N$3373))),0)</f>
        <v>0</v>
      </c>
      <c r="U1319" s="173">
        <f>IF(Q1319&lt;&gt;"",(Q1319*(1-($N$3369))*(1-($O1319+$N$3373))),0)</f>
        <v>0</v>
      </c>
      <c r="V1319" s="173">
        <f>IF(R1319&lt;&gt;"",(R1319*(1-($N$3370))*(1-($O1319+$N$3373))),0)</f>
        <v>0</v>
      </c>
      <c r="W1319" s="173">
        <f>IF(S1319&lt;&gt;"",(S1319*(1-($N$3371))*(1-($O1319+$N$3373))),0)</f>
        <v>0</v>
      </c>
      <c r="X1319" s="173">
        <f t="shared" si="521"/>
        <v>0</v>
      </c>
    </row>
    <row r="1320" spans="1:24" ht="14.1" customHeight="1" x14ac:dyDescent="0.3">
      <c r="A1320" s="90" t="s">
        <v>588</v>
      </c>
      <c r="B1320" s="91" t="s">
        <v>51</v>
      </c>
      <c r="C1320" s="92">
        <v>24</v>
      </c>
      <c r="D1320" s="92">
        <v>6</v>
      </c>
      <c r="E1320" s="166"/>
      <c r="F1320" s="92" t="s">
        <v>110</v>
      </c>
      <c r="G1320" s="92" t="s">
        <v>2004</v>
      </c>
      <c r="H1320" s="92" t="s">
        <v>2530</v>
      </c>
      <c r="I1320" s="92">
        <v>64</v>
      </c>
      <c r="J1320" s="93">
        <v>17.05</v>
      </c>
      <c r="K1320" s="94"/>
      <c r="L1320" s="92" t="s">
        <v>4227</v>
      </c>
      <c r="M1320" s="92" t="s">
        <v>417</v>
      </c>
      <c r="N1320" s="172" t="str">
        <f t="shared" si="520"/>
        <v/>
      </c>
      <c r="O1320" s="172"/>
      <c r="P1320" s="173">
        <f t="shared" si="516"/>
        <v>0</v>
      </c>
      <c r="Q1320" s="173">
        <f t="shared" si="517"/>
        <v>0</v>
      </c>
      <c r="R1320" s="173">
        <f t="shared" si="518"/>
        <v>0</v>
      </c>
      <c r="S1320" s="173" t="str">
        <f t="shared" si="519"/>
        <v/>
      </c>
      <c r="T1320" s="173">
        <f>IF(P1320&lt;&gt;"",(P1320*(1-($N$3368))*(1-($O1320+$N$3373))),0)</f>
        <v>0</v>
      </c>
      <c r="U1320" s="173">
        <f>IF(Q1320&lt;&gt;"",(Q1320*(1-($N$3369))*(1-($O1320+$N$3373))),0)</f>
        <v>0</v>
      </c>
      <c r="V1320" s="173">
        <f>IF(R1320&lt;&gt;"",(R1320*(1-($N$3370))*(1-($O1320+$N$3373))),0)</f>
        <v>0</v>
      </c>
      <c r="W1320" s="173">
        <f>IF(S1320&lt;&gt;"",(S1320*(1-($N$3371))*(1-($O1320+$N$3373))),0)</f>
        <v>0</v>
      </c>
      <c r="X1320" s="173">
        <f t="shared" si="521"/>
        <v>0</v>
      </c>
    </row>
    <row r="1321" spans="1:24" ht="14.1" customHeight="1" x14ac:dyDescent="0.3">
      <c r="A1321" s="90" t="s">
        <v>587</v>
      </c>
      <c r="B1321" s="91" t="s">
        <v>51</v>
      </c>
      <c r="C1321" s="92">
        <v>24</v>
      </c>
      <c r="D1321" s="92">
        <v>6</v>
      </c>
      <c r="E1321" s="166"/>
      <c r="F1321" s="92" t="s">
        <v>110</v>
      </c>
      <c r="G1321" s="92" t="s">
        <v>2005</v>
      </c>
      <c r="H1321" s="92" t="s">
        <v>2530</v>
      </c>
      <c r="I1321" s="92">
        <v>64</v>
      </c>
      <c r="J1321" s="93">
        <v>17.05</v>
      </c>
      <c r="K1321" s="94"/>
      <c r="L1321" s="92" t="s">
        <v>4228</v>
      </c>
      <c r="M1321" s="92" t="s">
        <v>417</v>
      </c>
      <c r="N1321" s="172" t="str">
        <f t="shared" si="520"/>
        <v/>
      </c>
      <c r="O1321" s="172"/>
      <c r="P1321" s="173">
        <f t="shared" si="516"/>
        <v>0</v>
      </c>
      <c r="Q1321" s="173">
        <f t="shared" si="517"/>
        <v>0</v>
      </c>
      <c r="R1321" s="173">
        <f t="shared" si="518"/>
        <v>0</v>
      </c>
      <c r="S1321" s="173" t="str">
        <f t="shared" si="519"/>
        <v/>
      </c>
      <c r="T1321" s="173">
        <f>IF(P1321&lt;&gt;"",(P1321*(1-($N$3368))*(1-($O1321+$N$3373))),0)</f>
        <v>0</v>
      </c>
      <c r="U1321" s="173">
        <f>IF(Q1321&lt;&gt;"",(Q1321*(1-($N$3369))*(1-($O1321+$N$3373))),0)</f>
        <v>0</v>
      </c>
      <c r="V1321" s="173">
        <f>IF(R1321&lt;&gt;"",(R1321*(1-($N$3370))*(1-($O1321+$N$3373))),0)</f>
        <v>0</v>
      </c>
      <c r="W1321" s="173">
        <f>IF(S1321&lt;&gt;"",(S1321*(1-($N$3371))*(1-($O1321+$N$3373))),0)</f>
        <v>0</v>
      </c>
      <c r="X1321" s="173">
        <f t="shared" si="521"/>
        <v>0</v>
      </c>
    </row>
    <row r="1322" spans="1:24" ht="14.1" customHeight="1" x14ac:dyDescent="0.3">
      <c r="A1322" s="90" t="s">
        <v>586</v>
      </c>
      <c r="B1322" s="91" t="s">
        <v>51</v>
      </c>
      <c r="C1322" s="92">
        <v>24</v>
      </c>
      <c r="D1322" s="92">
        <v>6</v>
      </c>
      <c r="E1322" s="166"/>
      <c r="F1322" s="92" t="s">
        <v>110</v>
      </c>
      <c r="G1322" s="92" t="s">
        <v>1999</v>
      </c>
      <c r="H1322" s="92" t="s">
        <v>2530</v>
      </c>
      <c r="I1322" s="92">
        <v>64</v>
      </c>
      <c r="J1322" s="93">
        <v>17.05</v>
      </c>
      <c r="K1322" s="94"/>
      <c r="L1322" s="92" t="s">
        <v>4229</v>
      </c>
      <c r="M1322" s="92" t="s">
        <v>417</v>
      </c>
      <c r="N1322" s="172" t="str">
        <f t="shared" si="520"/>
        <v/>
      </c>
      <c r="O1322" s="172"/>
      <c r="P1322" s="173">
        <f t="shared" si="516"/>
        <v>0</v>
      </c>
      <c r="Q1322" s="173">
        <f t="shared" si="517"/>
        <v>0</v>
      </c>
      <c r="R1322" s="173">
        <f t="shared" si="518"/>
        <v>0</v>
      </c>
      <c r="S1322" s="173" t="str">
        <f t="shared" si="519"/>
        <v/>
      </c>
      <c r="T1322" s="173">
        <f>IF(P1322&lt;&gt;"",(P1322*(1-($N$3368))*(1-($O1322+$N$3373))),0)</f>
        <v>0</v>
      </c>
      <c r="U1322" s="173">
        <f>IF(Q1322&lt;&gt;"",(Q1322*(1-($N$3369))*(1-($O1322+$N$3373))),0)</f>
        <v>0</v>
      </c>
      <c r="V1322" s="173">
        <f>IF(R1322&lt;&gt;"",(R1322*(1-($N$3370))*(1-($O1322+$N$3373))),0)</f>
        <v>0</v>
      </c>
      <c r="W1322" s="173">
        <f>IF(S1322&lt;&gt;"",(S1322*(1-($N$3371))*(1-($O1322+$N$3373))),0)</f>
        <v>0</v>
      </c>
      <c r="X1322" s="173">
        <f t="shared" si="521"/>
        <v>0</v>
      </c>
    </row>
    <row r="1323" spans="1:24" ht="14.1" customHeight="1" x14ac:dyDescent="0.3">
      <c r="A1323" s="90" t="s">
        <v>1599</v>
      </c>
      <c r="B1323" s="91" t="s">
        <v>51</v>
      </c>
      <c r="C1323" s="92">
        <v>12</v>
      </c>
      <c r="D1323" s="92">
        <v>0</v>
      </c>
      <c r="E1323" s="166"/>
      <c r="F1323" s="92" t="s">
        <v>127</v>
      </c>
      <c r="G1323" s="92" t="s">
        <v>2003</v>
      </c>
      <c r="H1323" s="92" t="s">
        <v>2290</v>
      </c>
      <c r="I1323" s="92">
        <v>64</v>
      </c>
      <c r="J1323" s="93">
        <v>30.45</v>
      </c>
      <c r="K1323" s="94"/>
      <c r="L1323" s="92" t="s">
        <v>3643</v>
      </c>
      <c r="M1323" s="92" t="s">
        <v>417</v>
      </c>
      <c r="N1323" s="172" t="str">
        <f t="shared" ref="N1323:N1328" si="522">IF(OR(J1323="TBA",E1323=0),"",E1323*J1323)</f>
        <v/>
      </c>
      <c r="O1323" s="172"/>
      <c r="P1323" s="173">
        <f t="shared" si="516"/>
        <v>0</v>
      </c>
      <c r="Q1323" s="173">
        <f t="shared" si="517"/>
        <v>0</v>
      </c>
      <c r="R1323" s="173">
        <f t="shared" si="518"/>
        <v>0</v>
      </c>
      <c r="S1323" s="173" t="str">
        <f t="shared" si="519"/>
        <v/>
      </c>
      <c r="T1323" s="173">
        <f>IF(P1323&lt;&gt;"",(P1323*(1-($N$3368))*(1-($O1323+$N$3373))),0)</f>
        <v>0</v>
      </c>
      <c r="U1323" s="173">
        <f>IF(Q1323&lt;&gt;"",(Q1323*(1-($N$3369))*(1-($O1323+$N$3373))),0)</f>
        <v>0</v>
      </c>
      <c r="V1323" s="173">
        <f>IF(R1323&lt;&gt;"",(R1323*(1-($N$3370))*(1-($O1323+$N$3373))),0)</f>
        <v>0</v>
      </c>
      <c r="W1323" s="173">
        <f>IF(S1323&lt;&gt;"",(S1323*(1-($N$3371))*(1-($O1323+$N$3373))),0)</f>
        <v>0</v>
      </c>
      <c r="X1323" s="173">
        <f t="shared" ref="X1323:X1328" si="523">+SUM(T1323:W1323)</f>
        <v>0</v>
      </c>
    </row>
    <row r="1324" spans="1:24" ht="14.1" customHeight="1" x14ac:dyDescent="0.3">
      <c r="A1324" s="90" t="s">
        <v>1598</v>
      </c>
      <c r="B1324" s="91" t="s">
        <v>51</v>
      </c>
      <c r="C1324" s="92">
        <v>12</v>
      </c>
      <c r="D1324" s="92">
        <v>0</v>
      </c>
      <c r="E1324" s="166"/>
      <c r="F1324" s="92" t="s">
        <v>127</v>
      </c>
      <c r="G1324" s="92" t="s">
        <v>2004</v>
      </c>
      <c r="H1324" s="92" t="s">
        <v>2290</v>
      </c>
      <c r="I1324" s="92">
        <v>64</v>
      </c>
      <c r="J1324" s="93">
        <v>30.45</v>
      </c>
      <c r="K1324" s="94"/>
      <c r="L1324" s="92" t="s">
        <v>3644</v>
      </c>
      <c r="M1324" s="92" t="s">
        <v>417</v>
      </c>
      <c r="N1324" s="172" t="str">
        <f t="shared" si="522"/>
        <v/>
      </c>
      <c r="O1324" s="172"/>
      <c r="P1324" s="173">
        <f t="shared" si="516"/>
        <v>0</v>
      </c>
      <c r="Q1324" s="173">
        <f t="shared" si="517"/>
        <v>0</v>
      </c>
      <c r="R1324" s="173">
        <f t="shared" si="518"/>
        <v>0</v>
      </c>
      <c r="S1324" s="173" t="str">
        <f t="shared" si="519"/>
        <v/>
      </c>
      <c r="T1324" s="173">
        <f>IF(P1324&lt;&gt;"",(P1324*(1-($N$3368))*(1-($O1324+$N$3373))),0)</f>
        <v>0</v>
      </c>
      <c r="U1324" s="173">
        <f>IF(Q1324&lt;&gt;"",(Q1324*(1-($N$3369))*(1-($O1324+$N$3373))),0)</f>
        <v>0</v>
      </c>
      <c r="V1324" s="173">
        <f>IF(R1324&lt;&gt;"",(R1324*(1-($N$3370))*(1-($O1324+$N$3373))),0)</f>
        <v>0</v>
      </c>
      <c r="W1324" s="173">
        <f>IF(S1324&lt;&gt;"",(S1324*(1-($N$3371))*(1-($O1324+$N$3373))),0)</f>
        <v>0</v>
      </c>
      <c r="X1324" s="173">
        <f t="shared" si="523"/>
        <v>0</v>
      </c>
    </row>
    <row r="1325" spans="1:24" ht="14.1" customHeight="1" x14ac:dyDescent="0.3">
      <c r="A1325" s="90" t="s">
        <v>1597</v>
      </c>
      <c r="B1325" s="91" t="s">
        <v>51</v>
      </c>
      <c r="C1325" s="92">
        <v>12</v>
      </c>
      <c r="D1325" s="92">
        <v>0</v>
      </c>
      <c r="E1325" s="166"/>
      <c r="F1325" s="92" t="s">
        <v>127</v>
      </c>
      <c r="G1325" s="92" t="s">
        <v>2005</v>
      </c>
      <c r="H1325" s="92" t="s">
        <v>2290</v>
      </c>
      <c r="I1325" s="92">
        <v>64</v>
      </c>
      <c r="J1325" s="93">
        <v>30.45</v>
      </c>
      <c r="K1325" s="94"/>
      <c r="L1325" s="92" t="s">
        <v>3645</v>
      </c>
      <c r="M1325" s="92" t="s">
        <v>417</v>
      </c>
      <c r="N1325" s="172" t="str">
        <f t="shared" si="522"/>
        <v/>
      </c>
      <c r="O1325" s="172"/>
      <c r="P1325" s="173">
        <f t="shared" si="516"/>
        <v>0</v>
      </c>
      <c r="Q1325" s="173">
        <f t="shared" si="517"/>
        <v>0</v>
      </c>
      <c r="R1325" s="173">
        <f t="shared" si="518"/>
        <v>0</v>
      </c>
      <c r="S1325" s="173" t="str">
        <f t="shared" si="519"/>
        <v/>
      </c>
      <c r="T1325" s="173">
        <f>IF(P1325&lt;&gt;"",(P1325*(1-($N$3368))*(1-($O1325+$N$3373))),0)</f>
        <v>0</v>
      </c>
      <c r="U1325" s="173">
        <f>IF(Q1325&lt;&gt;"",(Q1325*(1-($N$3369))*(1-($O1325+$N$3373))),0)</f>
        <v>0</v>
      </c>
      <c r="V1325" s="173">
        <f>IF(R1325&lt;&gt;"",(R1325*(1-($N$3370))*(1-($O1325+$N$3373))),0)</f>
        <v>0</v>
      </c>
      <c r="W1325" s="173">
        <f>IF(S1325&lt;&gt;"",(S1325*(1-($N$3371))*(1-($O1325+$N$3373))),0)</f>
        <v>0</v>
      </c>
      <c r="X1325" s="173">
        <f t="shared" si="523"/>
        <v>0</v>
      </c>
    </row>
    <row r="1326" spans="1:24" ht="14.1" customHeight="1" x14ac:dyDescent="0.3">
      <c r="A1326" s="187" t="s">
        <v>592</v>
      </c>
      <c r="B1326" s="246" t="s">
        <v>51</v>
      </c>
      <c r="C1326" s="188">
        <v>6</v>
      </c>
      <c r="D1326" s="188">
        <v>0</v>
      </c>
      <c r="E1326" s="247"/>
      <c r="F1326" s="188" t="s">
        <v>110</v>
      </c>
      <c r="G1326" s="188" t="s">
        <v>2003</v>
      </c>
      <c r="H1326" s="188" t="s">
        <v>2641</v>
      </c>
      <c r="I1326" s="188">
        <v>64</v>
      </c>
      <c r="J1326" s="248">
        <v>28.900000000000002</v>
      </c>
      <c r="K1326" s="249"/>
      <c r="L1326" s="188" t="s">
        <v>4470</v>
      </c>
      <c r="M1326" s="188" t="s">
        <v>417</v>
      </c>
      <c r="N1326" s="250" t="str">
        <f t="shared" si="522"/>
        <v/>
      </c>
      <c r="O1326" s="172"/>
      <c r="P1326" s="173">
        <f t="shared" si="516"/>
        <v>0</v>
      </c>
      <c r="Q1326" s="173">
        <f t="shared" si="517"/>
        <v>0</v>
      </c>
      <c r="R1326" s="173">
        <f t="shared" si="518"/>
        <v>0</v>
      </c>
      <c r="S1326" s="173" t="str">
        <f t="shared" si="519"/>
        <v/>
      </c>
      <c r="T1326" s="173">
        <f>IF(P1326&lt;&gt;"",(P1326*(1-($N$3368))*(1-($O1326+$N$3373))),0)</f>
        <v>0</v>
      </c>
      <c r="U1326" s="173">
        <f>IF(Q1326&lt;&gt;"",(Q1326*(1-($N$3369))*(1-($O1326+$N$3373))),0)</f>
        <v>0</v>
      </c>
      <c r="V1326" s="173">
        <f>IF(R1326&lt;&gt;"",(R1326*(1-($N$3370))*(1-($O1326+$N$3373))),0)</f>
        <v>0</v>
      </c>
      <c r="W1326" s="173">
        <f>IF(S1326&lt;&gt;"",(S1326*(1-($N$3371))*(1-($O1326+$N$3373))),0)</f>
        <v>0</v>
      </c>
      <c r="X1326" s="251">
        <f t="shared" si="523"/>
        <v>0</v>
      </c>
    </row>
    <row r="1327" spans="1:24" ht="14.1" customHeight="1" x14ac:dyDescent="0.3">
      <c r="A1327" s="187" t="s">
        <v>591</v>
      </c>
      <c r="B1327" s="246" t="s">
        <v>51</v>
      </c>
      <c r="C1327" s="188">
        <v>6</v>
      </c>
      <c r="D1327" s="188">
        <v>0</v>
      </c>
      <c r="E1327" s="247"/>
      <c r="F1327" s="188" t="s">
        <v>110</v>
      </c>
      <c r="G1327" s="188" t="s">
        <v>2004</v>
      </c>
      <c r="H1327" s="188" t="s">
        <v>2641</v>
      </c>
      <c r="I1327" s="188">
        <v>64</v>
      </c>
      <c r="J1327" s="248">
        <v>28.900000000000002</v>
      </c>
      <c r="K1327" s="249"/>
      <c r="L1327" s="188" t="s">
        <v>4471</v>
      </c>
      <c r="M1327" s="188" t="s">
        <v>417</v>
      </c>
      <c r="N1327" s="250" t="str">
        <f t="shared" si="522"/>
        <v/>
      </c>
      <c r="O1327" s="172"/>
      <c r="P1327" s="173">
        <f t="shared" si="516"/>
        <v>0</v>
      </c>
      <c r="Q1327" s="173">
        <f t="shared" si="517"/>
        <v>0</v>
      </c>
      <c r="R1327" s="173">
        <f t="shared" si="518"/>
        <v>0</v>
      </c>
      <c r="S1327" s="173" t="str">
        <f t="shared" si="519"/>
        <v/>
      </c>
      <c r="T1327" s="173">
        <f>IF(P1327&lt;&gt;"",(P1327*(1-($N$3368))*(1-($O1327+$N$3373))),0)</f>
        <v>0</v>
      </c>
      <c r="U1327" s="173">
        <f>IF(Q1327&lt;&gt;"",(Q1327*(1-($N$3369))*(1-($O1327+$N$3373))),0)</f>
        <v>0</v>
      </c>
      <c r="V1327" s="173">
        <f>IF(R1327&lt;&gt;"",(R1327*(1-($N$3370))*(1-($O1327+$N$3373))),0)</f>
        <v>0</v>
      </c>
      <c r="W1327" s="173">
        <f>IF(S1327&lt;&gt;"",(S1327*(1-($N$3371))*(1-($O1327+$N$3373))),0)</f>
        <v>0</v>
      </c>
      <c r="X1327" s="251">
        <f t="shared" si="523"/>
        <v>0</v>
      </c>
    </row>
    <row r="1328" spans="1:24" ht="14.1" customHeight="1" x14ac:dyDescent="0.3">
      <c r="A1328" s="187" t="s">
        <v>590</v>
      </c>
      <c r="B1328" s="246" t="s">
        <v>51</v>
      </c>
      <c r="C1328" s="188">
        <v>6</v>
      </c>
      <c r="D1328" s="188">
        <v>0</v>
      </c>
      <c r="E1328" s="247"/>
      <c r="F1328" s="188" t="s">
        <v>110</v>
      </c>
      <c r="G1328" s="188" t="s">
        <v>2005</v>
      </c>
      <c r="H1328" s="188" t="s">
        <v>2641</v>
      </c>
      <c r="I1328" s="188">
        <v>64</v>
      </c>
      <c r="J1328" s="248">
        <v>28.900000000000002</v>
      </c>
      <c r="K1328" s="249"/>
      <c r="L1328" s="188" t="s">
        <v>4472</v>
      </c>
      <c r="M1328" s="188" t="s">
        <v>417</v>
      </c>
      <c r="N1328" s="250" t="str">
        <f t="shared" si="522"/>
        <v/>
      </c>
      <c r="O1328" s="172"/>
      <c r="P1328" s="173">
        <f t="shared" si="516"/>
        <v>0</v>
      </c>
      <c r="Q1328" s="173">
        <f t="shared" si="517"/>
        <v>0</v>
      </c>
      <c r="R1328" s="173">
        <f t="shared" si="518"/>
        <v>0</v>
      </c>
      <c r="S1328" s="173" t="str">
        <f t="shared" si="519"/>
        <v/>
      </c>
      <c r="T1328" s="173">
        <f>IF(P1328&lt;&gt;"",(P1328*(1-($N$3368))*(1-($O1328+$N$3373))),0)</f>
        <v>0</v>
      </c>
      <c r="U1328" s="173">
        <f>IF(Q1328&lt;&gt;"",(Q1328*(1-($N$3369))*(1-($O1328+$N$3373))),0)</f>
        <v>0</v>
      </c>
      <c r="V1328" s="173">
        <f>IF(R1328&lt;&gt;"",(R1328*(1-($N$3370))*(1-($O1328+$N$3373))),0)</f>
        <v>0</v>
      </c>
      <c r="W1328" s="173">
        <f>IF(S1328&lt;&gt;"",(S1328*(1-($N$3371))*(1-($O1328+$N$3373))),0)</f>
        <v>0</v>
      </c>
      <c r="X1328" s="251">
        <f t="shared" si="523"/>
        <v>0</v>
      </c>
    </row>
    <row r="1329" spans="1:24" ht="14.1" customHeight="1" x14ac:dyDescent="0.3">
      <c r="A1329" s="90" t="s">
        <v>773</v>
      </c>
      <c r="B1329" s="91" t="s">
        <v>51</v>
      </c>
      <c r="C1329" s="92">
        <v>12</v>
      </c>
      <c r="D1329" s="92">
        <v>0</v>
      </c>
      <c r="E1329" s="166"/>
      <c r="F1329" s="92" t="s">
        <v>110</v>
      </c>
      <c r="G1329" s="92" t="s">
        <v>2003</v>
      </c>
      <c r="H1329" s="92" t="s">
        <v>2073</v>
      </c>
      <c r="I1329" s="92">
        <v>64</v>
      </c>
      <c r="J1329" s="93">
        <v>25.2</v>
      </c>
      <c r="K1329" s="94"/>
      <c r="L1329" s="92" t="s">
        <v>3079</v>
      </c>
      <c r="M1329" s="92" t="s">
        <v>417</v>
      </c>
      <c r="N1329" s="172" t="str">
        <f t="shared" si="520"/>
        <v/>
      </c>
      <c r="O1329" s="172"/>
      <c r="P1329" s="173">
        <f t="shared" si="516"/>
        <v>0</v>
      </c>
      <c r="Q1329" s="173">
        <f t="shared" si="517"/>
        <v>0</v>
      </c>
      <c r="R1329" s="173">
        <f t="shared" si="518"/>
        <v>0</v>
      </c>
      <c r="S1329" s="173" t="str">
        <f t="shared" si="519"/>
        <v/>
      </c>
      <c r="T1329" s="173">
        <f>IF(P1329&lt;&gt;"",(P1329*(1-($N$3368))*(1-($O1329+$N$3373))),0)</f>
        <v>0</v>
      </c>
      <c r="U1329" s="173">
        <f>IF(Q1329&lt;&gt;"",(Q1329*(1-($N$3369))*(1-($O1329+$N$3373))),0)</f>
        <v>0</v>
      </c>
      <c r="V1329" s="173">
        <f>IF(R1329&lt;&gt;"",(R1329*(1-($N$3370))*(1-($O1329+$N$3373))),0)</f>
        <v>0</v>
      </c>
      <c r="W1329" s="173">
        <f>IF(S1329&lt;&gt;"",(S1329*(1-($N$3371))*(1-($O1329+$N$3373))),0)</f>
        <v>0</v>
      </c>
      <c r="X1329" s="173">
        <f t="shared" si="521"/>
        <v>0</v>
      </c>
    </row>
    <row r="1330" spans="1:24" ht="14.1" customHeight="1" x14ac:dyDescent="0.3">
      <c r="A1330" s="90" t="s">
        <v>774</v>
      </c>
      <c r="B1330" s="91" t="s">
        <v>51</v>
      </c>
      <c r="C1330" s="92">
        <v>12</v>
      </c>
      <c r="D1330" s="92">
        <v>0</v>
      </c>
      <c r="E1330" s="166"/>
      <c r="F1330" s="92" t="s">
        <v>110</v>
      </c>
      <c r="G1330" s="92" t="s">
        <v>2004</v>
      </c>
      <c r="H1330" s="92" t="s">
        <v>2073</v>
      </c>
      <c r="I1330" s="92">
        <v>64</v>
      </c>
      <c r="J1330" s="93">
        <v>25.2</v>
      </c>
      <c r="K1330" s="94"/>
      <c r="L1330" s="92" t="s">
        <v>3080</v>
      </c>
      <c r="M1330" s="92" t="s">
        <v>417</v>
      </c>
      <c r="N1330" s="172" t="str">
        <f t="shared" si="520"/>
        <v/>
      </c>
      <c r="O1330" s="172"/>
      <c r="P1330" s="173">
        <f t="shared" si="516"/>
        <v>0</v>
      </c>
      <c r="Q1330" s="173">
        <f t="shared" si="517"/>
        <v>0</v>
      </c>
      <c r="R1330" s="173">
        <f t="shared" si="518"/>
        <v>0</v>
      </c>
      <c r="S1330" s="173" t="str">
        <f t="shared" si="519"/>
        <v/>
      </c>
      <c r="T1330" s="173">
        <f>IF(P1330&lt;&gt;"",(P1330*(1-($N$3368))*(1-($O1330+$N$3373))),0)</f>
        <v>0</v>
      </c>
      <c r="U1330" s="173">
        <f>IF(Q1330&lt;&gt;"",(Q1330*(1-($N$3369))*(1-($O1330+$N$3373))),0)</f>
        <v>0</v>
      </c>
      <c r="V1330" s="173">
        <f>IF(R1330&lt;&gt;"",(R1330*(1-($N$3370))*(1-($O1330+$N$3373))),0)</f>
        <v>0</v>
      </c>
      <c r="W1330" s="173">
        <f>IF(S1330&lt;&gt;"",(S1330*(1-($N$3371))*(1-($O1330+$N$3373))),0)</f>
        <v>0</v>
      </c>
      <c r="X1330" s="173">
        <f t="shared" si="521"/>
        <v>0</v>
      </c>
    </row>
    <row r="1331" spans="1:24" ht="14.1" customHeight="1" x14ac:dyDescent="0.3">
      <c r="A1331" s="90" t="s">
        <v>775</v>
      </c>
      <c r="B1331" s="91" t="s">
        <v>51</v>
      </c>
      <c r="C1331" s="92">
        <v>12</v>
      </c>
      <c r="D1331" s="92">
        <v>0</v>
      </c>
      <c r="E1331" s="166"/>
      <c r="F1331" s="92" t="s">
        <v>110</v>
      </c>
      <c r="G1331" s="92" t="s">
        <v>2005</v>
      </c>
      <c r="H1331" s="92" t="s">
        <v>2073</v>
      </c>
      <c r="I1331" s="92">
        <v>64</v>
      </c>
      <c r="J1331" s="93">
        <v>25.2</v>
      </c>
      <c r="K1331" s="94"/>
      <c r="L1331" s="92" t="s">
        <v>3081</v>
      </c>
      <c r="M1331" s="92" t="s">
        <v>417</v>
      </c>
      <c r="N1331" s="172" t="str">
        <f t="shared" si="520"/>
        <v/>
      </c>
      <c r="O1331" s="172"/>
      <c r="P1331" s="173">
        <f t="shared" si="516"/>
        <v>0</v>
      </c>
      <c r="Q1331" s="173">
        <f t="shared" si="517"/>
        <v>0</v>
      </c>
      <c r="R1331" s="173">
        <f t="shared" si="518"/>
        <v>0</v>
      </c>
      <c r="S1331" s="173" t="str">
        <f t="shared" si="519"/>
        <v/>
      </c>
      <c r="T1331" s="173">
        <f>IF(P1331&lt;&gt;"",(P1331*(1-($N$3368))*(1-($O1331+$N$3373))),0)</f>
        <v>0</v>
      </c>
      <c r="U1331" s="173">
        <f>IF(Q1331&lt;&gt;"",(Q1331*(1-($N$3369))*(1-($O1331+$N$3373))),0)</f>
        <v>0</v>
      </c>
      <c r="V1331" s="173">
        <f>IF(R1331&lt;&gt;"",(R1331*(1-($N$3370))*(1-($O1331+$N$3373))),0)</f>
        <v>0</v>
      </c>
      <c r="W1331" s="173">
        <f>IF(S1331&lt;&gt;"",(S1331*(1-($N$3371))*(1-($O1331+$N$3373))),0)</f>
        <v>0</v>
      </c>
      <c r="X1331" s="173">
        <f t="shared" si="521"/>
        <v>0</v>
      </c>
    </row>
    <row r="1332" spans="1:24" ht="14.1" customHeight="1" x14ac:dyDescent="0.3">
      <c r="A1332" s="90" t="s">
        <v>4900</v>
      </c>
      <c r="B1332" s="91" t="s">
        <v>51</v>
      </c>
      <c r="C1332" s="92">
        <v>12</v>
      </c>
      <c r="D1332" s="92">
        <v>0</v>
      </c>
      <c r="E1332" s="166"/>
      <c r="F1332" s="92" t="s">
        <v>110</v>
      </c>
      <c r="G1332" s="92" t="s">
        <v>2003</v>
      </c>
      <c r="H1332" s="92" t="s">
        <v>4901</v>
      </c>
      <c r="I1332" s="92">
        <v>64</v>
      </c>
      <c r="J1332" s="93">
        <v>17.600000000000001</v>
      </c>
      <c r="K1332" s="94"/>
      <c r="L1332" s="92" t="s">
        <v>4902</v>
      </c>
      <c r="M1332" s="92" t="s">
        <v>417</v>
      </c>
      <c r="N1332" s="172" t="str">
        <f t="shared" si="520"/>
        <v/>
      </c>
      <c r="O1332" s="172"/>
      <c r="P1332" s="173">
        <f t="shared" si="516"/>
        <v>0</v>
      </c>
      <c r="Q1332" s="173">
        <f t="shared" si="517"/>
        <v>0</v>
      </c>
      <c r="R1332" s="173">
        <f t="shared" si="518"/>
        <v>0</v>
      </c>
      <c r="S1332" s="173" t="str">
        <f t="shared" si="519"/>
        <v/>
      </c>
      <c r="T1332" s="173">
        <f>IF(P1332&lt;&gt;"",(P1332*(1-($N$3368))*(1-($O1332+$N$3373))),0)</f>
        <v>0</v>
      </c>
      <c r="U1332" s="173">
        <f>IF(Q1332&lt;&gt;"",(Q1332*(1-($N$3369))*(1-($O1332+$N$3373))),0)</f>
        <v>0</v>
      </c>
      <c r="V1332" s="173">
        <f>IF(R1332&lt;&gt;"",(R1332*(1-($N$3370))*(1-($O1332+$N$3373))),0)</f>
        <v>0</v>
      </c>
      <c r="W1332" s="173">
        <f>IF(S1332&lt;&gt;"",(S1332*(1-($N$3371))*(1-($O1332+$N$3373))),0)</f>
        <v>0</v>
      </c>
      <c r="X1332" s="173">
        <f t="shared" si="521"/>
        <v>0</v>
      </c>
    </row>
    <row r="1333" spans="1:24" ht="14.1" customHeight="1" x14ac:dyDescent="0.3">
      <c r="A1333" s="90" t="s">
        <v>4903</v>
      </c>
      <c r="B1333" s="91" t="s">
        <v>51</v>
      </c>
      <c r="C1333" s="92">
        <v>12</v>
      </c>
      <c r="D1333" s="92">
        <v>0</v>
      </c>
      <c r="E1333" s="166"/>
      <c r="F1333" s="92" t="s">
        <v>110</v>
      </c>
      <c r="G1333" s="92" t="s">
        <v>2004</v>
      </c>
      <c r="H1333" s="92" t="s">
        <v>4901</v>
      </c>
      <c r="I1333" s="92">
        <v>64</v>
      </c>
      <c r="J1333" s="93">
        <v>17.600000000000001</v>
      </c>
      <c r="K1333" s="94"/>
      <c r="L1333" s="92" t="s">
        <v>5515</v>
      </c>
      <c r="M1333" s="92" t="s">
        <v>417</v>
      </c>
      <c r="N1333" s="172" t="str">
        <f t="shared" si="520"/>
        <v/>
      </c>
      <c r="O1333" s="172"/>
      <c r="P1333" s="173">
        <f t="shared" si="516"/>
        <v>0</v>
      </c>
      <c r="Q1333" s="173">
        <f t="shared" si="517"/>
        <v>0</v>
      </c>
      <c r="R1333" s="173">
        <f t="shared" si="518"/>
        <v>0</v>
      </c>
      <c r="S1333" s="173" t="str">
        <f t="shared" si="519"/>
        <v/>
      </c>
      <c r="T1333" s="173">
        <f>IF(P1333&lt;&gt;"",(P1333*(1-($N$3368))*(1-($O1333+$N$3373))),0)</f>
        <v>0</v>
      </c>
      <c r="U1333" s="173">
        <f>IF(Q1333&lt;&gt;"",(Q1333*(1-($N$3369))*(1-($O1333+$N$3373))),0)</f>
        <v>0</v>
      </c>
      <c r="V1333" s="173">
        <f>IF(R1333&lt;&gt;"",(R1333*(1-($N$3370))*(1-($O1333+$N$3373))),0)</f>
        <v>0</v>
      </c>
      <c r="W1333" s="173">
        <f>IF(S1333&lt;&gt;"",(S1333*(1-($N$3371))*(1-($O1333+$N$3373))),0)</f>
        <v>0</v>
      </c>
      <c r="X1333" s="173">
        <f t="shared" si="521"/>
        <v>0</v>
      </c>
    </row>
    <row r="1334" spans="1:24" ht="14.1" customHeight="1" x14ac:dyDescent="0.3">
      <c r="A1334" s="90" t="s">
        <v>4904</v>
      </c>
      <c r="B1334" s="91" t="s">
        <v>51</v>
      </c>
      <c r="C1334" s="92">
        <v>12</v>
      </c>
      <c r="D1334" s="92">
        <v>0</v>
      </c>
      <c r="E1334" s="166"/>
      <c r="F1334" s="92" t="s">
        <v>110</v>
      </c>
      <c r="G1334" s="92" t="s">
        <v>2005</v>
      </c>
      <c r="H1334" s="92" t="s">
        <v>4901</v>
      </c>
      <c r="I1334" s="92">
        <v>64</v>
      </c>
      <c r="J1334" s="93">
        <v>17.600000000000001</v>
      </c>
      <c r="K1334" s="94"/>
      <c r="L1334" s="92" t="s">
        <v>4905</v>
      </c>
      <c r="M1334" s="92" t="s">
        <v>417</v>
      </c>
      <c r="N1334" s="172" t="str">
        <f t="shared" si="520"/>
        <v/>
      </c>
      <c r="O1334" s="172"/>
      <c r="P1334" s="173">
        <f t="shared" si="516"/>
        <v>0</v>
      </c>
      <c r="Q1334" s="173">
        <f t="shared" si="517"/>
        <v>0</v>
      </c>
      <c r="R1334" s="173">
        <f t="shared" si="518"/>
        <v>0</v>
      </c>
      <c r="S1334" s="173" t="str">
        <f t="shared" si="519"/>
        <v/>
      </c>
      <c r="T1334" s="173">
        <f>IF(P1334&lt;&gt;"",(P1334*(1-($N$3368))*(1-($O1334+$N$3373))),0)</f>
        <v>0</v>
      </c>
      <c r="U1334" s="173">
        <f>IF(Q1334&lt;&gt;"",(Q1334*(1-($N$3369))*(1-($O1334+$N$3373))),0)</f>
        <v>0</v>
      </c>
      <c r="V1334" s="173">
        <f>IF(R1334&lt;&gt;"",(R1334*(1-($N$3370))*(1-($O1334+$N$3373))),0)</f>
        <v>0</v>
      </c>
      <c r="W1334" s="173">
        <f>IF(S1334&lt;&gt;"",(S1334*(1-($N$3371))*(1-($O1334+$N$3373))),0)</f>
        <v>0</v>
      </c>
      <c r="X1334" s="173">
        <f t="shared" si="521"/>
        <v>0</v>
      </c>
    </row>
    <row r="1335" spans="1:24" ht="14.1" customHeight="1" x14ac:dyDescent="0.3">
      <c r="A1335" s="90" t="s">
        <v>4912</v>
      </c>
      <c r="B1335" s="91" t="s">
        <v>51</v>
      </c>
      <c r="C1335" s="92">
        <v>12</v>
      </c>
      <c r="D1335" s="92">
        <v>0</v>
      </c>
      <c r="E1335" s="166"/>
      <c r="F1335" s="92" t="s">
        <v>111</v>
      </c>
      <c r="G1335" s="92" t="s">
        <v>2195</v>
      </c>
      <c r="H1335" s="92" t="s">
        <v>4913</v>
      </c>
      <c r="I1335" s="92">
        <v>64</v>
      </c>
      <c r="J1335" s="93">
        <v>22.75</v>
      </c>
      <c r="K1335" s="94"/>
      <c r="L1335" s="92" t="s">
        <v>4914</v>
      </c>
      <c r="M1335" s="92" t="s">
        <v>417</v>
      </c>
      <c r="N1335" s="172" t="str">
        <f>IF(OR(J1335="TBA",E1335=0),"",E1335*J1335)</f>
        <v/>
      </c>
      <c r="O1335" s="172"/>
      <c r="P1335" s="173">
        <f t="shared" si="516"/>
        <v>0</v>
      </c>
      <c r="Q1335" s="173">
        <f t="shared" si="517"/>
        <v>0</v>
      </c>
      <c r="R1335" s="173">
        <f t="shared" si="518"/>
        <v>0</v>
      </c>
      <c r="S1335" s="173" t="str">
        <f t="shared" si="519"/>
        <v/>
      </c>
      <c r="T1335" s="173">
        <f>IF(P1335&lt;&gt;"",(P1335*(1-($N$3368))*(1-($O1335+$N$3373))),0)</f>
        <v>0</v>
      </c>
      <c r="U1335" s="173">
        <f>IF(Q1335&lt;&gt;"",(Q1335*(1-($N$3369))*(1-($O1335+$N$3373))),0)</f>
        <v>0</v>
      </c>
      <c r="V1335" s="173">
        <f>IF(R1335&lt;&gt;"",(R1335*(1-($N$3370))*(1-($O1335+$N$3373))),0)</f>
        <v>0</v>
      </c>
      <c r="W1335" s="173">
        <f>IF(S1335&lt;&gt;"",(S1335*(1-($N$3371))*(1-($O1335+$N$3373))),0)</f>
        <v>0</v>
      </c>
      <c r="X1335" s="173">
        <f>+SUM(T1335:W1335)</f>
        <v>0</v>
      </c>
    </row>
    <row r="1336" spans="1:24" ht="14.1" customHeight="1" x14ac:dyDescent="0.3">
      <c r="A1336" s="90" t="s">
        <v>4915</v>
      </c>
      <c r="B1336" s="91" t="s">
        <v>51</v>
      </c>
      <c r="C1336" s="92">
        <v>12</v>
      </c>
      <c r="D1336" s="92">
        <v>0</v>
      </c>
      <c r="E1336" s="166"/>
      <c r="F1336" s="92" t="s">
        <v>111</v>
      </c>
      <c r="G1336" s="92" t="s">
        <v>2197</v>
      </c>
      <c r="H1336" s="92" t="s">
        <v>4913</v>
      </c>
      <c r="I1336" s="92">
        <v>64</v>
      </c>
      <c r="J1336" s="93">
        <v>22.75</v>
      </c>
      <c r="K1336" s="94"/>
      <c r="L1336" s="92" t="s">
        <v>5517</v>
      </c>
      <c r="M1336" s="92" t="s">
        <v>417</v>
      </c>
      <c r="N1336" s="172" t="str">
        <f>IF(OR(J1336="TBA",E1336=0),"",E1336*J1336)</f>
        <v/>
      </c>
      <c r="O1336" s="172"/>
      <c r="P1336" s="173">
        <f t="shared" si="516"/>
        <v>0</v>
      </c>
      <c r="Q1336" s="173">
        <f t="shared" si="517"/>
        <v>0</v>
      </c>
      <c r="R1336" s="173">
        <f t="shared" si="518"/>
        <v>0</v>
      </c>
      <c r="S1336" s="173" t="str">
        <f t="shared" si="519"/>
        <v/>
      </c>
      <c r="T1336" s="173">
        <f>IF(P1336&lt;&gt;"",(P1336*(1-($N$3368))*(1-($O1336+$N$3373))),0)</f>
        <v>0</v>
      </c>
      <c r="U1336" s="173">
        <f>IF(Q1336&lt;&gt;"",(Q1336*(1-($N$3369))*(1-($O1336+$N$3373))),0)</f>
        <v>0</v>
      </c>
      <c r="V1336" s="173">
        <f>IF(R1336&lt;&gt;"",(R1336*(1-($N$3370))*(1-($O1336+$N$3373))),0)</f>
        <v>0</v>
      </c>
      <c r="W1336" s="173">
        <f>IF(S1336&lt;&gt;"",(S1336*(1-($N$3371))*(1-($O1336+$N$3373))),0)</f>
        <v>0</v>
      </c>
      <c r="X1336" s="173">
        <f>+SUM(T1336:W1336)</f>
        <v>0</v>
      </c>
    </row>
    <row r="1337" spans="1:24" ht="14.1" customHeight="1" x14ac:dyDescent="0.3">
      <c r="A1337" s="90" t="s">
        <v>4916</v>
      </c>
      <c r="B1337" s="91" t="s">
        <v>51</v>
      </c>
      <c r="C1337" s="92">
        <v>12</v>
      </c>
      <c r="D1337" s="92">
        <v>0</v>
      </c>
      <c r="E1337" s="166"/>
      <c r="F1337" s="92" t="s">
        <v>111</v>
      </c>
      <c r="G1337" s="92" t="s">
        <v>5414</v>
      </c>
      <c r="H1337" s="92" t="s">
        <v>4913</v>
      </c>
      <c r="I1337" s="92">
        <v>64</v>
      </c>
      <c r="J1337" s="93">
        <v>22.75</v>
      </c>
      <c r="K1337" s="94"/>
      <c r="L1337" s="92" t="s">
        <v>4917</v>
      </c>
      <c r="M1337" s="92" t="s">
        <v>417</v>
      </c>
      <c r="N1337" s="172" t="str">
        <f>IF(OR(J1337="TBA",E1337=0),"",E1337*J1337)</f>
        <v/>
      </c>
      <c r="O1337" s="172"/>
      <c r="P1337" s="173">
        <f t="shared" si="516"/>
        <v>0</v>
      </c>
      <c r="Q1337" s="173">
        <f t="shared" si="517"/>
        <v>0</v>
      </c>
      <c r="R1337" s="173">
        <f t="shared" si="518"/>
        <v>0</v>
      </c>
      <c r="S1337" s="173" t="str">
        <f t="shared" si="519"/>
        <v/>
      </c>
      <c r="T1337" s="173">
        <f>IF(P1337&lt;&gt;"",(P1337*(1-($N$3368))*(1-($O1337+$N$3373))),0)</f>
        <v>0</v>
      </c>
      <c r="U1337" s="173">
        <f>IF(Q1337&lt;&gt;"",(Q1337*(1-($N$3369))*(1-($O1337+$N$3373))),0)</f>
        <v>0</v>
      </c>
      <c r="V1337" s="173">
        <f>IF(R1337&lt;&gt;"",(R1337*(1-($N$3370))*(1-($O1337+$N$3373))),0)</f>
        <v>0</v>
      </c>
      <c r="W1337" s="173">
        <f>IF(S1337&lt;&gt;"",(S1337*(1-($N$3371))*(1-($O1337+$N$3373))),0)</f>
        <v>0</v>
      </c>
      <c r="X1337" s="173">
        <f>+SUM(T1337:W1337)</f>
        <v>0</v>
      </c>
    </row>
    <row r="1338" spans="1:24" ht="14.1" customHeight="1" x14ac:dyDescent="0.3">
      <c r="A1338" s="90" t="s">
        <v>1052</v>
      </c>
      <c r="B1338" s="91" t="s">
        <v>51</v>
      </c>
      <c r="C1338" s="92">
        <v>16</v>
      </c>
      <c r="D1338" s="92">
        <v>0</v>
      </c>
      <c r="E1338" s="166"/>
      <c r="F1338" s="92" t="s">
        <v>111</v>
      </c>
      <c r="G1338" s="92" t="s">
        <v>2041</v>
      </c>
      <c r="H1338" s="92" t="s">
        <v>2113</v>
      </c>
      <c r="I1338" s="92">
        <v>64</v>
      </c>
      <c r="J1338" s="93">
        <v>21.85</v>
      </c>
      <c r="K1338" s="94"/>
      <c r="L1338" s="92" t="s">
        <v>3193</v>
      </c>
      <c r="M1338" s="92" t="s">
        <v>417</v>
      </c>
      <c r="N1338" s="172" t="str">
        <f>IF(OR(J1338="TBA",E1338=0),"",E1338*J1338)</f>
        <v/>
      </c>
      <c r="O1338" s="172"/>
      <c r="P1338" s="173">
        <f t="shared" si="516"/>
        <v>0</v>
      </c>
      <c r="Q1338" s="173">
        <f t="shared" si="517"/>
        <v>0</v>
      </c>
      <c r="R1338" s="173">
        <f t="shared" si="518"/>
        <v>0</v>
      </c>
      <c r="S1338" s="173" t="str">
        <f t="shared" si="519"/>
        <v/>
      </c>
      <c r="T1338" s="173">
        <f>IF(P1338&lt;&gt;"",(P1338*(1-($N$3368))*(1-($O1338+$N$3373))),0)</f>
        <v>0</v>
      </c>
      <c r="U1338" s="173">
        <f>IF(Q1338&lt;&gt;"",(Q1338*(1-($N$3369))*(1-($O1338+$N$3373))),0)</f>
        <v>0</v>
      </c>
      <c r="V1338" s="173">
        <f>IF(R1338&lt;&gt;"",(R1338*(1-($N$3370))*(1-($O1338+$N$3373))),0)</f>
        <v>0</v>
      </c>
      <c r="W1338" s="173">
        <f>IF(S1338&lt;&gt;"",(S1338*(1-($N$3371))*(1-($O1338+$N$3373))),0)</f>
        <v>0</v>
      </c>
      <c r="X1338" s="173">
        <f>+SUM(T1338:W1338)</f>
        <v>0</v>
      </c>
    </row>
    <row r="1339" spans="1:24" ht="14.1" customHeight="1" x14ac:dyDescent="0.3">
      <c r="A1339" s="90" t="s">
        <v>1051</v>
      </c>
      <c r="B1339" s="91" t="s">
        <v>51</v>
      </c>
      <c r="C1339" s="92">
        <v>16</v>
      </c>
      <c r="D1339" s="92">
        <v>0</v>
      </c>
      <c r="E1339" s="166"/>
      <c r="F1339" s="92" t="s">
        <v>111</v>
      </c>
      <c r="G1339" s="92" t="s">
        <v>2049</v>
      </c>
      <c r="H1339" s="92" t="s">
        <v>2113</v>
      </c>
      <c r="I1339" s="92">
        <v>64</v>
      </c>
      <c r="J1339" s="93">
        <v>21.85</v>
      </c>
      <c r="K1339" s="94"/>
      <c r="L1339" s="92" t="s">
        <v>3194</v>
      </c>
      <c r="M1339" s="92" t="s">
        <v>417</v>
      </c>
      <c r="N1339" s="172" t="str">
        <f>IF(OR(J1339="TBA",E1339=0),"",E1339*J1339)</f>
        <v/>
      </c>
      <c r="O1339" s="172"/>
      <c r="P1339" s="173">
        <f t="shared" si="516"/>
        <v>0</v>
      </c>
      <c r="Q1339" s="173">
        <f t="shared" si="517"/>
        <v>0</v>
      </c>
      <c r="R1339" s="173">
        <f t="shared" si="518"/>
        <v>0</v>
      </c>
      <c r="S1339" s="173" t="str">
        <f t="shared" si="519"/>
        <v/>
      </c>
      <c r="T1339" s="173">
        <f>IF(P1339&lt;&gt;"",(P1339*(1-($N$3368))*(1-($O1339+$N$3373))),0)</f>
        <v>0</v>
      </c>
      <c r="U1339" s="173">
        <f>IF(Q1339&lt;&gt;"",(Q1339*(1-($N$3369))*(1-($O1339+$N$3373))),0)</f>
        <v>0</v>
      </c>
      <c r="V1339" s="173">
        <f>IF(R1339&lt;&gt;"",(R1339*(1-($N$3370))*(1-($O1339+$N$3373))),0)</f>
        <v>0</v>
      </c>
      <c r="W1339" s="173">
        <f>IF(S1339&lt;&gt;"",(S1339*(1-($N$3371))*(1-($O1339+$N$3373))),0)</f>
        <v>0</v>
      </c>
      <c r="X1339" s="173">
        <f>+SUM(T1339:W1339)</f>
        <v>0</v>
      </c>
    </row>
    <row r="1340" spans="1:24" ht="14.1" customHeight="1" x14ac:dyDescent="0.3">
      <c r="A1340" s="90" t="s">
        <v>779</v>
      </c>
      <c r="B1340" s="91" t="s">
        <v>51</v>
      </c>
      <c r="C1340" s="92">
        <v>8</v>
      </c>
      <c r="D1340" s="92">
        <v>0</v>
      </c>
      <c r="E1340" s="166"/>
      <c r="F1340" s="92" t="s">
        <v>111</v>
      </c>
      <c r="G1340" s="92" t="s">
        <v>2047</v>
      </c>
      <c r="H1340" s="92" t="s">
        <v>2076</v>
      </c>
      <c r="I1340" s="92">
        <v>64</v>
      </c>
      <c r="J1340" s="93">
        <v>34</v>
      </c>
      <c r="K1340" s="94"/>
      <c r="L1340" s="92" t="s">
        <v>3087</v>
      </c>
      <c r="M1340" s="92" t="s">
        <v>417</v>
      </c>
      <c r="N1340" s="172" t="str">
        <f t="shared" si="520"/>
        <v/>
      </c>
      <c r="O1340" s="172"/>
      <c r="P1340" s="173">
        <f t="shared" si="516"/>
        <v>0</v>
      </c>
      <c r="Q1340" s="173">
        <f t="shared" si="517"/>
        <v>0</v>
      </c>
      <c r="R1340" s="173">
        <f t="shared" si="518"/>
        <v>0</v>
      </c>
      <c r="S1340" s="173" t="str">
        <f t="shared" si="519"/>
        <v/>
      </c>
      <c r="T1340" s="173">
        <f>IF(P1340&lt;&gt;"",(P1340*(1-($N$3368))*(1-($O1340+$N$3373))),0)</f>
        <v>0</v>
      </c>
      <c r="U1340" s="173">
        <f>IF(Q1340&lt;&gt;"",(Q1340*(1-($N$3369))*(1-($O1340+$N$3373))),0)</f>
        <v>0</v>
      </c>
      <c r="V1340" s="173">
        <f>IF(R1340&lt;&gt;"",(R1340*(1-($N$3370))*(1-($O1340+$N$3373))),0)</f>
        <v>0</v>
      </c>
      <c r="W1340" s="173">
        <f>IF(S1340&lt;&gt;"",(S1340*(1-($N$3371))*(1-($O1340+$N$3373))),0)</f>
        <v>0</v>
      </c>
      <c r="X1340" s="173">
        <f t="shared" si="521"/>
        <v>0</v>
      </c>
    </row>
    <row r="1341" spans="1:24" ht="14.1" customHeight="1" x14ac:dyDescent="0.3">
      <c r="A1341" s="90" t="s">
        <v>1437</v>
      </c>
      <c r="B1341" s="91" t="s">
        <v>51</v>
      </c>
      <c r="C1341" s="92">
        <v>8</v>
      </c>
      <c r="D1341" s="92">
        <v>0</v>
      </c>
      <c r="E1341" s="166"/>
      <c r="F1341" s="92" t="s">
        <v>111</v>
      </c>
      <c r="G1341" s="92" t="s">
        <v>2041</v>
      </c>
      <c r="H1341" s="92" t="s">
        <v>2076</v>
      </c>
      <c r="I1341" s="92">
        <v>64</v>
      </c>
      <c r="J1341" s="93">
        <v>34</v>
      </c>
      <c r="K1341" s="94"/>
      <c r="L1341" s="92" t="s">
        <v>3088</v>
      </c>
      <c r="M1341" s="92" t="s">
        <v>417</v>
      </c>
      <c r="N1341" s="172" t="str">
        <f t="shared" si="520"/>
        <v/>
      </c>
      <c r="O1341" s="172"/>
      <c r="P1341" s="173">
        <f t="shared" si="516"/>
        <v>0</v>
      </c>
      <c r="Q1341" s="173">
        <f t="shared" si="517"/>
        <v>0</v>
      </c>
      <c r="R1341" s="173">
        <f t="shared" si="518"/>
        <v>0</v>
      </c>
      <c r="S1341" s="173" t="str">
        <f t="shared" si="519"/>
        <v/>
      </c>
      <c r="T1341" s="173">
        <f>IF(P1341&lt;&gt;"",(P1341*(1-($N$3368))*(1-($O1341+$N$3373))),0)</f>
        <v>0</v>
      </c>
      <c r="U1341" s="173">
        <f>IF(Q1341&lt;&gt;"",(Q1341*(1-($N$3369))*(1-($O1341+$N$3373))),0)</f>
        <v>0</v>
      </c>
      <c r="V1341" s="173">
        <f>IF(R1341&lt;&gt;"",(R1341*(1-($N$3370))*(1-($O1341+$N$3373))),0)</f>
        <v>0</v>
      </c>
      <c r="W1341" s="173">
        <f>IF(S1341&lt;&gt;"",(S1341*(1-($N$3371))*(1-($O1341+$N$3373))),0)</f>
        <v>0</v>
      </c>
      <c r="X1341" s="173">
        <f t="shared" si="521"/>
        <v>0</v>
      </c>
    </row>
    <row r="1342" spans="1:24" ht="14.1" customHeight="1" x14ac:dyDescent="0.3">
      <c r="A1342" s="90" t="s">
        <v>780</v>
      </c>
      <c r="B1342" s="91" t="s">
        <v>51</v>
      </c>
      <c r="C1342" s="92">
        <v>8</v>
      </c>
      <c r="D1342" s="92">
        <v>0</v>
      </c>
      <c r="E1342" s="166"/>
      <c r="F1342" s="92" t="s">
        <v>111</v>
      </c>
      <c r="G1342" s="92" t="s">
        <v>2049</v>
      </c>
      <c r="H1342" s="92" t="s">
        <v>2076</v>
      </c>
      <c r="I1342" s="92">
        <v>64</v>
      </c>
      <c r="J1342" s="93">
        <v>34</v>
      </c>
      <c r="K1342" s="94"/>
      <c r="L1342" s="92" t="s">
        <v>3089</v>
      </c>
      <c r="M1342" s="92" t="s">
        <v>417</v>
      </c>
      <c r="N1342" s="172" t="str">
        <f t="shared" si="520"/>
        <v/>
      </c>
      <c r="O1342" s="172"/>
      <c r="P1342" s="173">
        <f t="shared" si="516"/>
        <v>0</v>
      </c>
      <c r="Q1342" s="173">
        <f t="shared" si="517"/>
        <v>0</v>
      </c>
      <c r="R1342" s="173">
        <f t="shared" si="518"/>
        <v>0</v>
      </c>
      <c r="S1342" s="173" t="str">
        <f t="shared" si="519"/>
        <v/>
      </c>
      <c r="T1342" s="173">
        <f>IF(P1342&lt;&gt;"",(P1342*(1-($N$3368))*(1-($O1342+$N$3373))),0)</f>
        <v>0</v>
      </c>
      <c r="U1342" s="173">
        <f>IF(Q1342&lt;&gt;"",(Q1342*(1-($N$3369))*(1-($O1342+$N$3373))),0)</f>
        <v>0</v>
      </c>
      <c r="V1342" s="173">
        <f>IF(R1342&lt;&gt;"",(R1342*(1-($N$3370))*(1-($O1342+$N$3373))),0)</f>
        <v>0</v>
      </c>
      <c r="W1342" s="173">
        <f>IF(S1342&lt;&gt;"",(S1342*(1-($N$3371))*(1-($O1342+$N$3373))),0)</f>
        <v>0</v>
      </c>
      <c r="X1342" s="173">
        <f t="shared" si="521"/>
        <v>0</v>
      </c>
    </row>
    <row r="1343" spans="1:24" ht="14.1" customHeight="1" x14ac:dyDescent="0.3">
      <c r="A1343" s="90" t="s">
        <v>1600</v>
      </c>
      <c r="B1343" s="91" t="s">
        <v>51</v>
      </c>
      <c r="C1343" s="92">
        <v>12</v>
      </c>
      <c r="D1343" s="92">
        <v>0</v>
      </c>
      <c r="E1343" s="166"/>
      <c r="F1343" s="92" t="s">
        <v>111</v>
      </c>
      <c r="G1343" s="92" t="s">
        <v>2195</v>
      </c>
      <c r="H1343" s="92" t="s">
        <v>4898</v>
      </c>
      <c r="I1343" s="92">
        <v>64</v>
      </c>
      <c r="J1343" s="93">
        <v>39.9</v>
      </c>
      <c r="K1343" s="94"/>
      <c r="L1343" s="92" t="s">
        <v>3646</v>
      </c>
      <c r="M1343" s="92" t="s">
        <v>417</v>
      </c>
      <c r="N1343" s="172" t="str">
        <f t="shared" si="520"/>
        <v/>
      </c>
      <c r="O1343" s="172"/>
      <c r="P1343" s="173">
        <f t="shared" si="516"/>
        <v>0</v>
      </c>
      <c r="Q1343" s="173">
        <f t="shared" si="517"/>
        <v>0</v>
      </c>
      <c r="R1343" s="173">
        <f t="shared" si="518"/>
        <v>0</v>
      </c>
      <c r="S1343" s="173" t="str">
        <f t="shared" si="519"/>
        <v/>
      </c>
      <c r="T1343" s="173">
        <f>IF(P1343&lt;&gt;"",(P1343*(1-($N$3368))*(1-($O1343+$N$3373))),0)</f>
        <v>0</v>
      </c>
      <c r="U1343" s="173">
        <f>IF(Q1343&lt;&gt;"",(Q1343*(1-($N$3369))*(1-($O1343+$N$3373))),0)</f>
        <v>0</v>
      </c>
      <c r="V1343" s="173">
        <f>IF(R1343&lt;&gt;"",(R1343*(1-($N$3370))*(1-($O1343+$N$3373))),0)</f>
        <v>0</v>
      </c>
      <c r="W1343" s="173">
        <f>IF(S1343&lt;&gt;"",(S1343*(1-($N$3371))*(1-($O1343+$N$3373))),0)</f>
        <v>0</v>
      </c>
      <c r="X1343" s="173">
        <f t="shared" si="521"/>
        <v>0</v>
      </c>
    </row>
    <row r="1344" spans="1:24" ht="14.1" customHeight="1" x14ac:dyDescent="0.3">
      <c r="A1344" s="90" t="s">
        <v>1601</v>
      </c>
      <c r="B1344" s="91" t="s">
        <v>51</v>
      </c>
      <c r="C1344" s="92">
        <v>12</v>
      </c>
      <c r="D1344" s="92">
        <v>0</v>
      </c>
      <c r="E1344" s="166"/>
      <c r="F1344" s="92" t="s">
        <v>111</v>
      </c>
      <c r="G1344" s="92" t="s">
        <v>2197</v>
      </c>
      <c r="H1344" s="92" t="s">
        <v>4898</v>
      </c>
      <c r="I1344" s="92">
        <v>64</v>
      </c>
      <c r="J1344" s="93">
        <v>39.9</v>
      </c>
      <c r="K1344" s="94"/>
      <c r="L1344" s="92" t="s">
        <v>3647</v>
      </c>
      <c r="M1344" s="92" t="s">
        <v>417</v>
      </c>
      <c r="N1344" s="172" t="str">
        <f t="shared" si="520"/>
        <v/>
      </c>
      <c r="O1344" s="172"/>
      <c r="P1344" s="173">
        <f t="shared" si="516"/>
        <v>0</v>
      </c>
      <c r="Q1344" s="173">
        <f t="shared" si="517"/>
        <v>0</v>
      </c>
      <c r="R1344" s="173">
        <f t="shared" si="518"/>
        <v>0</v>
      </c>
      <c r="S1344" s="173" t="str">
        <f t="shared" si="519"/>
        <v/>
      </c>
      <c r="T1344" s="173">
        <f>IF(P1344&lt;&gt;"",(P1344*(1-($N$3368))*(1-($O1344+$N$3373))),0)</f>
        <v>0</v>
      </c>
      <c r="U1344" s="173">
        <f>IF(Q1344&lt;&gt;"",(Q1344*(1-($N$3369))*(1-($O1344+$N$3373))),0)</f>
        <v>0</v>
      </c>
      <c r="V1344" s="173">
        <f>IF(R1344&lt;&gt;"",(R1344*(1-($N$3370))*(1-($O1344+$N$3373))),0)</f>
        <v>0</v>
      </c>
      <c r="W1344" s="173">
        <f>IF(S1344&lt;&gt;"",(S1344*(1-($N$3371))*(1-($O1344+$N$3373))),0)</f>
        <v>0</v>
      </c>
      <c r="X1344" s="173">
        <f t="shared" si="521"/>
        <v>0</v>
      </c>
    </row>
    <row r="1345" spans="1:24" ht="14.1" customHeight="1" x14ac:dyDescent="0.3">
      <c r="A1345" s="90" t="s">
        <v>4899</v>
      </c>
      <c r="B1345" s="91" t="s">
        <v>51</v>
      </c>
      <c r="C1345" s="92">
        <v>12</v>
      </c>
      <c r="D1345" s="92">
        <v>0</v>
      </c>
      <c r="E1345" s="166"/>
      <c r="F1345" s="92" t="s">
        <v>111</v>
      </c>
      <c r="G1345" s="92" t="s">
        <v>5414</v>
      </c>
      <c r="H1345" s="92" t="s">
        <v>4898</v>
      </c>
      <c r="I1345" s="92">
        <v>64</v>
      </c>
      <c r="J1345" s="93">
        <v>39.9</v>
      </c>
      <c r="K1345" s="94"/>
      <c r="L1345" s="92" t="s">
        <v>5514</v>
      </c>
      <c r="M1345" s="92" t="s">
        <v>417</v>
      </c>
      <c r="N1345" s="172" t="str">
        <f t="shared" si="520"/>
        <v/>
      </c>
      <c r="O1345" s="172"/>
      <c r="P1345" s="173">
        <f t="shared" si="516"/>
        <v>0</v>
      </c>
      <c r="Q1345" s="173">
        <f t="shared" si="517"/>
        <v>0</v>
      </c>
      <c r="R1345" s="173">
        <f t="shared" si="518"/>
        <v>0</v>
      </c>
      <c r="S1345" s="173" t="str">
        <f t="shared" si="519"/>
        <v/>
      </c>
      <c r="T1345" s="173">
        <f>IF(P1345&lt;&gt;"",(P1345*(1-($N$3368))*(1-($O1345+$N$3373))),0)</f>
        <v>0</v>
      </c>
      <c r="U1345" s="173">
        <f>IF(Q1345&lt;&gt;"",(Q1345*(1-($N$3369))*(1-($O1345+$N$3373))),0)</f>
        <v>0</v>
      </c>
      <c r="V1345" s="173">
        <f>IF(R1345&lt;&gt;"",(R1345*(1-($N$3370))*(1-($O1345+$N$3373))),0)</f>
        <v>0</v>
      </c>
      <c r="W1345" s="173">
        <f>IF(S1345&lt;&gt;"",(S1345*(1-($N$3371))*(1-($O1345+$N$3373))),0)</f>
        <v>0</v>
      </c>
      <c r="X1345" s="173">
        <f t="shared" si="521"/>
        <v>0</v>
      </c>
    </row>
    <row r="1346" spans="1:24" ht="14.1" customHeight="1" x14ac:dyDescent="0.3">
      <c r="A1346" s="90" t="s">
        <v>1066</v>
      </c>
      <c r="B1346" s="91" t="s">
        <v>51</v>
      </c>
      <c r="C1346" s="92">
        <v>12</v>
      </c>
      <c r="D1346" s="92">
        <v>0</v>
      </c>
      <c r="E1346" s="166"/>
      <c r="F1346" s="92" t="s">
        <v>110</v>
      </c>
      <c r="G1346" s="92" t="s">
        <v>1711</v>
      </c>
      <c r="H1346" s="92" t="s">
        <v>2331</v>
      </c>
      <c r="I1346" s="92">
        <v>65</v>
      </c>
      <c r="J1346" s="93">
        <v>34</v>
      </c>
      <c r="K1346" s="94"/>
      <c r="L1346" s="92" t="s">
        <v>3754</v>
      </c>
      <c r="M1346" s="92" t="s">
        <v>417</v>
      </c>
      <c r="N1346" s="172" t="str">
        <f t="shared" si="520"/>
        <v/>
      </c>
      <c r="O1346" s="172"/>
      <c r="P1346" s="173">
        <f t="shared" si="516"/>
        <v>0</v>
      </c>
      <c r="Q1346" s="173">
        <f t="shared" si="517"/>
        <v>0</v>
      </c>
      <c r="R1346" s="173">
        <f t="shared" si="518"/>
        <v>0</v>
      </c>
      <c r="S1346" s="173" t="str">
        <f t="shared" si="519"/>
        <v/>
      </c>
      <c r="T1346" s="173">
        <f>IF(P1346&lt;&gt;"",(P1346*(1-($N$3368))*(1-($O1346+$N$3373))),0)</f>
        <v>0</v>
      </c>
      <c r="U1346" s="173">
        <f>IF(Q1346&lt;&gt;"",(Q1346*(1-($N$3369))*(1-($O1346+$N$3373))),0)</f>
        <v>0</v>
      </c>
      <c r="V1346" s="173">
        <f>IF(R1346&lt;&gt;"",(R1346*(1-($N$3370))*(1-($O1346+$N$3373))),0)</f>
        <v>0</v>
      </c>
      <c r="W1346" s="173">
        <f>IF(S1346&lt;&gt;"",(S1346*(1-($N$3371))*(1-($O1346+$N$3373))),0)</f>
        <v>0</v>
      </c>
      <c r="X1346" s="173">
        <f t="shared" si="521"/>
        <v>0</v>
      </c>
    </row>
    <row r="1347" spans="1:24" ht="14.1" customHeight="1" x14ac:dyDescent="0.3">
      <c r="A1347" s="90" t="s">
        <v>1067</v>
      </c>
      <c r="B1347" s="91" t="s">
        <v>51</v>
      </c>
      <c r="C1347" s="92">
        <v>12</v>
      </c>
      <c r="D1347" s="92">
        <v>0</v>
      </c>
      <c r="E1347" s="166"/>
      <c r="F1347" s="92" t="s">
        <v>111</v>
      </c>
      <c r="G1347" s="92" t="s">
        <v>1712</v>
      </c>
      <c r="H1347" s="92" t="s">
        <v>2330</v>
      </c>
      <c r="I1347" s="92">
        <v>65</v>
      </c>
      <c r="J1347" s="93">
        <v>46.1</v>
      </c>
      <c r="K1347" s="94"/>
      <c r="L1347" s="92" t="s">
        <v>3753</v>
      </c>
      <c r="M1347" s="92" t="s">
        <v>417</v>
      </c>
      <c r="N1347" s="172" t="str">
        <f t="shared" si="520"/>
        <v/>
      </c>
      <c r="O1347" s="172"/>
      <c r="P1347" s="173">
        <f t="shared" si="516"/>
        <v>0</v>
      </c>
      <c r="Q1347" s="173">
        <f t="shared" si="517"/>
        <v>0</v>
      </c>
      <c r="R1347" s="173">
        <f t="shared" si="518"/>
        <v>0</v>
      </c>
      <c r="S1347" s="173" t="str">
        <f t="shared" si="519"/>
        <v/>
      </c>
      <c r="T1347" s="173">
        <f>IF(P1347&lt;&gt;"",(P1347*(1-($N$3368))*(1-($O1347+$N$3373))),0)</f>
        <v>0</v>
      </c>
      <c r="U1347" s="173">
        <f>IF(Q1347&lt;&gt;"",(Q1347*(1-($N$3369))*(1-($O1347+$N$3373))),0)</f>
        <v>0</v>
      </c>
      <c r="V1347" s="173">
        <f>IF(R1347&lt;&gt;"",(R1347*(1-($N$3370))*(1-($O1347+$N$3373))),0)</f>
        <v>0</v>
      </c>
      <c r="W1347" s="173">
        <f>IF(S1347&lt;&gt;"",(S1347*(1-($N$3371))*(1-($O1347+$N$3373))),0)</f>
        <v>0</v>
      </c>
      <c r="X1347" s="173">
        <f t="shared" si="521"/>
        <v>0</v>
      </c>
    </row>
    <row r="1348" spans="1:24" ht="14.1" customHeight="1" x14ac:dyDescent="0.3">
      <c r="A1348" s="90" t="s">
        <v>344</v>
      </c>
      <c r="B1348" s="91" t="s">
        <v>51</v>
      </c>
      <c r="C1348" s="92">
        <v>12</v>
      </c>
      <c r="D1348" s="92">
        <v>0</v>
      </c>
      <c r="E1348" s="166"/>
      <c r="F1348" s="92" t="s">
        <v>111</v>
      </c>
      <c r="G1348" s="92" t="s">
        <v>1712</v>
      </c>
      <c r="H1348" s="92" t="s">
        <v>2567</v>
      </c>
      <c r="I1348" s="92">
        <v>65</v>
      </c>
      <c r="J1348" s="93">
        <v>46.1</v>
      </c>
      <c r="K1348" s="94"/>
      <c r="L1348" s="92" t="s">
        <v>4319</v>
      </c>
      <c r="M1348" s="92" t="s">
        <v>417</v>
      </c>
      <c r="N1348" s="172" t="str">
        <f t="shared" ref="N1348:N1361" si="524">IF(OR(J1348="TBA",E1348=0),"",E1348*J1348)</f>
        <v/>
      </c>
      <c r="O1348" s="172"/>
      <c r="P1348" s="173">
        <f t="shared" si="516"/>
        <v>0</v>
      </c>
      <c r="Q1348" s="173">
        <f t="shared" si="517"/>
        <v>0</v>
      </c>
      <c r="R1348" s="173">
        <f t="shared" si="518"/>
        <v>0</v>
      </c>
      <c r="S1348" s="173" t="str">
        <f t="shared" si="519"/>
        <v/>
      </c>
      <c r="T1348" s="173">
        <f>IF(P1348&lt;&gt;"",(P1348*(1-($N$3368))*(1-($O1348+$N$3373))),0)</f>
        <v>0</v>
      </c>
      <c r="U1348" s="173">
        <f>IF(Q1348&lt;&gt;"",(Q1348*(1-($N$3369))*(1-($O1348+$N$3373))),0)</f>
        <v>0</v>
      </c>
      <c r="V1348" s="173">
        <f>IF(R1348&lt;&gt;"",(R1348*(1-($N$3370))*(1-($O1348+$N$3373))),0)</f>
        <v>0</v>
      </c>
      <c r="W1348" s="173">
        <f>IF(S1348&lt;&gt;"",(S1348*(1-($N$3371))*(1-($O1348+$N$3373))),0)</f>
        <v>0</v>
      </c>
      <c r="X1348" s="173">
        <f t="shared" ref="X1348:X1361" si="525">+SUM(T1348:W1348)</f>
        <v>0</v>
      </c>
    </row>
    <row r="1349" spans="1:24" ht="14.1" customHeight="1" x14ac:dyDescent="0.3">
      <c r="A1349" s="90" t="s">
        <v>593</v>
      </c>
      <c r="B1349" s="91" t="s">
        <v>51</v>
      </c>
      <c r="C1349" s="92">
        <v>12</v>
      </c>
      <c r="D1349" s="92">
        <v>0</v>
      </c>
      <c r="E1349" s="166"/>
      <c r="F1349" s="92" t="s">
        <v>110</v>
      </c>
      <c r="G1349" s="92" t="s">
        <v>1711</v>
      </c>
      <c r="H1349" s="92" t="s">
        <v>2568</v>
      </c>
      <c r="I1349" s="92">
        <v>65</v>
      </c>
      <c r="J1349" s="93">
        <v>34</v>
      </c>
      <c r="K1349" s="94"/>
      <c r="L1349" s="92" t="s">
        <v>4320</v>
      </c>
      <c r="M1349" s="92" t="s">
        <v>417</v>
      </c>
      <c r="N1349" s="172" t="str">
        <f t="shared" si="524"/>
        <v/>
      </c>
      <c r="O1349" s="172"/>
      <c r="P1349" s="173">
        <f t="shared" si="516"/>
        <v>0</v>
      </c>
      <c r="Q1349" s="173">
        <f t="shared" si="517"/>
        <v>0</v>
      </c>
      <c r="R1349" s="173">
        <f t="shared" si="518"/>
        <v>0</v>
      </c>
      <c r="S1349" s="173" t="str">
        <f t="shared" si="519"/>
        <v/>
      </c>
      <c r="T1349" s="173">
        <f>IF(P1349&lt;&gt;"",(P1349*(1-($N$3368))*(1-($O1349+$N$3373))),0)</f>
        <v>0</v>
      </c>
      <c r="U1349" s="173">
        <f>IF(Q1349&lt;&gt;"",(Q1349*(1-($N$3369))*(1-($O1349+$N$3373))),0)</f>
        <v>0</v>
      </c>
      <c r="V1349" s="173">
        <f>IF(R1349&lt;&gt;"",(R1349*(1-($N$3370))*(1-($O1349+$N$3373))),0)</f>
        <v>0</v>
      </c>
      <c r="W1349" s="173">
        <f>IF(S1349&lt;&gt;"",(S1349*(1-($N$3371))*(1-($O1349+$N$3373))),0)</f>
        <v>0</v>
      </c>
      <c r="X1349" s="173">
        <f t="shared" si="525"/>
        <v>0</v>
      </c>
    </row>
    <row r="1350" spans="1:24" ht="14.1" customHeight="1" x14ac:dyDescent="0.3">
      <c r="A1350" s="90" t="s">
        <v>595</v>
      </c>
      <c r="B1350" s="91" t="s">
        <v>51</v>
      </c>
      <c r="C1350" s="92">
        <v>16</v>
      </c>
      <c r="D1350" s="92">
        <v>8</v>
      </c>
      <c r="E1350" s="166"/>
      <c r="F1350" s="92" t="s">
        <v>5805</v>
      </c>
      <c r="G1350" s="92" t="s">
        <v>1999</v>
      </c>
      <c r="H1350" s="92" t="s">
        <v>2528</v>
      </c>
      <c r="I1350" s="92">
        <v>65</v>
      </c>
      <c r="J1350" s="93">
        <v>24.3</v>
      </c>
      <c r="K1350" s="94"/>
      <c r="L1350" s="92" t="s">
        <v>4222</v>
      </c>
      <c r="M1350" s="92" t="s">
        <v>417</v>
      </c>
      <c r="N1350" s="172" t="str">
        <f t="shared" si="524"/>
        <v/>
      </c>
      <c r="O1350" s="172"/>
      <c r="P1350" s="173">
        <f t="shared" si="516"/>
        <v>0</v>
      </c>
      <c r="Q1350" s="173">
        <f t="shared" si="517"/>
        <v>0</v>
      </c>
      <c r="R1350" s="173">
        <f t="shared" si="518"/>
        <v>0</v>
      </c>
      <c r="S1350" s="173" t="str">
        <f t="shared" si="519"/>
        <v/>
      </c>
      <c r="T1350" s="173">
        <f>IF(P1350&lt;&gt;"",(P1350*(1-($N$3368))*(1-($O1350+$N$3373))),0)</f>
        <v>0</v>
      </c>
      <c r="U1350" s="173">
        <f>IF(Q1350&lt;&gt;"",(Q1350*(1-($N$3369))*(1-($O1350+$N$3373))),0)</f>
        <v>0</v>
      </c>
      <c r="V1350" s="173">
        <f>IF(R1350&lt;&gt;"",(R1350*(1-($N$3370))*(1-($O1350+$N$3373))),0)</f>
        <v>0</v>
      </c>
      <c r="W1350" s="173">
        <f>IF(S1350&lt;&gt;"",(S1350*(1-($N$3371))*(1-($O1350+$N$3373))),0)</f>
        <v>0</v>
      </c>
      <c r="X1350" s="173">
        <f t="shared" si="525"/>
        <v>0</v>
      </c>
    </row>
    <row r="1351" spans="1:24" ht="14.1" customHeight="1" x14ac:dyDescent="0.3">
      <c r="A1351" s="90" t="s">
        <v>594</v>
      </c>
      <c r="B1351" s="91" t="s">
        <v>51</v>
      </c>
      <c r="C1351" s="92">
        <v>16</v>
      </c>
      <c r="D1351" s="92">
        <v>8</v>
      </c>
      <c r="E1351" s="166"/>
      <c r="F1351" s="92" t="s">
        <v>5805</v>
      </c>
      <c r="G1351" s="92" t="s">
        <v>2000</v>
      </c>
      <c r="H1351" s="92" t="s">
        <v>2528</v>
      </c>
      <c r="I1351" s="92">
        <v>65</v>
      </c>
      <c r="J1351" s="93">
        <v>24.3</v>
      </c>
      <c r="K1351" s="94"/>
      <c r="L1351" s="92" t="s">
        <v>4223</v>
      </c>
      <c r="M1351" s="92" t="s">
        <v>417</v>
      </c>
      <c r="N1351" s="172" t="str">
        <f t="shared" si="524"/>
        <v/>
      </c>
      <c r="O1351" s="172"/>
      <c r="P1351" s="173">
        <f t="shared" si="516"/>
        <v>0</v>
      </c>
      <c r="Q1351" s="173">
        <f t="shared" si="517"/>
        <v>0</v>
      </c>
      <c r="R1351" s="173">
        <f t="shared" si="518"/>
        <v>0</v>
      </c>
      <c r="S1351" s="173" t="str">
        <f t="shared" si="519"/>
        <v/>
      </c>
      <c r="T1351" s="173">
        <f>IF(P1351&lt;&gt;"",(P1351*(1-($N$3368))*(1-($O1351+$N$3373))),0)</f>
        <v>0</v>
      </c>
      <c r="U1351" s="173">
        <f>IF(Q1351&lt;&gt;"",(Q1351*(1-($N$3369))*(1-($O1351+$N$3373))),0)</f>
        <v>0</v>
      </c>
      <c r="V1351" s="173">
        <f>IF(R1351&lt;&gt;"",(R1351*(1-($N$3370))*(1-($O1351+$N$3373))),0)</f>
        <v>0</v>
      </c>
      <c r="W1351" s="173">
        <f>IF(S1351&lt;&gt;"",(S1351*(1-($N$3371))*(1-($O1351+$N$3373))),0)</f>
        <v>0</v>
      </c>
      <c r="X1351" s="173">
        <f t="shared" si="525"/>
        <v>0</v>
      </c>
    </row>
    <row r="1352" spans="1:24" ht="14.1" customHeight="1" x14ac:dyDescent="0.3">
      <c r="A1352" s="90" t="s">
        <v>598</v>
      </c>
      <c r="B1352" s="91" t="s">
        <v>51</v>
      </c>
      <c r="C1352" s="92">
        <v>24</v>
      </c>
      <c r="D1352" s="92">
        <v>6</v>
      </c>
      <c r="E1352" s="166"/>
      <c r="F1352" s="92" t="s">
        <v>110</v>
      </c>
      <c r="G1352" s="92" t="s">
        <v>2003</v>
      </c>
      <c r="H1352" s="92" t="s">
        <v>2531</v>
      </c>
      <c r="I1352" s="92">
        <v>65</v>
      </c>
      <c r="J1352" s="93">
        <v>17.05</v>
      </c>
      <c r="K1352" s="94"/>
      <c r="L1352" s="92" t="s">
        <v>4230</v>
      </c>
      <c r="M1352" s="92" t="s">
        <v>417</v>
      </c>
      <c r="N1352" s="172" t="str">
        <f t="shared" si="524"/>
        <v/>
      </c>
      <c r="O1352" s="172"/>
      <c r="P1352" s="173">
        <f t="shared" si="516"/>
        <v>0</v>
      </c>
      <c r="Q1352" s="173">
        <f t="shared" si="517"/>
        <v>0</v>
      </c>
      <c r="R1352" s="173">
        <f t="shared" si="518"/>
        <v>0</v>
      </c>
      <c r="S1352" s="173" t="str">
        <f t="shared" si="519"/>
        <v/>
      </c>
      <c r="T1352" s="173">
        <f>IF(P1352&lt;&gt;"",(P1352*(1-($N$3368))*(1-($O1352+$N$3373))),0)</f>
        <v>0</v>
      </c>
      <c r="U1352" s="173">
        <f>IF(Q1352&lt;&gt;"",(Q1352*(1-($N$3369))*(1-($O1352+$N$3373))),0)</f>
        <v>0</v>
      </c>
      <c r="V1352" s="173">
        <f>IF(R1352&lt;&gt;"",(R1352*(1-($N$3370))*(1-($O1352+$N$3373))),0)</f>
        <v>0</v>
      </c>
      <c r="W1352" s="173">
        <f>IF(S1352&lt;&gt;"",(S1352*(1-($N$3371))*(1-($O1352+$N$3373))),0)</f>
        <v>0</v>
      </c>
      <c r="X1352" s="173">
        <f t="shared" si="525"/>
        <v>0</v>
      </c>
    </row>
    <row r="1353" spans="1:24" ht="14.1" customHeight="1" x14ac:dyDescent="0.3">
      <c r="A1353" s="90" t="s">
        <v>597</v>
      </c>
      <c r="B1353" s="91" t="s">
        <v>51</v>
      </c>
      <c r="C1353" s="92">
        <v>24</v>
      </c>
      <c r="D1353" s="92">
        <v>6</v>
      </c>
      <c r="E1353" s="166"/>
      <c r="F1353" s="92" t="s">
        <v>110</v>
      </c>
      <c r="G1353" s="92" t="s">
        <v>2004</v>
      </c>
      <c r="H1353" s="92" t="s">
        <v>2531</v>
      </c>
      <c r="I1353" s="92">
        <v>65</v>
      </c>
      <c r="J1353" s="93">
        <v>17.05</v>
      </c>
      <c r="K1353" s="94"/>
      <c r="L1353" s="92" t="s">
        <v>4231</v>
      </c>
      <c r="M1353" s="92" t="s">
        <v>417</v>
      </c>
      <c r="N1353" s="172" t="str">
        <f t="shared" si="524"/>
        <v/>
      </c>
      <c r="O1353" s="172"/>
      <c r="P1353" s="173">
        <f t="shared" si="516"/>
        <v>0</v>
      </c>
      <c r="Q1353" s="173">
        <f t="shared" si="517"/>
        <v>0</v>
      </c>
      <c r="R1353" s="173">
        <f t="shared" si="518"/>
        <v>0</v>
      </c>
      <c r="S1353" s="173" t="str">
        <f t="shared" si="519"/>
        <v/>
      </c>
      <c r="T1353" s="173">
        <f>IF(P1353&lt;&gt;"",(P1353*(1-($N$3368))*(1-($O1353+$N$3373))),0)</f>
        <v>0</v>
      </c>
      <c r="U1353" s="173">
        <f>IF(Q1353&lt;&gt;"",(Q1353*(1-($N$3369))*(1-($O1353+$N$3373))),0)</f>
        <v>0</v>
      </c>
      <c r="V1353" s="173">
        <f>IF(R1353&lt;&gt;"",(R1353*(1-($N$3370))*(1-($O1353+$N$3373))),0)</f>
        <v>0</v>
      </c>
      <c r="W1353" s="173">
        <f>IF(S1353&lt;&gt;"",(S1353*(1-($N$3371))*(1-($O1353+$N$3373))),0)</f>
        <v>0</v>
      </c>
      <c r="X1353" s="173">
        <f t="shared" si="525"/>
        <v>0</v>
      </c>
    </row>
    <row r="1354" spans="1:24" ht="14.1" customHeight="1" x14ac:dyDescent="0.3">
      <c r="A1354" s="90" t="s">
        <v>596</v>
      </c>
      <c r="B1354" s="91" t="s">
        <v>51</v>
      </c>
      <c r="C1354" s="92">
        <v>24</v>
      </c>
      <c r="D1354" s="92">
        <v>6</v>
      </c>
      <c r="E1354" s="166"/>
      <c r="F1354" s="92" t="s">
        <v>110</v>
      </c>
      <c r="G1354" s="92" t="s">
        <v>2005</v>
      </c>
      <c r="H1354" s="92" t="s">
        <v>2531</v>
      </c>
      <c r="I1354" s="92">
        <v>65</v>
      </c>
      <c r="J1354" s="93">
        <v>17.05</v>
      </c>
      <c r="K1354" s="94"/>
      <c r="L1354" s="92" t="s">
        <v>4232</v>
      </c>
      <c r="M1354" s="92" t="s">
        <v>417</v>
      </c>
      <c r="N1354" s="172" t="str">
        <f t="shared" si="524"/>
        <v/>
      </c>
      <c r="O1354" s="172"/>
      <c r="P1354" s="173">
        <f t="shared" si="516"/>
        <v>0</v>
      </c>
      <c r="Q1354" s="173">
        <f t="shared" si="517"/>
        <v>0</v>
      </c>
      <c r="R1354" s="173">
        <f t="shared" si="518"/>
        <v>0</v>
      </c>
      <c r="S1354" s="173" t="str">
        <f t="shared" si="519"/>
        <v/>
      </c>
      <c r="T1354" s="173">
        <f>IF(P1354&lt;&gt;"",(P1354*(1-($N$3368))*(1-($O1354+$N$3373))),0)</f>
        <v>0</v>
      </c>
      <c r="U1354" s="173">
        <f>IF(Q1354&lt;&gt;"",(Q1354*(1-($N$3369))*(1-($O1354+$N$3373))),0)</f>
        <v>0</v>
      </c>
      <c r="V1354" s="173">
        <f>IF(R1354&lt;&gt;"",(R1354*(1-($N$3370))*(1-($O1354+$N$3373))),0)</f>
        <v>0</v>
      </c>
      <c r="W1354" s="173">
        <f>IF(S1354&lt;&gt;"",(S1354*(1-($N$3371))*(1-($O1354+$N$3373))),0)</f>
        <v>0</v>
      </c>
      <c r="X1354" s="173">
        <f t="shared" si="525"/>
        <v>0</v>
      </c>
    </row>
    <row r="1355" spans="1:24" ht="14.1" customHeight="1" x14ac:dyDescent="0.3">
      <c r="A1355" s="90" t="s">
        <v>1438</v>
      </c>
      <c r="B1355" s="91" t="s">
        <v>51</v>
      </c>
      <c r="C1355" s="92">
        <v>24</v>
      </c>
      <c r="D1355" s="92">
        <v>6</v>
      </c>
      <c r="E1355" s="166"/>
      <c r="F1355" s="92" t="s">
        <v>110</v>
      </c>
      <c r="G1355" s="92" t="s">
        <v>1999</v>
      </c>
      <c r="H1355" s="92" t="s">
        <v>2531</v>
      </c>
      <c r="I1355" s="92">
        <v>65</v>
      </c>
      <c r="J1355" s="93">
        <v>17.05</v>
      </c>
      <c r="K1355" s="94"/>
      <c r="L1355" s="92" t="s">
        <v>4233</v>
      </c>
      <c r="M1355" s="92" t="s">
        <v>417</v>
      </c>
      <c r="N1355" s="172" t="str">
        <f t="shared" si="524"/>
        <v/>
      </c>
      <c r="O1355" s="172"/>
      <c r="P1355" s="173">
        <f t="shared" si="516"/>
        <v>0</v>
      </c>
      <c r="Q1355" s="173">
        <f t="shared" si="517"/>
        <v>0</v>
      </c>
      <c r="R1355" s="173">
        <f t="shared" si="518"/>
        <v>0</v>
      </c>
      <c r="S1355" s="173" t="str">
        <f t="shared" si="519"/>
        <v/>
      </c>
      <c r="T1355" s="173">
        <f>IF(P1355&lt;&gt;"",(P1355*(1-($N$3368))*(1-($O1355+$N$3373))),0)</f>
        <v>0</v>
      </c>
      <c r="U1355" s="173">
        <f>IF(Q1355&lt;&gt;"",(Q1355*(1-($N$3369))*(1-($O1355+$N$3373))),0)</f>
        <v>0</v>
      </c>
      <c r="V1355" s="173">
        <f>IF(R1355&lt;&gt;"",(R1355*(1-($N$3370))*(1-($O1355+$N$3373))),0)</f>
        <v>0</v>
      </c>
      <c r="W1355" s="173">
        <f>IF(S1355&lt;&gt;"",(S1355*(1-($N$3371))*(1-($O1355+$N$3373))),0)</f>
        <v>0</v>
      </c>
      <c r="X1355" s="173">
        <f t="shared" si="525"/>
        <v>0</v>
      </c>
    </row>
    <row r="1356" spans="1:24" ht="14.1" customHeight="1" x14ac:dyDescent="0.3">
      <c r="A1356" s="90" t="s">
        <v>776</v>
      </c>
      <c r="B1356" s="91" t="s">
        <v>51</v>
      </c>
      <c r="C1356" s="92">
        <v>12</v>
      </c>
      <c r="D1356" s="92">
        <v>0</v>
      </c>
      <c r="E1356" s="166"/>
      <c r="F1356" s="92" t="s">
        <v>110</v>
      </c>
      <c r="G1356" s="92" t="s">
        <v>2003</v>
      </c>
      <c r="H1356" s="92" t="s">
        <v>2075</v>
      </c>
      <c r="I1356" s="92">
        <v>65</v>
      </c>
      <c r="J1356" s="93">
        <v>25.2</v>
      </c>
      <c r="K1356" s="94"/>
      <c r="L1356" s="92" t="s">
        <v>3084</v>
      </c>
      <c r="M1356" s="92" t="s">
        <v>417</v>
      </c>
      <c r="N1356" s="172" t="str">
        <f t="shared" si="524"/>
        <v/>
      </c>
      <c r="O1356" s="172"/>
      <c r="P1356" s="173">
        <f t="shared" si="516"/>
        <v>0</v>
      </c>
      <c r="Q1356" s="173">
        <f t="shared" si="517"/>
        <v>0</v>
      </c>
      <c r="R1356" s="173">
        <f t="shared" si="518"/>
        <v>0</v>
      </c>
      <c r="S1356" s="173" t="str">
        <f t="shared" si="519"/>
        <v/>
      </c>
      <c r="T1356" s="173">
        <f>IF(P1356&lt;&gt;"",(P1356*(1-($N$3368))*(1-($O1356+$N$3373))),0)</f>
        <v>0</v>
      </c>
      <c r="U1356" s="173">
        <f>IF(Q1356&lt;&gt;"",(Q1356*(1-($N$3369))*(1-($O1356+$N$3373))),0)</f>
        <v>0</v>
      </c>
      <c r="V1356" s="173">
        <f>IF(R1356&lt;&gt;"",(R1356*(1-($N$3370))*(1-($O1356+$N$3373))),0)</f>
        <v>0</v>
      </c>
      <c r="W1356" s="173">
        <f>IF(S1356&lt;&gt;"",(S1356*(1-($N$3371))*(1-($O1356+$N$3373))),0)</f>
        <v>0</v>
      </c>
      <c r="X1356" s="173">
        <f t="shared" si="525"/>
        <v>0</v>
      </c>
    </row>
    <row r="1357" spans="1:24" ht="14.1" customHeight="1" x14ac:dyDescent="0.3">
      <c r="A1357" s="90" t="s">
        <v>777</v>
      </c>
      <c r="B1357" s="91" t="s">
        <v>51</v>
      </c>
      <c r="C1357" s="92">
        <v>12</v>
      </c>
      <c r="D1357" s="92">
        <v>0</v>
      </c>
      <c r="E1357" s="166"/>
      <c r="F1357" s="92" t="s">
        <v>110</v>
      </c>
      <c r="G1357" s="92" t="s">
        <v>2004</v>
      </c>
      <c r="H1357" s="92" t="s">
        <v>2075</v>
      </c>
      <c r="I1357" s="92">
        <v>65</v>
      </c>
      <c r="J1357" s="93">
        <v>25.2</v>
      </c>
      <c r="K1357" s="94"/>
      <c r="L1357" s="92" t="s">
        <v>3085</v>
      </c>
      <c r="M1357" s="92" t="s">
        <v>417</v>
      </c>
      <c r="N1357" s="172" t="str">
        <f t="shared" si="524"/>
        <v/>
      </c>
      <c r="O1357" s="172"/>
      <c r="P1357" s="173">
        <f t="shared" si="516"/>
        <v>0</v>
      </c>
      <c r="Q1357" s="173">
        <f t="shared" si="517"/>
        <v>0</v>
      </c>
      <c r="R1357" s="173">
        <f t="shared" si="518"/>
        <v>0</v>
      </c>
      <c r="S1357" s="173" t="str">
        <f t="shared" si="519"/>
        <v/>
      </c>
      <c r="T1357" s="173">
        <f>IF(P1357&lt;&gt;"",(P1357*(1-($N$3368))*(1-($O1357+$N$3373))),0)</f>
        <v>0</v>
      </c>
      <c r="U1357" s="173">
        <f>IF(Q1357&lt;&gt;"",(Q1357*(1-($N$3369))*(1-($O1357+$N$3373))),0)</f>
        <v>0</v>
      </c>
      <c r="V1357" s="173">
        <f>IF(R1357&lt;&gt;"",(R1357*(1-($N$3370))*(1-($O1357+$N$3373))),0)</f>
        <v>0</v>
      </c>
      <c r="W1357" s="173">
        <f>IF(S1357&lt;&gt;"",(S1357*(1-($N$3371))*(1-($O1357+$N$3373))),0)</f>
        <v>0</v>
      </c>
      <c r="X1357" s="173">
        <f t="shared" si="525"/>
        <v>0</v>
      </c>
    </row>
    <row r="1358" spans="1:24" ht="14.1" customHeight="1" x14ac:dyDescent="0.3">
      <c r="A1358" s="90" t="s">
        <v>778</v>
      </c>
      <c r="B1358" s="91" t="s">
        <v>51</v>
      </c>
      <c r="C1358" s="92">
        <v>12</v>
      </c>
      <c r="D1358" s="92">
        <v>0</v>
      </c>
      <c r="E1358" s="166"/>
      <c r="F1358" s="92" t="s">
        <v>110</v>
      </c>
      <c r="G1358" s="92" t="s">
        <v>2005</v>
      </c>
      <c r="H1358" s="92" t="s">
        <v>2075</v>
      </c>
      <c r="I1358" s="92">
        <v>65</v>
      </c>
      <c r="J1358" s="93">
        <v>25.2</v>
      </c>
      <c r="K1358" s="94"/>
      <c r="L1358" s="92" t="s">
        <v>3086</v>
      </c>
      <c r="M1358" s="92" t="s">
        <v>417</v>
      </c>
      <c r="N1358" s="172" t="str">
        <f t="shared" si="524"/>
        <v/>
      </c>
      <c r="O1358" s="172"/>
      <c r="P1358" s="173">
        <f t="shared" si="516"/>
        <v>0</v>
      </c>
      <c r="Q1358" s="173">
        <f t="shared" si="517"/>
        <v>0</v>
      </c>
      <c r="R1358" s="173">
        <f t="shared" si="518"/>
        <v>0</v>
      </c>
      <c r="S1358" s="173" t="str">
        <f t="shared" si="519"/>
        <v/>
      </c>
      <c r="T1358" s="173">
        <f>IF(P1358&lt;&gt;"",(P1358*(1-($N$3368))*(1-($O1358+$N$3373))),0)</f>
        <v>0</v>
      </c>
      <c r="U1358" s="173">
        <f>IF(Q1358&lt;&gt;"",(Q1358*(1-($N$3369))*(1-($O1358+$N$3373))),0)</f>
        <v>0</v>
      </c>
      <c r="V1358" s="173">
        <f>IF(R1358&lt;&gt;"",(R1358*(1-($N$3370))*(1-($O1358+$N$3373))),0)</f>
        <v>0</v>
      </c>
      <c r="W1358" s="173">
        <f>IF(S1358&lt;&gt;"",(S1358*(1-($N$3371))*(1-($O1358+$N$3373))),0)</f>
        <v>0</v>
      </c>
      <c r="X1358" s="173">
        <f t="shared" si="525"/>
        <v>0</v>
      </c>
    </row>
    <row r="1359" spans="1:24" ht="14.1" customHeight="1" x14ac:dyDescent="0.3">
      <c r="A1359" s="90" t="s">
        <v>4906</v>
      </c>
      <c r="B1359" s="91" t="s">
        <v>51</v>
      </c>
      <c r="C1359" s="92">
        <v>12</v>
      </c>
      <c r="D1359" s="92">
        <v>0</v>
      </c>
      <c r="E1359" s="166"/>
      <c r="F1359" s="92" t="s">
        <v>110</v>
      </c>
      <c r="G1359" s="92" t="s">
        <v>2003</v>
      </c>
      <c r="H1359" s="92" t="s">
        <v>4907</v>
      </c>
      <c r="I1359" s="92">
        <v>65</v>
      </c>
      <c r="J1359" s="93">
        <v>17.600000000000001</v>
      </c>
      <c r="K1359" s="94"/>
      <c r="L1359" s="92" t="s">
        <v>4908</v>
      </c>
      <c r="M1359" s="92" t="s">
        <v>417</v>
      </c>
      <c r="N1359" s="172" t="str">
        <f t="shared" si="524"/>
        <v/>
      </c>
      <c r="O1359" s="172"/>
      <c r="P1359" s="173">
        <f t="shared" si="516"/>
        <v>0</v>
      </c>
      <c r="Q1359" s="173">
        <f t="shared" si="517"/>
        <v>0</v>
      </c>
      <c r="R1359" s="173">
        <f t="shared" si="518"/>
        <v>0</v>
      </c>
      <c r="S1359" s="173" t="str">
        <f t="shared" si="519"/>
        <v/>
      </c>
      <c r="T1359" s="173">
        <f>IF(P1359&lt;&gt;"",(P1359*(1-($N$3368))*(1-($O1359+$N$3373))),0)</f>
        <v>0</v>
      </c>
      <c r="U1359" s="173">
        <f>IF(Q1359&lt;&gt;"",(Q1359*(1-($N$3369))*(1-($O1359+$N$3373))),0)</f>
        <v>0</v>
      </c>
      <c r="V1359" s="173">
        <f>IF(R1359&lt;&gt;"",(R1359*(1-($N$3370))*(1-($O1359+$N$3373))),0)</f>
        <v>0</v>
      </c>
      <c r="W1359" s="173">
        <f>IF(S1359&lt;&gt;"",(S1359*(1-($N$3371))*(1-($O1359+$N$3373))),0)</f>
        <v>0</v>
      </c>
      <c r="X1359" s="173">
        <f t="shared" si="525"/>
        <v>0</v>
      </c>
    </row>
    <row r="1360" spans="1:24" ht="14.1" customHeight="1" x14ac:dyDescent="0.3">
      <c r="A1360" s="90" t="s">
        <v>4909</v>
      </c>
      <c r="B1360" s="91" t="s">
        <v>51</v>
      </c>
      <c r="C1360" s="92">
        <v>12</v>
      </c>
      <c r="D1360" s="92">
        <v>0</v>
      </c>
      <c r="E1360" s="166"/>
      <c r="F1360" s="92" t="s">
        <v>110</v>
      </c>
      <c r="G1360" s="92" t="s">
        <v>2004</v>
      </c>
      <c r="H1360" s="92" t="s">
        <v>4907</v>
      </c>
      <c r="I1360" s="92">
        <v>65</v>
      </c>
      <c r="J1360" s="93">
        <v>17.600000000000001</v>
      </c>
      <c r="K1360" s="94"/>
      <c r="L1360" s="92" t="s">
        <v>5516</v>
      </c>
      <c r="M1360" s="92" t="s">
        <v>417</v>
      </c>
      <c r="N1360" s="172" t="str">
        <f t="shared" si="524"/>
        <v/>
      </c>
      <c r="O1360" s="172"/>
      <c r="P1360" s="173">
        <f t="shared" si="516"/>
        <v>0</v>
      </c>
      <c r="Q1360" s="173">
        <f t="shared" si="517"/>
        <v>0</v>
      </c>
      <c r="R1360" s="173">
        <f t="shared" si="518"/>
        <v>0</v>
      </c>
      <c r="S1360" s="173" t="str">
        <f t="shared" si="519"/>
        <v/>
      </c>
      <c r="T1360" s="173">
        <f>IF(P1360&lt;&gt;"",(P1360*(1-($N$3368))*(1-($O1360+$N$3373))),0)</f>
        <v>0</v>
      </c>
      <c r="U1360" s="173">
        <f>IF(Q1360&lt;&gt;"",(Q1360*(1-($N$3369))*(1-($O1360+$N$3373))),0)</f>
        <v>0</v>
      </c>
      <c r="V1360" s="173">
        <f>IF(R1360&lt;&gt;"",(R1360*(1-($N$3370))*(1-($O1360+$N$3373))),0)</f>
        <v>0</v>
      </c>
      <c r="W1360" s="173">
        <f>IF(S1360&lt;&gt;"",(S1360*(1-($N$3371))*(1-($O1360+$N$3373))),0)</f>
        <v>0</v>
      </c>
      <c r="X1360" s="173">
        <f t="shared" si="525"/>
        <v>0</v>
      </c>
    </row>
    <row r="1361" spans="1:24" ht="14.1" customHeight="1" x14ac:dyDescent="0.3">
      <c r="A1361" s="90" t="s">
        <v>4910</v>
      </c>
      <c r="B1361" s="91" t="s">
        <v>51</v>
      </c>
      <c r="C1361" s="92">
        <v>12</v>
      </c>
      <c r="D1361" s="92">
        <v>0</v>
      </c>
      <c r="E1361" s="166"/>
      <c r="F1361" s="92" t="s">
        <v>110</v>
      </c>
      <c r="G1361" s="92" t="s">
        <v>2005</v>
      </c>
      <c r="H1361" s="92" t="s">
        <v>4907</v>
      </c>
      <c r="I1361" s="92">
        <v>65</v>
      </c>
      <c r="J1361" s="93">
        <v>17.600000000000001</v>
      </c>
      <c r="K1361" s="94"/>
      <c r="L1361" s="92" t="s">
        <v>4911</v>
      </c>
      <c r="M1361" s="92" t="s">
        <v>417</v>
      </c>
      <c r="N1361" s="172" t="str">
        <f t="shared" si="524"/>
        <v/>
      </c>
      <c r="O1361" s="172"/>
      <c r="P1361" s="173">
        <f t="shared" si="516"/>
        <v>0</v>
      </c>
      <c r="Q1361" s="173">
        <f t="shared" si="517"/>
        <v>0</v>
      </c>
      <c r="R1361" s="173">
        <f t="shared" si="518"/>
        <v>0</v>
      </c>
      <c r="S1361" s="173" t="str">
        <f t="shared" si="519"/>
        <v/>
      </c>
      <c r="T1361" s="173">
        <f>IF(P1361&lt;&gt;"",(P1361*(1-($N$3368))*(1-($O1361+$N$3373))),0)</f>
        <v>0</v>
      </c>
      <c r="U1361" s="173">
        <f>IF(Q1361&lt;&gt;"",(Q1361*(1-($N$3369))*(1-($O1361+$N$3373))),0)</f>
        <v>0</v>
      </c>
      <c r="V1361" s="173">
        <f>IF(R1361&lt;&gt;"",(R1361*(1-($N$3370))*(1-($O1361+$N$3373))),0)</f>
        <v>0</v>
      </c>
      <c r="W1361" s="173">
        <f>IF(S1361&lt;&gt;"",(S1361*(1-($N$3371))*(1-($O1361+$N$3373))),0)</f>
        <v>0</v>
      </c>
      <c r="X1361" s="173">
        <f t="shared" si="525"/>
        <v>0</v>
      </c>
    </row>
    <row r="1362" spans="1:24" ht="14.1" customHeight="1" x14ac:dyDescent="0.3">
      <c r="A1362" s="90" t="s">
        <v>1604</v>
      </c>
      <c r="B1362" s="91" t="s">
        <v>51</v>
      </c>
      <c r="C1362" s="92">
        <v>12</v>
      </c>
      <c r="D1362" s="92">
        <v>0</v>
      </c>
      <c r="E1362" s="166"/>
      <c r="F1362" s="92" t="s">
        <v>127</v>
      </c>
      <c r="G1362" s="92" t="s">
        <v>2003</v>
      </c>
      <c r="H1362" s="92" t="s">
        <v>2291</v>
      </c>
      <c r="I1362" s="92">
        <v>65</v>
      </c>
      <c r="J1362" s="93">
        <v>30.45</v>
      </c>
      <c r="K1362" s="94"/>
      <c r="L1362" s="92" t="s">
        <v>3648</v>
      </c>
      <c r="M1362" s="92" t="s">
        <v>417</v>
      </c>
      <c r="N1362" s="172" t="str">
        <f t="shared" si="520"/>
        <v/>
      </c>
      <c r="O1362" s="172"/>
      <c r="P1362" s="173">
        <f t="shared" si="516"/>
        <v>0</v>
      </c>
      <c r="Q1362" s="173">
        <f t="shared" si="517"/>
        <v>0</v>
      </c>
      <c r="R1362" s="173">
        <f t="shared" si="518"/>
        <v>0</v>
      </c>
      <c r="S1362" s="173" t="str">
        <f t="shared" si="519"/>
        <v/>
      </c>
      <c r="T1362" s="173">
        <f>IF(P1362&lt;&gt;"",(P1362*(1-($N$3368))*(1-($O1362+$N$3373))),0)</f>
        <v>0</v>
      </c>
      <c r="U1362" s="173">
        <f>IF(Q1362&lt;&gt;"",(Q1362*(1-($N$3369))*(1-($O1362+$N$3373))),0)</f>
        <v>0</v>
      </c>
      <c r="V1362" s="173">
        <f>IF(R1362&lt;&gt;"",(R1362*(1-($N$3370))*(1-($O1362+$N$3373))),0)</f>
        <v>0</v>
      </c>
      <c r="W1362" s="173">
        <f>IF(S1362&lt;&gt;"",(S1362*(1-($N$3371))*(1-($O1362+$N$3373))),0)</f>
        <v>0</v>
      </c>
      <c r="X1362" s="173">
        <f t="shared" si="521"/>
        <v>0</v>
      </c>
    </row>
    <row r="1363" spans="1:24" ht="14.1" customHeight="1" x14ac:dyDescent="0.3">
      <c r="A1363" s="90" t="s">
        <v>1603</v>
      </c>
      <c r="B1363" s="91" t="s">
        <v>51</v>
      </c>
      <c r="C1363" s="92">
        <v>12</v>
      </c>
      <c r="D1363" s="92">
        <v>0</v>
      </c>
      <c r="E1363" s="166"/>
      <c r="F1363" s="92" t="s">
        <v>127</v>
      </c>
      <c r="G1363" s="92" t="s">
        <v>2004</v>
      </c>
      <c r="H1363" s="92" t="s">
        <v>2291</v>
      </c>
      <c r="I1363" s="92">
        <v>65</v>
      </c>
      <c r="J1363" s="93">
        <v>30.45</v>
      </c>
      <c r="K1363" s="94"/>
      <c r="L1363" s="92" t="s">
        <v>3649</v>
      </c>
      <c r="M1363" s="92" t="s">
        <v>417</v>
      </c>
      <c r="N1363" s="172" t="str">
        <f t="shared" si="520"/>
        <v/>
      </c>
      <c r="O1363" s="172"/>
      <c r="P1363" s="173">
        <f t="shared" si="516"/>
        <v>0</v>
      </c>
      <c r="Q1363" s="173">
        <f t="shared" si="517"/>
        <v>0</v>
      </c>
      <c r="R1363" s="173">
        <f t="shared" si="518"/>
        <v>0</v>
      </c>
      <c r="S1363" s="173" t="str">
        <f t="shared" si="519"/>
        <v/>
      </c>
      <c r="T1363" s="173">
        <f>IF(P1363&lt;&gt;"",(P1363*(1-($N$3368))*(1-($O1363+$N$3373))),0)</f>
        <v>0</v>
      </c>
      <c r="U1363" s="173">
        <f>IF(Q1363&lt;&gt;"",(Q1363*(1-($N$3369))*(1-($O1363+$N$3373))),0)</f>
        <v>0</v>
      </c>
      <c r="V1363" s="173">
        <f>IF(R1363&lt;&gt;"",(R1363*(1-($N$3370))*(1-($O1363+$N$3373))),0)</f>
        <v>0</v>
      </c>
      <c r="W1363" s="173">
        <f>IF(S1363&lt;&gt;"",(S1363*(1-($N$3371))*(1-($O1363+$N$3373))),0)</f>
        <v>0</v>
      </c>
      <c r="X1363" s="173">
        <f t="shared" si="521"/>
        <v>0</v>
      </c>
    </row>
    <row r="1364" spans="1:24" ht="14.1" customHeight="1" x14ac:dyDescent="0.3">
      <c r="A1364" s="90" t="s">
        <v>1602</v>
      </c>
      <c r="B1364" s="91" t="s">
        <v>51</v>
      </c>
      <c r="C1364" s="92">
        <v>12</v>
      </c>
      <c r="D1364" s="92">
        <v>0</v>
      </c>
      <c r="E1364" s="166"/>
      <c r="F1364" s="92" t="s">
        <v>127</v>
      </c>
      <c r="G1364" s="92" t="s">
        <v>2005</v>
      </c>
      <c r="H1364" s="92" t="s">
        <v>2291</v>
      </c>
      <c r="I1364" s="92">
        <v>65</v>
      </c>
      <c r="J1364" s="93">
        <v>30.45</v>
      </c>
      <c r="K1364" s="94"/>
      <c r="L1364" s="92" t="s">
        <v>3650</v>
      </c>
      <c r="M1364" s="92" t="s">
        <v>417</v>
      </c>
      <c r="N1364" s="172" t="str">
        <f t="shared" si="520"/>
        <v/>
      </c>
      <c r="O1364" s="172"/>
      <c r="P1364" s="173">
        <f t="shared" si="516"/>
        <v>0</v>
      </c>
      <c r="Q1364" s="173">
        <f t="shared" si="517"/>
        <v>0</v>
      </c>
      <c r="R1364" s="173">
        <f t="shared" si="518"/>
        <v>0</v>
      </c>
      <c r="S1364" s="173" t="str">
        <f t="shared" si="519"/>
        <v/>
      </c>
      <c r="T1364" s="173">
        <f>IF(P1364&lt;&gt;"",(P1364*(1-($N$3368))*(1-($O1364+$N$3373))),0)</f>
        <v>0</v>
      </c>
      <c r="U1364" s="173">
        <f>IF(Q1364&lt;&gt;"",(Q1364*(1-($N$3369))*(1-($O1364+$N$3373))),0)</f>
        <v>0</v>
      </c>
      <c r="V1364" s="173">
        <f>IF(R1364&lt;&gt;"",(R1364*(1-($N$3370))*(1-($O1364+$N$3373))),0)</f>
        <v>0</v>
      </c>
      <c r="W1364" s="173">
        <f>IF(S1364&lt;&gt;"",(S1364*(1-($N$3371))*(1-($O1364+$N$3373))),0)</f>
        <v>0</v>
      </c>
      <c r="X1364" s="173">
        <f t="shared" si="521"/>
        <v>0</v>
      </c>
    </row>
    <row r="1365" spans="1:24" ht="14.1" customHeight="1" x14ac:dyDescent="0.3">
      <c r="A1365" s="252" t="s">
        <v>6131</v>
      </c>
      <c r="B1365" s="253" t="s">
        <v>51</v>
      </c>
      <c r="C1365" s="254">
        <v>24</v>
      </c>
      <c r="D1365" s="254">
        <v>12</v>
      </c>
      <c r="E1365" s="255"/>
      <c r="F1365" s="254" t="s">
        <v>2011</v>
      </c>
      <c r="G1365" s="254" t="s">
        <v>2012</v>
      </c>
      <c r="H1365" s="254" t="s">
        <v>5952</v>
      </c>
      <c r="I1365" s="254">
        <v>65</v>
      </c>
      <c r="J1365" s="256">
        <v>19.8</v>
      </c>
      <c r="K1365" s="257"/>
      <c r="L1365" s="254" t="s">
        <v>5532</v>
      </c>
      <c r="M1365" s="254" t="s">
        <v>417</v>
      </c>
      <c r="N1365" s="172" t="str">
        <f t="shared" si="520"/>
        <v/>
      </c>
      <c r="O1365" s="172"/>
      <c r="P1365" s="173">
        <f t="shared" ref="P1365:P1428" si="526">IF($B1365="PA",$N1365,0)</f>
        <v>0</v>
      </c>
      <c r="Q1365" s="173">
        <f t="shared" ref="Q1365:Q1428" si="527">IF($B1365="PC",$N1365,0)</f>
        <v>0</v>
      </c>
      <c r="R1365" s="173">
        <f t="shared" ref="R1365:R1428" si="528">IF($B1365="LA",$N1365,0)</f>
        <v>0</v>
      </c>
      <c r="S1365" s="173" t="str">
        <f t="shared" ref="S1365:S1428" si="529">IF($B1365="LC",$N1365,0)</f>
        <v/>
      </c>
      <c r="T1365" s="173">
        <f>IF(P1365&lt;&gt;"",(P1365*(1-($N$3368))*(1-($O1365+$N$3373))),0)</f>
        <v>0</v>
      </c>
      <c r="U1365" s="173">
        <f>IF(Q1365&lt;&gt;"",(Q1365*(1-($N$3369))*(1-($O1365+$N$3373))),0)</f>
        <v>0</v>
      </c>
      <c r="V1365" s="173">
        <f>IF(R1365&lt;&gt;"",(R1365*(1-($N$3370))*(1-($O1365+$N$3373))),0)</f>
        <v>0</v>
      </c>
      <c r="W1365" s="173">
        <f>IF(S1365&lt;&gt;"",(S1365*(1-($N$3371))*(1-($O1365+$N$3373))),0)</f>
        <v>0</v>
      </c>
      <c r="X1365" s="173">
        <f t="shared" si="521"/>
        <v>0</v>
      </c>
    </row>
    <row r="1366" spans="1:24" ht="14.1" customHeight="1" x14ac:dyDescent="0.3">
      <c r="A1366" s="252" t="s">
        <v>5951</v>
      </c>
      <c r="B1366" s="253" t="s">
        <v>51</v>
      </c>
      <c r="C1366" s="254">
        <v>24</v>
      </c>
      <c r="D1366" s="254">
        <v>12</v>
      </c>
      <c r="E1366" s="255"/>
      <c r="F1366" s="254" t="s">
        <v>2011</v>
      </c>
      <c r="G1366" s="254" t="s">
        <v>2014</v>
      </c>
      <c r="H1366" s="254" t="s">
        <v>5952</v>
      </c>
      <c r="I1366" s="254">
        <v>65</v>
      </c>
      <c r="J1366" s="256">
        <v>19.8</v>
      </c>
      <c r="K1366" s="257"/>
      <c r="L1366" s="254" t="s">
        <v>5533</v>
      </c>
      <c r="M1366" s="254" t="s">
        <v>417</v>
      </c>
      <c r="N1366" s="172" t="str">
        <f t="shared" si="520"/>
        <v/>
      </c>
      <c r="O1366" s="172"/>
      <c r="P1366" s="173">
        <f t="shared" si="526"/>
        <v>0</v>
      </c>
      <c r="Q1366" s="173">
        <f t="shared" si="527"/>
        <v>0</v>
      </c>
      <c r="R1366" s="173">
        <f t="shared" si="528"/>
        <v>0</v>
      </c>
      <c r="S1366" s="173" t="str">
        <f t="shared" si="529"/>
        <v/>
      </c>
      <c r="T1366" s="173">
        <f>IF(P1366&lt;&gt;"",(P1366*(1-($N$3368))*(1-($O1366+$N$3373))),0)</f>
        <v>0</v>
      </c>
      <c r="U1366" s="173">
        <f>IF(Q1366&lt;&gt;"",(Q1366*(1-($N$3369))*(1-($O1366+$N$3373))),0)</f>
        <v>0</v>
      </c>
      <c r="V1366" s="173">
        <f>IF(R1366&lt;&gt;"",(R1366*(1-($N$3370))*(1-($O1366+$N$3373))),0)</f>
        <v>0</v>
      </c>
      <c r="W1366" s="173">
        <f>IF(S1366&lt;&gt;"",(S1366*(1-($N$3371))*(1-($O1366+$N$3373))),0)</f>
        <v>0</v>
      </c>
      <c r="X1366" s="173">
        <f t="shared" si="521"/>
        <v>0</v>
      </c>
    </row>
    <row r="1367" spans="1:24" ht="14.1" customHeight="1" x14ac:dyDescent="0.3">
      <c r="A1367" s="90" t="s">
        <v>4924</v>
      </c>
      <c r="B1367" s="91" t="s">
        <v>51</v>
      </c>
      <c r="C1367" s="92">
        <v>12</v>
      </c>
      <c r="D1367" s="92">
        <v>0</v>
      </c>
      <c r="E1367" s="166"/>
      <c r="F1367" s="92" t="s">
        <v>111</v>
      </c>
      <c r="G1367" s="92" t="s">
        <v>2195</v>
      </c>
      <c r="H1367" s="92" t="s">
        <v>4925</v>
      </c>
      <c r="I1367" s="92">
        <v>66</v>
      </c>
      <c r="J1367" s="93">
        <v>39.9</v>
      </c>
      <c r="K1367" s="94"/>
      <c r="L1367" s="92" t="s">
        <v>4926</v>
      </c>
      <c r="M1367" s="92" t="s">
        <v>417</v>
      </c>
      <c r="N1367" s="172" t="str">
        <f t="shared" ref="N1367" si="530">IF(OR(J1367="TBA",E1367=0),"",E1367*J1367)</f>
        <v/>
      </c>
      <c r="O1367" s="172"/>
      <c r="P1367" s="173">
        <f t="shared" si="526"/>
        <v>0</v>
      </c>
      <c r="Q1367" s="173">
        <f t="shared" si="527"/>
        <v>0</v>
      </c>
      <c r="R1367" s="173">
        <f t="shared" si="528"/>
        <v>0</v>
      </c>
      <c r="S1367" s="173" t="str">
        <f t="shared" si="529"/>
        <v/>
      </c>
      <c r="T1367" s="173">
        <f>IF(P1367&lt;&gt;"",(P1367*(1-($N$3368))*(1-($O1367+$N$3373))),0)</f>
        <v>0</v>
      </c>
      <c r="U1367" s="173">
        <f>IF(Q1367&lt;&gt;"",(Q1367*(1-($N$3369))*(1-($O1367+$N$3373))),0)</f>
        <v>0</v>
      </c>
      <c r="V1367" s="173">
        <f>IF(R1367&lt;&gt;"",(R1367*(1-($N$3370))*(1-($O1367+$N$3373))),0)</f>
        <v>0</v>
      </c>
      <c r="W1367" s="173">
        <f>IF(S1367&lt;&gt;"",(S1367*(1-($N$3371))*(1-($O1367+$N$3373))),0)</f>
        <v>0</v>
      </c>
      <c r="X1367" s="173">
        <f t="shared" ref="X1367" si="531">+SUM(T1367:W1367)</f>
        <v>0</v>
      </c>
    </row>
    <row r="1368" spans="1:24" ht="14.1" customHeight="1" x14ac:dyDescent="0.3">
      <c r="A1368" s="90" t="s">
        <v>4927</v>
      </c>
      <c r="B1368" s="91" t="s">
        <v>51</v>
      </c>
      <c r="C1368" s="92">
        <v>12</v>
      </c>
      <c r="D1368" s="92">
        <v>0</v>
      </c>
      <c r="E1368" s="166"/>
      <c r="F1368" s="92" t="s">
        <v>111</v>
      </c>
      <c r="G1368" s="92" t="s">
        <v>2197</v>
      </c>
      <c r="H1368" s="92" t="s">
        <v>4925</v>
      </c>
      <c r="I1368" s="92">
        <v>66</v>
      </c>
      <c r="J1368" s="93">
        <v>39.9</v>
      </c>
      <c r="K1368" s="94"/>
      <c r="L1368" s="92" t="s">
        <v>4928</v>
      </c>
      <c r="M1368" s="92" t="s">
        <v>417</v>
      </c>
      <c r="N1368" s="172" t="str">
        <f t="shared" si="520"/>
        <v/>
      </c>
      <c r="O1368" s="172"/>
      <c r="P1368" s="173">
        <f t="shared" si="526"/>
        <v>0</v>
      </c>
      <c r="Q1368" s="173">
        <f t="shared" si="527"/>
        <v>0</v>
      </c>
      <c r="R1368" s="173">
        <f t="shared" si="528"/>
        <v>0</v>
      </c>
      <c r="S1368" s="173" t="str">
        <f t="shared" si="529"/>
        <v/>
      </c>
      <c r="T1368" s="173">
        <f>IF(P1368&lt;&gt;"",(P1368*(1-($N$3368))*(1-($O1368+$N$3373))),0)</f>
        <v>0</v>
      </c>
      <c r="U1368" s="173">
        <f>IF(Q1368&lt;&gt;"",(Q1368*(1-($N$3369))*(1-($O1368+$N$3373))),0)</f>
        <v>0</v>
      </c>
      <c r="V1368" s="173">
        <f>IF(R1368&lt;&gt;"",(R1368*(1-($N$3370))*(1-($O1368+$N$3373))),0)</f>
        <v>0</v>
      </c>
      <c r="W1368" s="173">
        <f>IF(S1368&lt;&gt;"",(S1368*(1-($N$3371))*(1-($O1368+$N$3373))),0)</f>
        <v>0</v>
      </c>
      <c r="X1368" s="173">
        <f t="shared" si="521"/>
        <v>0</v>
      </c>
    </row>
    <row r="1369" spans="1:24" ht="14.1" customHeight="1" x14ac:dyDescent="0.3">
      <c r="A1369" s="90" t="s">
        <v>4929</v>
      </c>
      <c r="B1369" s="91" t="s">
        <v>51</v>
      </c>
      <c r="C1369" s="92">
        <v>12</v>
      </c>
      <c r="D1369" s="92">
        <v>0</v>
      </c>
      <c r="E1369" s="166"/>
      <c r="F1369" s="92" t="s">
        <v>111</v>
      </c>
      <c r="G1369" s="92" t="s">
        <v>5414</v>
      </c>
      <c r="H1369" s="92" t="s">
        <v>4925</v>
      </c>
      <c r="I1369" s="92">
        <v>66</v>
      </c>
      <c r="J1369" s="93">
        <v>39.9</v>
      </c>
      <c r="K1369" s="94"/>
      <c r="L1369" s="92" t="s">
        <v>4930</v>
      </c>
      <c r="M1369" s="92" t="s">
        <v>417</v>
      </c>
      <c r="N1369" s="172" t="str">
        <f t="shared" si="520"/>
        <v/>
      </c>
      <c r="O1369" s="172"/>
      <c r="P1369" s="173">
        <f t="shared" si="526"/>
        <v>0</v>
      </c>
      <c r="Q1369" s="173">
        <f t="shared" si="527"/>
        <v>0</v>
      </c>
      <c r="R1369" s="173">
        <f t="shared" si="528"/>
        <v>0</v>
      </c>
      <c r="S1369" s="173" t="str">
        <f t="shared" si="529"/>
        <v/>
      </c>
      <c r="T1369" s="173">
        <f>IF(P1369&lt;&gt;"",(P1369*(1-($N$3368))*(1-($O1369+$N$3373))),0)</f>
        <v>0</v>
      </c>
      <c r="U1369" s="173">
        <f>IF(Q1369&lt;&gt;"",(Q1369*(1-($N$3369))*(1-($O1369+$N$3373))),0)</f>
        <v>0</v>
      </c>
      <c r="V1369" s="173">
        <f>IF(R1369&lt;&gt;"",(R1369*(1-($N$3370))*(1-($O1369+$N$3373))),0)</f>
        <v>0</v>
      </c>
      <c r="W1369" s="173">
        <f>IF(S1369&lt;&gt;"",(S1369*(1-($N$3371))*(1-($O1369+$N$3373))),0)</f>
        <v>0</v>
      </c>
      <c r="X1369" s="173">
        <f t="shared" si="521"/>
        <v>0</v>
      </c>
    </row>
    <row r="1370" spans="1:24" ht="14.1" customHeight="1" x14ac:dyDescent="0.3">
      <c r="A1370" s="90" t="s">
        <v>1054</v>
      </c>
      <c r="B1370" s="91" t="s">
        <v>51</v>
      </c>
      <c r="C1370" s="92">
        <v>16</v>
      </c>
      <c r="D1370" s="92">
        <v>8</v>
      </c>
      <c r="E1370" s="166"/>
      <c r="F1370" s="92" t="s">
        <v>111</v>
      </c>
      <c r="G1370" s="92" t="s">
        <v>2041</v>
      </c>
      <c r="H1370" s="92" t="s">
        <v>2114</v>
      </c>
      <c r="I1370" s="92">
        <v>66</v>
      </c>
      <c r="J1370" s="93">
        <v>21.85</v>
      </c>
      <c r="K1370" s="94"/>
      <c r="L1370" s="92" t="s">
        <v>3195</v>
      </c>
      <c r="M1370" s="92" t="s">
        <v>417</v>
      </c>
      <c r="N1370" s="172" t="str">
        <f t="shared" si="520"/>
        <v/>
      </c>
      <c r="O1370" s="172"/>
      <c r="P1370" s="173">
        <f t="shared" si="526"/>
        <v>0</v>
      </c>
      <c r="Q1370" s="173">
        <f t="shared" si="527"/>
        <v>0</v>
      </c>
      <c r="R1370" s="173">
        <f t="shared" si="528"/>
        <v>0</v>
      </c>
      <c r="S1370" s="173" t="str">
        <f t="shared" si="529"/>
        <v/>
      </c>
      <c r="T1370" s="173">
        <f>IF(P1370&lt;&gt;"",(P1370*(1-($N$3368))*(1-($O1370+$N$3373))),0)</f>
        <v>0</v>
      </c>
      <c r="U1370" s="173">
        <f>IF(Q1370&lt;&gt;"",(Q1370*(1-($N$3369))*(1-($O1370+$N$3373))),0)</f>
        <v>0</v>
      </c>
      <c r="V1370" s="173">
        <f>IF(R1370&lt;&gt;"",(R1370*(1-($N$3370))*(1-($O1370+$N$3373))),0)</f>
        <v>0</v>
      </c>
      <c r="W1370" s="173">
        <f>IF(S1370&lt;&gt;"",(S1370*(1-($N$3371))*(1-($O1370+$N$3373))),0)</f>
        <v>0</v>
      </c>
      <c r="X1370" s="173">
        <f t="shared" si="521"/>
        <v>0</v>
      </c>
    </row>
    <row r="1371" spans="1:24" ht="14.1" customHeight="1" x14ac:dyDescent="0.3">
      <c r="A1371" s="90" t="s">
        <v>1053</v>
      </c>
      <c r="B1371" s="91" t="s">
        <v>51</v>
      </c>
      <c r="C1371" s="92">
        <v>16</v>
      </c>
      <c r="D1371" s="92">
        <v>8</v>
      </c>
      <c r="E1371" s="166"/>
      <c r="F1371" s="92" t="s">
        <v>111</v>
      </c>
      <c r="G1371" s="92" t="s">
        <v>2049</v>
      </c>
      <c r="H1371" s="92" t="s">
        <v>2114</v>
      </c>
      <c r="I1371" s="92">
        <v>66</v>
      </c>
      <c r="J1371" s="93">
        <v>21.85</v>
      </c>
      <c r="K1371" s="94"/>
      <c r="L1371" s="92" t="s">
        <v>3196</v>
      </c>
      <c r="M1371" s="92" t="s">
        <v>417</v>
      </c>
      <c r="N1371" s="172" t="str">
        <f t="shared" si="520"/>
        <v/>
      </c>
      <c r="O1371" s="172"/>
      <c r="P1371" s="173">
        <f t="shared" si="526"/>
        <v>0</v>
      </c>
      <c r="Q1371" s="173">
        <f t="shared" si="527"/>
        <v>0</v>
      </c>
      <c r="R1371" s="173">
        <f t="shared" si="528"/>
        <v>0</v>
      </c>
      <c r="S1371" s="173" t="str">
        <f t="shared" si="529"/>
        <v/>
      </c>
      <c r="T1371" s="173">
        <f>IF(P1371&lt;&gt;"",(P1371*(1-($N$3368))*(1-($O1371+$N$3373))),0)</f>
        <v>0</v>
      </c>
      <c r="U1371" s="173">
        <f>IF(Q1371&lt;&gt;"",(Q1371*(1-($N$3369))*(1-($O1371+$N$3373))),0)</f>
        <v>0</v>
      </c>
      <c r="V1371" s="173">
        <f>IF(R1371&lt;&gt;"",(R1371*(1-($N$3370))*(1-($O1371+$N$3373))),0)</f>
        <v>0</v>
      </c>
      <c r="W1371" s="173">
        <f>IF(S1371&lt;&gt;"",(S1371*(1-($N$3371))*(1-($O1371+$N$3373))),0)</f>
        <v>0</v>
      </c>
      <c r="X1371" s="173">
        <f t="shared" si="521"/>
        <v>0</v>
      </c>
    </row>
    <row r="1372" spans="1:24" ht="14.1" customHeight="1" x14ac:dyDescent="0.3">
      <c r="A1372" s="90" t="s">
        <v>781</v>
      </c>
      <c r="B1372" s="91" t="s">
        <v>51</v>
      </c>
      <c r="C1372" s="92">
        <v>8</v>
      </c>
      <c r="D1372" s="92">
        <v>0</v>
      </c>
      <c r="E1372" s="166"/>
      <c r="F1372" s="92" t="s">
        <v>111</v>
      </c>
      <c r="G1372" s="92" t="s">
        <v>2047</v>
      </c>
      <c r="H1372" s="92" t="s">
        <v>2126</v>
      </c>
      <c r="I1372" s="92">
        <v>66</v>
      </c>
      <c r="J1372" s="93">
        <v>34</v>
      </c>
      <c r="K1372" s="94"/>
      <c r="L1372" s="92" t="s">
        <v>3235</v>
      </c>
      <c r="M1372" s="92" t="s">
        <v>417</v>
      </c>
      <c r="N1372" s="172" t="str">
        <f t="shared" si="520"/>
        <v/>
      </c>
      <c r="O1372" s="172"/>
      <c r="P1372" s="173">
        <f t="shared" si="526"/>
        <v>0</v>
      </c>
      <c r="Q1372" s="173">
        <f t="shared" si="527"/>
        <v>0</v>
      </c>
      <c r="R1372" s="173">
        <f t="shared" si="528"/>
        <v>0</v>
      </c>
      <c r="S1372" s="173" t="str">
        <f t="shared" si="529"/>
        <v/>
      </c>
      <c r="T1372" s="173">
        <f>IF(P1372&lt;&gt;"",(P1372*(1-($N$3368))*(1-($O1372+$N$3373))),0)</f>
        <v>0</v>
      </c>
      <c r="U1372" s="173">
        <f>IF(Q1372&lt;&gt;"",(Q1372*(1-($N$3369))*(1-($O1372+$N$3373))),0)</f>
        <v>0</v>
      </c>
      <c r="V1372" s="173">
        <f>IF(R1372&lt;&gt;"",(R1372*(1-($N$3370))*(1-($O1372+$N$3373))),0)</f>
        <v>0</v>
      </c>
      <c r="W1372" s="173">
        <f>IF(S1372&lt;&gt;"",(S1372*(1-($N$3371))*(1-($O1372+$N$3373))),0)</f>
        <v>0</v>
      </c>
      <c r="X1372" s="173">
        <f t="shared" si="521"/>
        <v>0</v>
      </c>
    </row>
    <row r="1373" spans="1:24" ht="14.1" customHeight="1" x14ac:dyDescent="0.3">
      <c r="A1373" s="90" t="s">
        <v>782</v>
      </c>
      <c r="B1373" s="91" t="s">
        <v>51</v>
      </c>
      <c r="C1373" s="92">
        <v>8</v>
      </c>
      <c r="D1373" s="92">
        <v>0</v>
      </c>
      <c r="E1373" s="166"/>
      <c r="F1373" s="92" t="s">
        <v>111</v>
      </c>
      <c r="G1373" s="92" t="s">
        <v>2041</v>
      </c>
      <c r="H1373" s="92" t="s">
        <v>2126</v>
      </c>
      <c r="I1373" s="92">
        <v>66</v>
      </c>
      <c r="J1373" s="93">
        <v>34</v>
      </c>
      <c r="K1373" s="94"/>
      <c r="L1373" s="92" t="s">
        <v>3236</v>
      </c>
      <c r="M1373" s="92" t="s">
        <v>417</v>
      </c>
      <c r="N1373" s="172" t="str">
        <f t="shared" si="520"/>
        <v/>
      </c>
      <c r="O1373" s="172"/>
      <c r="P1373" s="173">
        <f t="shared" si="526"/>
        <v>0</v>
      </c>
      <c r="Q1373" s="173">
        <f t="shared" si="527"/>
        <v>0</v>
      </c>
      <c r="R1373" s="173">
        <f t="shared" si="528"/>
        <v>0</v>
      </c>
      <c r="S1373" s="173" t="str">
        <f t="shared" si="529"/>
        <v/>
      </c>
      <c r="T1373" s="173">
        <f>IF(P1373&lt;&gt;"",(P1373*(1-($N$3368))*(1-($O1373+$N$3373))),0)</f>
        <v>0</v>
      </c>
      <c r="U1373" s="173">
        <f>IF(Q1373&lt;&gt;"",(Q1373*(1-($N$3369))*(1-($O1373+$N$3373))),0)</f>
        <v>0</v>
      </c>
      <c r="V1373" s="173">
        <f>IF(R1373&lt;&gt;"",(R1373*(1-($N$3370))*(1-($O1373+$N$3373))),0)</f>
        <v>0</v>
      </c>
      <c r="W1373" s="173">
        <f>IF(S1373&lt;&gt;"",(S1373*(1-($N$3371))*(1-($O1373+$N$3373))),0)</f>
        <v>0</v>
      </c>
      <c r="X1373" s="173">
        <f t="shared" si="521"/>
        <v>0</v>
      </c>
    </row>
    <row r="1374" spans="1:24" ht="14.1" customHeight="1" x14ac:dyDescent="0.3">
      <c r="A1374" s="90" t="s">
        <v>783</v>
      </c>
      <c r="B1374" s="91" t="s">
        <v>51</v>
      </c>
      <c r="C1374" s="92">
        <v>8</v>
      </c>
      <c r="D1374" s="92">
        <v>0</v>
      </c>
      <c r="E1374" s="166"/>
      <c r="F1374" s="92" t="s">
        <v>111</v>
      </c>
      <c r="G1374" s="92" t="s">
        <v>2049</v>
      </c>
      <c r="H1374" s="92" t="s">
        <v>2126</v>
      </c>
      <c r="I1374" s="92">
        <v>66</v>
      </c>
      <c r="J1374" s="93">
        <v>34</v>
      </c>
      <c r="K1374" s="94"/>
      <c r="L1374" s="92" t="s">
        <v>3237</v>
      </c>
      <c r="M1374" s="92" t="s">
        <v>417</v>
      </c>
      <c r="N1374" s="172" t="str">
        <f t="shared" si="520"/>
        <v/>
      </c>
      <c r="O1374" s="172"/>
      <c r="P1374" s="173">
        <f t="shared" si="526"/>
        <v>0</v>
      </c>
      <c r="Q1374" s="173">
        <f t="shared" si="527"/>
        <v>0</v>
      </c>
      <c r="R1374" s="173">
        <f t="shared" si="528"/>
        <v>0</v>
      </c>
      <c r="S1374" s="173" t="str">
        <f t="shared" si="529"/>
        <v/>
      </c>
      <c r="T1374" s="173">
        <f>IF(P1374&lt;&gt;"",(P1374*(1-($N$3368))*(1-($O1374+$N$3373))),0)</f>
        <v>0</v>
      </c>
      <c r="U1374" s="173">
        <f>IF(Q1374&lt;&gt;"",(Q1374*(1-($N$3369))*(1-($O1374+$N$3373))),0)</f>
        <v>0</v>
      </c>
      <c r="V1374" s="173">
        <f>IF(R1374&lt;&gt;"",(R1374*(1-($N$3370))*(1-($O1374+$N$3373))),0)</f>
        <v>0</v>
      </c>
      <c r="W1374" s="173">
        <f>IF(S1374&lt;&gt;"",(S1374*(1-($N$3371))*(1-($O1374+$N$3373))),0)</f>
        <v>0</v>
      </c>
      <c r="X1374" s="173">
        <f t="shared" si="521"/>
        <v>0</v>
      </c>
    </row>
    <row r="1375" spans="1:24" ht="14.1" customHeight="1" x14ac:dyDescent="0.3">
      <c r="A1375" s="90" t="s">
        <v>1068</v>
      </c>
      <c r="B1375" s="91" t="s">
        <v>51</v>
      </c>
      <c r="C1375" s="92">
        <v>12</v>
      </c>
      <c r="D1375" s="92">
        <v>0</v>
      </c>
      <c r="E1375" s="166"/>
      <c r="F1375" s="92" t="s">
        <v>111</v>
      </c>
      <c r="G1375" s="92" t="s">
        <v>1712</v>
      </c>
      <c r="H1375" s="92" t="s">
        <v>2329</v>
      </c>
      <c r="I1375" s="92">
        <v>66</v>
      </c>
      <c r="J1375" s="93">
        <v>46.1</v>
      </c>
      <c r="K1375" s="94"/>
      <c r="L1375" s="92" t="s">
        <v>3749</v>
      </c>
      <c r="M1375" s="92" t="s">
        <v>417</v>
      </c>
      <c r="N1375" s="172" t="str">
        <f t="shared" si="520"/>
        <v/>
      </c>
      <c r="O1375" s="172"/>
      <c r="P1375" s="173">
        <f t="shared" si="526"/>
        <v>0</v>
      </c>
      <c r="Q1375" s="173">
        <f t="shared" si="527"/>
        <v>0</v>
      </c>
      <c r="R1375" s="173">
        <f t="shared" si="528"/>
        <v>0</v>
      </c>
      <c r="S1375" s="173" t="str">
        <f t="shared" si="529"/>
        <v/>
      </c>
      <c r="T1375" s="173">
        <f>IF(P1375&lt;&gt;"",(P1375*(1-($N$3368))*(1-($O1375+$N$3373))),0)</f>
        <v>0</v>
      </c>
      <c r="U1375" s="173">
        <f>IF(Q1375&lt;&gt;"",(Q1375*(1-($N$3369))*(1-($O1375+$N$3373))),0)</f>
        <v>0</v>
      </c>
      <c r="V1375" s="173">
        <f>IF(R1375&lt;&gt;"",(R1375*(1-($N$3370))*(1-($O1375+$N$3373))),0)</f>
        <v>0</v>
      </c>
      <c r="W1375" s="173">
        <f>IF(S1375&lt;&gt;"",(S1375*(1-($N$3371))*(1-($O1375+$N$3373))),0)</f>
        <v>0</v>
      </c>
      <c r="X1375" s="173">
        <f t="shared" si="521"/>
        <v>0</v>
      </c>
    </row>
    <row r="1376" spans="1:24" ht="14.1" customHeight="1" x14ac:dyDescent="0.3">
      <c r="A1376" s="90" t="s">
        <v>4918</v>
      </c>
      <c r="B1376" s="91" t="s">
        <v>51</v>
      </c>
      <c r="C1376" s="92">
        <v>12</v>
      </c>
      <c r="D1376" s="92">
        <v>0</v>
      </c>
      <c r="E1376" s="166"/>
      <c r="F1376" s="92" t="s">
        <v>111</v>
      </c>
      <c r="G1376" s="92" t="s">
        <v>2195</v>
      </c>
      <c r="H1376" s="92" t="s">
        <v>4919</v>
      </c>
      <c r="I1376" s="92">
        <v>66</v>
      </c>
      <c r="J1376" s="93">
        <v>22.75</v>
      </c>
      <c r="K1376" s="94"/>
      <c r="L1376" s="92" t="s">
        <v>4920</v>
      </c>
      <c r="M1376" s="92" t="s">
        <v>417</v>
      </c>
      <c r="N1376" s="172" t="str">
        <f t="shared" si="520"/>
        <v/>
      </c>
      <c r="O1376" s="172"/>
      <c r="P1376" s="173">
        <f t="shared" si="526"/>
        <v>0</v>
      </c>
      <c r="Q1376" s="173">
        <f t="shared" si="527"/>
        <v>0</v>
      </c>
      <c r="R1376" s="173">
        <f t="shared" si="528"/>
        <v>0</v>
      </c>
      <c r="S1376" s="173" t="str">
        <f t="shared" si="529"/>
        <v/>
      </c>
      <c r="T1376" s="173">
        <f>IF(P1376&lt;&gt;"",(P1376*(1-($N$3368))*(1-($O1376+$N$3373))),0)</f>
        <v>0</v>
      </c>
      <c r="U1376" s="173">
        <f>IF(Q1376&lt;&gt;"",(Q1376*(1-($N$3369))*(1-($O1376+$N$3373))),0)</f>
        <v>0</v>
      </c>
      <c r="V1376" s="173">
        <f>IF(R1376&lt;&gt;"",(R1376*(1-($N$3370))*(1-($O1376+$N$3373))),0)</f>
        <v>0</v>
      </c>
      <c r="W1376" s="173">
        <f>IF(S1376&lt;&gt;"",(S1376*(1-($N$3371))*(1-($O1376+$N$3373))),0)</f>
        <v>0</v>
      </c>
      <c r="X1376" s="173">
        <f t="shared" si="521"/>
        <v>0</v>
      </c>
    </row>
    <row r="1377" spans="1:24" ht="14.1" customHeight="1" x14ac:dyDescent="0.3">
      <c r="A1377" s="90" t="s">
        <v>4921</v>
      </c>
      <c r="B1377" s="91" t="s">
        <v>51</v>
      </c>
      <c r="C1377" s="92">
        <v>12</v>
      </c>
      <c r="D1377" s="92">
        <v>0</v>
      </c>
      <c r="E1377" s="166"/>
      <c r="F1377" s="92" t="s">
        <v>111</v>
      </c>
      <c r="G1377" s="92" t="s">
        <v>2197</v>
      </c>
      <c r="H1377" s="92" t="s">
        <v>4919</v>
      </c>
      <c r="I1377" s="92">
        <v>66</v>
      </c>
      <c r="J1377" s="93">
        <v>22.75</v>
      </c>
      <c r="K1377" s="94"/>
      <c r="L1377" s="92" t="s">
        <v>5518</v>
      </c>
      <c r="M1377" s="92" t="s">
        <v>417</v>
      </c>
      <c r="N1377" s="172" t="str">
        <f t="shared" si="520"/>
        <v/>
      </c>
      <c r="O1377" s="172"/>
      <c r="P1377" s="173">
        <f t="shared" si="526"/>
        <v>0</v>
      </c>
      <c r="Q1377" s="173">
        <f t="shared" si="527"/>
        <v>0</v>
      </c>
      <c r="R1377" s="173">
        <f t="shared" si="528"/>
        <v>0</v>
      </c>
      <c r="S1377" s="173" t="str">
        <f t="shared" si="529"/>
        <v/>
      </c>
      <c r="T1377" s="173">
        <f>IF(P1377&lt;&gt;"",(P1377*(1-($N$3368))*(1-($O1377+$N$3373))),0)</f>
        <v>0</v>
      </c>
      <c r="U1377" s="173">
        <f>IF(Q1377&lt;&gt;"",(Q1377*(1-($N$3369))*(1-($O1377+$N$3373))),0)</f>
        <v>0</v>
      </c>
      <c r="V1377" s="173">
        <f>IF(R1377&lt;&gt;"",(R1377*(1-($N$3370))*(1-($O1377+$N$3373))),0)</f>
        <v>0</v>
      </c>
      <c r="W1377" s="173">
        <f>IF(S1377&lt;&gt;"",(S1377*(1-($N$3371))*(1-($O1377+$N$3373))),0)</f>
        <v>0</v>
      </c>
      <c r="X1377" s="173">
        <f t="shared" si="521"/>
        <v>0</v>
      </c>
    </row>
    <row r="1378" spans="1:24" ht="14.1" customHeight="1" x14ac:dyDescent="0.3">
      <c r="A1378" s="90" t="s">
        <v>4922</v>
      </c>
      <c r="B1378" s="91" t="s">
        <v>51</v>
      </c>
      <c r="C1378" s="92">
        <v>12</v>
      </c>
      <c r="D1378" s="92">
        <v>0</v>
      </c>
      <c r="E1378" s="166"/>
      <c r="F1378" s="92" t="s">
        <v>111</v>
      </c>
      <c r="G1378" s="92" t="s">
        <v>5414</v>
      </c>
      <c r="H1378" s="92" t="s">
        <v>4919</v>
      </c>
      <c r="I1378" s="92">
        <v>66</v>
      </c>
      <c r="J1378" s="93">
        <v>22.75</v>
      </c>
      <c r="K1378" s="94"/>
      <c r="L1378" s="92" t="s">
        <v>4923</v>
      </c>
      <c r="M1378" s="92" t="s">
        <v>417</v>
      </c>
      <c r="N1378" s="172" t="str">
        <f t="shared" si="520"/>
        <v/>
      </c>
      <c r="O1378" s="172"/>
      <c r="P1378" s="173">
        <f t="shared" si="526"/>
        <v>0</v>
      </c>
      <c r="Q1378" s="173">
        <f t="shared" si="527"/>
        <v>0</v>
      </c>
      <c r="R1378" s="173">
        <f t="shared" si="528"/>
        <v>0</v>
      </c>
      <c r="S1378" s="173" t="str">
        <f t="shared" si="529"/>
        <v/>
      </c>
      <c r="T1378" s="173">
        <f>IF(P1378&lt;&gt;"",(P1378*(1-($N$3368))*(1-($O1378+$N$3373))),0)</f>
        <v>0</v>
      </c>
      <c r="U1378" s="173">
        <f>IF(Q1378&lt;&gt;"",(Q1378*(1-($N$3369))*(1-($O1378+$N$3373))),0)</f>
        <v>0</v>
      </c>
      <c r="V1378" s="173">
        <f>IF(R1378&lt;&gt;"",(R1378*(1-($N$3370))*(1-($O1378+$N$3373))),0)</f>
        <v>0</v>
      </c>
      <c r="W1378" s="173">
        <f>IF(S1378&lt;&gt;"",(S1378*(1-($N$3371))*(1-($O1378+$N$3373))),0)</f>
        <v>0</v>
      </c>
      <c r="X1378" s="173">
        <f t="shared" si="521"/>
        <v>0</v>
      </c>
    </row>
    <row r="1379" spans="1:24" ht="14.1" customHeight="1" x14ac:dyDescent="0.3">
      <c r="A1379" s="90" t="s">
        <v>4931</v>
      </c>
      <c r="B1379" s="91" t="s">
        <v>51</v>
      </c>
      <c r="C1379" s="92">
        <v>12</v>
      </c>
      <c r="D1379" s="92">
        <v>0</v>
      </c>
      <c r="E1379" s="166"/>
      <c r="F1379" s="92" t="s">
        <v>112</v>
      </c>
      <c r="G1379" s="92" t="s">
        <v>2004</v>
      </c>
      <c r="H1379" s="92" t="s">
        <v>4932</v>
      </c>
      <c r="I1379" s="92">
        <v>66</v>
      </c>
      <c r="J1379" s="93">
        <v>30.45</v>
      </c>
      <c r="K1379" s="94"/>
      <c r="L1379" s="92" t="s">
        <v>5519</v>
      </c>
      <c r="M1379" s="92" t="s">
        <v>417</v>
      </c>
      <c r="N1379" s="172" t="str">
        <f>IF(OR(J1379="TBA",E1379=0),"",E1379*J1379)</f>
        <v/>
      </c>
      <c r="O1379" s="172"/>
      <c r="P1379" s="173">
        <f t="shared" si="526"/>
        <v>0</v>
      </c>
      <c r="Q1379" s="173">
        <f t="shared" si="527"/>
        <v>0</v>
      </c>
      <c r="R1379" s="173">
        <f t="shared" si="528"/>
        <v>0</v>
      </c>
      <c r="S1379" s="173" t="str">
        <f t="shared" si="529"/>
        <v/>
      </c>
      <c r="T1379" s="173">
        <f>IF(P1379&lt;&gt;"",(P1379*(1-($N$3368))*(1-($O1379+$N$3373))),0)</f>
        <v>0</v>
      </c>
      <c r="U1379" s="173">
        <f>IF(Q1379&lt;&gt;"",(Q1379*(1-($N$3369))*(1-($O1379+$N$3373))),0)</f>
        <v>0</v>
      </c>
      <c r="V1379" s="173">
        <f>IF(R1379&lt;&gt;"",(R1379*(1-($N$3370))*(1-($O1379+$N$3373))),0)</f>
        <v>0</v>
      </c>
      <c r="W1379" s="173">
        <f>IF(S1379&lt;&gt;"",(S1379*(1-($N$3371))*(1-($O1379+$N$3373))),0)</f>
        <v>0</v>
      </c>
      <c r="X1379" s="173">
        <f>+SUM(T1379:W1379)</f>
        <v>0</v>
      </c>
    </row>
    <row r="1380" spans="1:24" ht="14.1" customHeight="1" x14ac:dyDescent="0.3">
      <c r="A1380" s="90" t="s">
        <v>4933</v>
      </c>
      <c r="B1380" s="91" t="s">
        <v>51</v>
      </c>
      <c r="C1380" s="92">
        <v>12</v>
      </c>
      <c r="D1380" s="92">
        <v>0</v>
      </c>
      <c r="E1380" s="166"/>
      <c r="F1380" s="92" t="s">
        <v>112</v>
      </c>
      <c r="G1380" s="92" t="s">
        <v>2016</v>
      </c>
      <c r="H1380" s="92" t="s">
        <v>4932</v>
      </c>
      <c r="I1380" s="92">
        <v>66</v>
      </c>
      <c r="J1380" s="93">
        <v>30.45</v>
      </c>
      <c r="K1380" s="94"/>
      <c r="L1380" s="92" t="s">
        <v>4934</v>
      </c>
      <c r="M1380" s="92" t="s">
        <v>417</v>
      </c>
      <c r="N1380" s="172" t="str">
        <f>IF(OR(J1380="TBA",E1380=0),"",E1380*J1380)</f>
        <v/>
      </c>
      <c r="O1380" s="172"/>
      <c r="P1380" s="173">
        <f t="shared" si="526"/>
        <v>0</v>
      </c>
      <c r="Q1380" s="173">
        <f t="shared" si="527"/>
        <v>0</v>
      </c>
      <c r="R1380" s="173">
        <f t="shared" si="528"/>
        <v>0</v>
      </c>
      <c r="S1380" s="173" t="str">
        <f t="shared" si="529"/>
        <v/>
      </c>
      <c r="T1380" s="173">
        <f>IF(P1380&lt;&gt;"",(P1380*(1-($N$3368))*(1-($O1380+$N$3373))),0)</f>
        <v>0</v>
      </c>
      <c r="U1380" s="173">
        <f>IF(Q1380&lt;&gt;"",(Q1380*(1-($N$3369))*(1-($O1380+$N$3373))),0)</f>
        <v>0</v>
      </c>
      <c r="V1380" s="173">
        <f>IF(R1380&lt;&gt;"",(R1380*(1-($N$3370))*(1-($O1380+$N$3373))),0)</f>
        <v>0</v>
      </c>
      <c r="W1380" s="173">
        <f>IF(S1380&lt;&gt;"",(S1380*(1-($N$3371))*(1-($O1380+$N$3373))),0)</f>
        <v>0</v>
      </c>
      <c r="X1380" s="173">
        <f>+SUM(T1380:W1380)</f>
        <v>0</v>
      </c>
    </row>
    <row r="1381" spans="1:24" ht="14.1" customHeight="1" x14ac:dyDescent="0.3">
      <c r="A1381" s="90" t="s">
        <v>4935</v>
      </c>
      <c r="B1381" s="91" t="s">
        <v>51</v>
      </c>
      <c r="C1381" s="92">
        <v>12</v>
      </c>
      <c r="D1381" s="92">
        <v>0</v>
      </c>
      <c r="E1381" s="166"/>
      <c r="F1381" s="92" t="s">
        <v>112</v>
      </c>
      <c r="G1381" s="92" t="s">
        <v>2026</v>
      </c>
      <c r="H1381" s="92" t="s">
        <v>4932</v>
      </c>
      <c r="I1381" s="92">
        <v>66</v>
      </c>
      <c r="J1381" s="93">
        <v>30.45</v>
      </c>
      <c r="K1381" s="94"/>
      <c r="L1381" s="92" t="s">
        <v>4936</v>
      </c>
      <c r="M1381" s="92" t="s">
        <v>417</v>
      </c>
      <c r="N1381" s="172" t="str">
        <f>IF(OR(J1381="TBA",E1381=0),"",E1381*J1381)</f>
        <v/>
      </c>
      <c r="O1381" s="172"/>
      <c r="P1381" s="173">
        <f t="shared" si="526"/>
        <v>0</v>
      </c>
      <c r="Q1381" s="173">
        <f t="shared" si="527"/>
        <v>0</v>
      </c>
      <c r="R1381" s="173">
        <f t="shared" si="528"/>
        <v>0</v>
      </c>
      <c r="S1381" s="173" t="str">
        <f t="shared" si="529"/>
        <v/>
      </c>
      <c r="T1381" s="173">
        <f>IF(P1381&lt;&gt;"",(P1381*(1-($N$3368))*(1-($O1381+$N$3373))),0)</f>
        <v>0</v>
      </c>
      <c r="U1381" s="173">
        <f>IF(Q1381&lt;&gt;"",(Q1381*(1-($N$3369))*(1-($O1381+$N$3373))),0)</f>
        <v>0</v>
      </c>
      <c r="V1381" s="173">
        <f>IF(R1381&lt;&gt;"",(R1381*(1-($N$3370))*(1-($O1381+$N$3373))),0)</f>
        <v>0</v>
      </c>
      <c r="W1381" s="173">
        <f>IF(S1381&lt;&gt;"",(S1381*(1-($N$3371))*(1-($O1381+$N$3373))),0)</f>
        <v>0</v>
      </c>
      <c r="X1381" s="173">
        <f>+SUM(T1381:W1381)</f>
        <v>0</v>
      </c>
    </row>
    <row r="1382" spans="1:24" ht="14.1" customHeight="1" x14ac:dyDescent="0.3">
      <c r="A1382" s="90" t="s">
        <v>1605</v>
      </c>
      <c r="B1382" s="91" t="s">
        <v>51</v>
      </c>
      <c r="C1382" s="92">
        <v>24</v>
      </c>
      <c r="D1382" s="92">
        <v>6</v>
      </c>
      <c r="E1382" s="166"/>
      <c r="F1382" s="92" t="s">
        <v>2011</v>
      </c>
      <c r="G1382" s="92" t="s">
        <v>2012</v>
      </c>
      <c r="H1382" s="92" t="s">
        <v>2295</v>
      </c>
      <c r="I1382" s="92">
        <v>66</v>
      </c>
      <c r="J1382" s="93">
        <v>20.8</v>
      </c>
      <c r="K1382" s="94"/>
      <c r="L1382" s="92" t="s">
        <v>3661</v>
      </c>
      <c r="M1382" s="92" t="s">
        <v>417</v>
      </c>
      <c r="N1382" s="172" t="str">
        <f>IF(OR(J1382="TBA",E1382=0),"",E1382*J1382)</f>
        <v/>
      </c>
      <c r="O1382" s="172"/>
      <c r="P1382" s="173">
        <f t="shared" si="526"/>
        <v>0</v>
      </c>
      <c r="Q1382" s="173">
        <f t="shared" si="527"/>
        <v>0</v>
      </c>
      <c r="R1382" s="173">
        <f t="shared" si="528"/>
        <v>0</v>
      </c>
      <c r="S1382" s="173" t="str">
        <f t="shared" si="529"/>
        <v/>
      </c>
      <c r="T1382" s="173">
        <f>IF(P1382&lt;&gt;"",(P1382*(1-($N$3368))*(1-($O1382+$N$3373))),0)</f>
        <v>0</v>
      </c>
      <c r="U1382" s="173">
        <f>IF(Q1382&lt;&gt;"",(Q1382*(1-($N$3369))*(1-($O1382+$N$3373))),0)</f>
        <v>0</v>
      </c>
      <c r="V1382" s="173">
        <f>IF(R1382&lt;&gt;"",(R1382*(1-($N$3370))*(1-($O1382+$N$3373))),0)</f>
        <v>0</v>
      </c>
      <c r="W1382" s="173">
        <f>IF(S1382&lt;&gt;"",(S1382*(1-($N$3371))*(1-($O1382+$N$3373))),0)</f>
        <v>0</v>
      </c>
      <c r="X1382" s="173">
        <f>+SUM(T1382:W1382)</f>
        <v>0</v>
      </c>
    </row>
    <row r="1383" spans="1:24" ht="14.1" customHeight="1" x14ac:dyDescent="0.3">
      <c r="A1383" s="90" t="s">
        <v>1606</v>
      </c>
      <c r="B1383" s="91" t="s">
        <v>51</v>
      </c>
      <c r="C1383" s="92">
        <v>24</v>
      </c>
      <c r="D1383" s="92">
        <v>6</v>
      </c>
      <c r="E1383" s="166"/>
      <c r="F1383" s="92" t="s">
        <v>2011</v>
      </c>
      <c r="G1383" s="92" t="s">
        <v>2014</v>
      </c>
      <c r="H1383" s="92" t="s">
        <v>2295</v>
      </c>
      <c r="I1383" s="92">
        <v>66</v>
      </c>
      <c r="J1383" s="93">
        <v>20.8</v>
      </c>
      <c r="K1383" s="94"/>
      <c r="L1383" s="92" t="s">
        <v>3662</v>
      </c>
      <c r="M1383" s="92" t="s">
        <v>417</v>
      </c>
      <c r="N1383" s="172" t="str">
        <f>IF(OR(J1383="TBA",E1383=0),"",E1383*J1383)</f>
        <v/>
      </c>
      <c r="O1383" s="172"/>
      <c r="P1383" s="173">
        <f t="shared" si="526"/>
        <v>0</v>
      </c>
      <c r="Q1383" s="173">
        <f t="shared" si="527"/>
        <v>0</v>
      </c>
      <c r="R1383" s="173">
        <f t="shared" si="528"/>
        <v>0</v>
      </c>
      <c r="S1383" s="173" t="str">
        <f t="shared" si="529"/>
        <v/>
      </c>
      <c r="T1383" s="173">
        <f>IF(P1383&lt;&gt;"",(P1383*(1-($N$3368))*(1-($O1383+$N$3373))),0)</f>
        <v>0</v>
      </c>
      <c r="U1383" s="173">
        <f>IF(Q1383&lt;&gt;"",(Q1383*(1-($N$3369))*(1-($O1383+$N$3373))),0)</f>
        <v>0</v>
      </c>
      <c r="V1383" s="173">
        <f>IF(R1383&lt;&gt;"",(R1383*(1-($N$3370))*(1-($O1383+$N$3373))),0)</f>
        <v>0</v>
      </c>
      <c r="W1383" s="173">
        <f>IF(S1383&lt;&gt;"",(S1383*(1-($N$3371))*(1-($O1383+$N$3373))),0)</f>
        <v>0</v>
      </c>
      <c r="X1383" s="173">
        <f>+SUM(T1383:W1383)</f>
        <v>0</v>
      </c>
    </row>
    <row r="1384" spans="1:24" ht="14.1" customHeight="1" x14ac:dyDescent="0.3">
      <c r="A1384" s="90" t="s">
        <v>1061</v>
      </c>
      <c r="B1384" s="91" t="s">
        <v>51</v>
      </c>
      <c r="C1384" s="92">
        <v>24</v>
      </c>
      <c r="D1384" s="92">
        <v>6</v>
      </c>
      <c r="E1384" s="166"/>
      <c r="F1384" s="92" t="s">
        <v>5805</v>
      </c>
      <c r="G1384" s="92" t="s">
        <v>1999</v>
      </c>
      <c r="H1384" s="92" t="s">
        <v>2062</v>
      </c>
      <c r="I1384" s="92">
        <v>66</v>
      </c>
      <c r="J1384" s="93">
        <v>18.100000000000001</v>
      </c>
      <c r="K1384" s="94"/>
      <c r="L1384" s="92" t="s">
        <v>3049</v>
      </c>
      <c r="M1384" s="92" t="s">
        <v>417</v>
      </c>
      <c r="N1384" s="172" t="str">
        <f t="shared" si="520"/>
        <v/>
      </c>
      <c r="O1384" s="172"/>
      <c r="P1384" s="173">
        <f t="shared" si="526"/>
        <v>0</v>
      </c>
      <c r="Q1384" s="173">
        <f t="shared" si="527"/>
        <v>0</v>
      </c>
      <c r="R1384" s="173">
        <f t="shared" si="528"/>
        <v>0</v>
      </c>
      <c r="S1384" s="173" t="str">
        <f t="shared" si="529"/>
        <v/>
      </c>
      <c r="T1384" s="173">
        <f>IF(P1384&lt;&gt;"",(P1384*(1-($N$3368))*(1-($O1384+$N$3373))),0)</f>
        <v>0</v>
      </c>
      <c r="U1384" s="173">
        <f>IF(Q1384&lt;&gt;"",(Q1384*(1-($N$3369))*(1-($O1384+$N$3373))),0)</f>
        <v>0</v>
      </c>
      <c r="V1384" s="173">
        <f>IF(R1384&lt;&gt;"",(R1384*(1-($N$3370))*(1-($O1384+$N$3373))),0)</f>
        <v>0</v>
      </c>
      <c r="W1384" s="173">
        <f>IF(S1384&lt;&gt;"",(S1384*(1-($N$3371))*(1-($O1384+$N$3373))),0)</f>
        <v>0</v>
      </c>
      <c r="X1384" s="173">
        <f t="shared" si="521"/>
        <v>0</v>
      </c>
    </row>
    <row r="1385" spans="1:24" ht="14.1" customHeight="1" x14ac:dyDescent="0.3">
      <c r="A1385" s="90" t="s">
        <v>1060</v>
      </c>
      <c r="B1385" s="91" t="s">
        <v>51</v>
      </c>
      <c r="C1385" s="92">
        <v>24</v>
      </c>
      <c r="D1385" s="92">
        <v>6</v>
      </c>
      <c r="E1385" s="166"/>
      <c r="F1385" s="92" t="s">
        <v>5805</v>
      </c>
      <c r="G1385" s="92" t="s">
        <v>2000</v>
      </c>
      <c r="H1385" s="92" t="s">
        <v>2062</v>
      </c>
      <c r="I1385" s="92">
        <v>66</v>
      </c>
      <c r="J1385" s="93">
        <v>18.100000000000001</v>
      </c>
      <c r="K1385" s="94"/>
      <c r="L1385" s="92" t="s">
        <v>3050</v>
      </c>
      <c r="M1385" s="92" t="s">
        <v>417</v>
      </c>
      <c r="N1385" s="172" t="str">
        <f t="shared" ref="N1385:N1447" si="532">IF(OR(J1385="TBA",E1385=0),"",E1385*J1385)</f>
        <v/>
      </c>
      <c r="O1385" s="172"/>
      <c r="P1385" s="173">
        <f t="shared" si="526"/>
        <v>0</v>
      </c>
      <c r="Q1385" s="173">
        <f t="shared" si="527"/>
        <v>0</v>
      </c>
      <c r="R1385" s="173">
        <f t="shared" si="528"/>
        <v>0</v>
      </c>
      <c r="S1385" s="173" t="str">
        <f t="shared" si="529"/>
        <v/>
      </c>
      <c r="T1385" s="173">
        <f>IF(P1385&lt;&gt;"",(P1385*(1-($N$3368))*(1-($O1385+$N$3373))),0)</f>
        <v>0</v>
      </c>
      <c r="U1385" s="173">
        <f>IF(Q1385&lt;&gt;"",(Q1385*(1-($N$3369))*(1-($O1385+$N$3373))),0)</f>
        <v>0</v>
      </c>
      <c r="V1385" s="173">
        <f>IF(R1385&lt;&gt;"",(R1385*(1-($N$3370))*(1-($O1385+$N$3373))),0)</f>
        <v>0</v>
      </c>
      <c r="W1385" s="173">
        <f>IF(S1385&lt;&gt;"",(S1385*(1-($N$3371))*(1-($O1385+$N$3373))),0)</f>
        <v>0</v>
      </c>
      <c r="X1385" s="173">
        <f t="shared" ref="X1385:X1447" si="533">+SUM(T1385:W1385)</f>
        <v>0</v>
      </c>
    </row>
    <row r="1386" spans="1:24" ht="14.1" customHeight="1" x14ac:dyDescent="0.3">
      <c r="A1386" s="90" t="s">
        <v>607</v>
      </c>
      <c r="B1386" s="91" t="s">
        <v>51</v>
      </c>
      <c r="C1386" s="92">
        <v>28</v>
      </c>
      <c r="D1386" s="92">
        <v>7</v>
      </c>
      <c r="E1386" s="166"/>
      <c r="F1386" s="92" t="s">
        <v>5805</v>
      </c>
      <c r="G1386" s="92" t="s">
        <v>1999</v>
      </c>
      <c r="H1386" s="92" t="s">
        <v>2529</v>
      </c>
      <c r="I1386" s="92">
        <v>66</v>
      </c>
      <c r="J1386" s="93">
        <v>27</v>
      </c>
      <c r="K1386" s="94"/>
      <c r="L1386" s="92" t="s">
        <v>4224</v>
      </c>
      <c r="M1386" s="92" t="s">
        <v>417</v>
      </c>
      <c r="N1386" s="172" t="str">
        <f t="shared" si="532"/>
        <v/>
      </c>
      <c r="O1386" s="172"/>
      <c r="P1386" s="173">
        <f t="shared" si="526"/>
        <v>0</v>
      </c>
      <c r="Q1386" s="173">
        <f t="shared" si="527"/>
        <v>0</v>
      </c>
      <c r="R1386" s="173">
        <f t="shared" si="528"/>
        <v>0</v>
      </c>
      <c r="S1386" s="173" t="str">
        <f t="shared" si="529"/>
        <v/>
      </c>
      <c r="T1386" s="173">
        <f>IF(P1386&lt;&gt;"",(P1386*(1-($N$3368))*(1-($O1386+$N$3373))),0)</f>
        <v>0</v>
      </c>
      <c r="U1386" s="173">
        <f>IF(Q1386&lt;&gt;"",(Q1386*(1-($N$3369))*(1-($O1386+$N$3373))),0)</f>
        <v>0</v>
      </c>
      <c r="V1386" s="173">
        <f>IF(R1386&lt;&gt;"",(R1386*(1-($N$3370))*(1-($O1386+$N$3373))),0)</f>
        <v>0</v>
      </c>
      <c r="W1386" s="173">
        <f>IF(S1386&lt;&gt;"",(S1386*(1-($N$3371))*(1-($O1386+$N$3373))),0)</f>
        <v>0</v>
      </c>
      <c r="X1386" s="173">
        <f t="shared" si="533"/>
        <v>0</v>
      </c>
    </row>
    <row r="1387" spans="1:24" ht="14.1" customHeight="1" x14ac:dyDescent="0.3">
      <c r="A1387" s="90" t="s">
        <v>606</v>
      </c>
      <c r="B1387" s="91" t="s">
        <v>51</v>
      </c>
      <c r="C1387" s="92">
        <v>28</v>
      </c>
      <c r="D1387" s="92">
        <v>7</v>
      </c>
      <c r="E1387" s="166"/>
      <c r="F1387" s="92" t="s">
        <v>5805</v>
      </c>
      <c r="G1387" s="92" t="s">
        <v>2000</v>
      </c>
      <c r="H1387" s="92" t="s">
        <v>2529</v>
      </c>
      <c r="I1387" s="92">
        <v>66</v>
      </c>
      <c r="J1387" s="93">
        <v>27</v>
      </c>
      <c r="K1387" s="94"/>
      <c r="L1387" s="92" t="s">
        <v>4225</v>
      </c>
      <c r="M1387" s="92" t="s">
        <v>417</v>
      </c>
      <c r="N1387" s="172" t="str">
        <f t="shared" si="532"/>
        <v/>
      </c>
      <c r="O1387" s="172"/>
      <c r="P1387" s="173">
        <f t="shared" si="526"/>
        <v>0</v>
      </c>
      <c r="Q1387" s="173">
        <f t="shared" si="527"/>
        <v>0</v>
      </c>
      <c r="R1387" s="173">
        <f t="shared" si="528"/>
        <v>0</v>
      </c>
      <c r="S1387" s="173" t="str">
        <f t="shared" si="529"/>
        <v/>
      </c>
      <c r="T1387" s="173">
        <f>IF(P1387&lt;&gt;"",(P1387*(1-($N$3368))*(1-($O1387+$N$3373))),0)</f>
        <v>0</v>
      </c>
      <c r="U1387" s="173">
        <f>IF(Q1387&lt;&gt;"",(Q1387*(1-($N$3369))*(1-($O1387+$N$3373))),0)</f>
        <v>0</v>
      </c>
      <c r="V1387" s="173">
        <f>IF(R1387&lt;&gt;"",(R1387*(1-($N$3370))*(1-($O1387+$N$3373))),0)</f>
        <v>0</v>
      </c>
      <c r="W1387" s="173">
        <f>IF(S1387&lt;&gt;"",(S1387*(1-($N$3371))*(1-($O1387+$N$3373))),0)</f>
        <v>0</v>
      </c>
      <c r="X1387" s="173">
        <f t="shared" si="533"/>
        <v>0</v>
      </c>
    </row>
    <row r="1388" spans="1:24" ht="14.1" customHeight="1" x14ac:dyDescent="0.3">
      <c r="A1388" s="90" t="s">
        <v>1056</v>
      </c>
      <c r="B1388" s="91" t="s">
        <v>51</v>
      </c>
      <c r="C1388" s="92">
        <v>24</v>
      </c>
      <c r="D1388" s="92">
        <v>6</v>
      </c>
      <c r="E1388" s="166"/>
      <c r="F1388" s="92" t="s">
        <v>112</v>
      </c>
      <c r="G1388" s="92" t="s">
        <v>2003</v>
      </c>
      <c r="H1388" s="92" t="s">
        <v>2059</v>
      </c>
      <c r="I1388" s="92">
        <v>66</v>
      </c>
      <c r="J1388" s="93">
        <v>19.45</v>
      </c>
      <c r="K1388" s="94"/>
      <c r="L1388" s="92" t="s">
        <v>3039</v>
      </c>
      <c r="M1388" s="92" t="s">
        <v>417</v>
      </c>
      <c r="N1388" s="172" t="str">
        <f t="shared" si="532"/>
        <v/>
      </c>
      <c r="O1388" s="172"/>
      <c r="P1388" s="173">
        <f t="shared" si="526"/>
        <v>0</v>
      </c>
      <c r="Q1388" s="173">
        <f t="shared" si="527"/>
        <v>0</v>
      </c>
      <c r="R1388" s="173">
        <f t="shared" si="528"/>
        <v>0</v>
      </c>
      <c r="S1388" s="173" t="str">
        <f t="shared" si="529"/>
        <v/>
      </c>
      <c r="T1388" s="173">
        <f>IF(P1388&lt;&gt;"",(P1388*(1-($N$3368))*(1-($O1388+$N$3373))),0)</f>
        <v>0</v>
      </c>
      <c r="U1388" s="173">
        <f>IF(Q1388&lt;&gt;"",(Q1388*(1-($N$3369))*(1-($O1388+$N$3373))),0)</f>
        <v>0</v>
      </c>
      <c r="V1388" s="173">
        <f>IF(R1388&lt;&gt;"",(R1388*(1-($N$3370))*(1-($O1388+$N$3373))),0)</f>
        <v>0</v>
      </c>
      <c r="W1388" s="173">
        <f>IF(S1388&lt;&gt;"",(S1388*(1-($N$3371))*(1-($O1388+$N$3373))),0)</f>
        <v>0</v>
      </c>
      <c r="X1388" s="173">
        <f t="shared" si="533"/>
        <v>0</v>
      </c>
    </row>
    <row r="1389" spans="1:24" ht="14.1" customHeight="1" x14ac:dyDescent="0.3">
      <c r="A1389" s="90" t="s">
        <v>1055</v>
      </c>
      <c r="B1389" s="91" t="s">
        <v>51</v>
      </c>
      <c r="C1389" s="92">
        <v>24</v>
      </c>
      <c r="D1389" s="92">
        <v>6</v>
      </c>
      <c r="E1389" s="166"/>
      <c r="F1389" s="92" t="s">
        <v>112</v>
      </c>
      <c r="G1389" s="92" t="s">
        <v>2004</v>
      </c>
      <c r="H1389" s="92" t="s">
        <v>2059</v>
      </c>
      <c r="I1389" s="92">
        <v>66</v>
      </c>
      <c r="J1389" s="93">
        <v>19.45</v>
      </c>
      <c r="K1389" s="94"/>
      <c r="L1389" s="92" t="s">
        <v>3040</v>
      </c>
      <c r="M1389" s="92" t="s">
        <v>417</v>
      </c>
      <c r="N1389" s="172" t="str">
        <f t="shared" si="532"/>
        <v/>
      </c>
      <c r="O1389" s="172"/>
      <c r="P1389" s="173">
        <f t="shared" si="526"/>
        <v>0</v>
      </c>
      <c r="Q1389" s="173">
        <f t="shared" si="527"/>
        <v>0</v>
      </c>
      <c r="R1389" s="173">
        <f t="shared" si="528"/>
        <v>0</v>
      </c>
      <c r="S1389" s="173" t="str">
        <f t="shared" si="529"/>
        <v/>
      </c>
      <c r="T1389" s="173">
        <f>IF(P1389&lt;&gt;"",(P1389*(1-($N$3368))*(1-($O1389+$N$3373))),0)</f>
        <v>0</v>
      </c>
      <c r="U1389" s="173">
        <f>IF(Q1389&lt;&gt;"",(Q1389*(1-($N$3369))*(1-($O1389+$N$3373))),0)</f>
        <v>0</v>
      </c>
      <c r="V1389" s="173">
        <f>IF(R1389&lt;&gt;"",(R1389*(1-($N$3370))*(1-($O1389+$N$3373))),0)</f>
        <v>0</v>
      </c>
      <c r="W1389" s="173">
        <f>IF(S1389&lt;&gt;"",(S1389*(1-($N$3371))*(1-($O1389+$N$3373))),0)</f>
        <v>0</v>
      </c>
      <c r="X1389" s="173">
        <f t="shared" si="533"/>
        <v>0</v>
      </c>
    </row>
    <row r="1390" spans="1:24" ht="14.1" customHeight="1" x14ac:dyDescent="0.3">
      <c r="A1390" s="90" t="s">
        <v>1439</v>
      </c>
      <c r="B1390" s="91" t="s">
        <v>51</v>
      </c>
      <c r="C1390" s="92">
        <v>24</v>
      </c>
      <c r="D1390" s="92">
        <v>6</v>
      </c>
      <c r="E1390" s="166"/>
      <c r="F1390" s="92" t="s">
        <v>112</v>
      </c>
      <c r="G1390" s="92" t="s">
        <v>2016</v>
      </c>
      <c r="H1390" s="92" t="s">
        <v>2059</v>
      </c>
      <c r="I1390" s="92">
        <v>66</v>
      </c>
      <c r="J1390" s="93">
        <v>19.45</v>
      </c>
      <c r="K1390" s="94"/>
      <c r="L1390" s="92" t="s">
        <v>3041</v>
      </c>
      <c r="M1390" s="92" t="s">
        <v>417</v>
      </c>
      <c r="N1390" s="172" t="str">
        <f t="shared" si="532"/>
        <v/>
      </c>
      <c r="O1390" s="172"/>
      <c r="P1390" s="173">
        <f t="shared" si="526"/>
        <v>0</v>
      </c>
      <c r="Q1390" s="173">
        <f t="shared" si="527"/>
        <v>0</v>
      </c>
      <c r="R1390" s="173">
        <f t="shared" si="528"/>
        <v>0</v>
      </c>
      <c r="S1390" s="173" t="str">
        <f t="shared" si="529"/>
        <v/>
      </c>
      <c r="T1390" s="173">
        <f>IF(P1390&lt;&gt;"",(P1390*(1-($N$3368))*(1-($O1390+$N$3373))),0)</f>
        <v>0</v>
      </c>
      <c r="U1390" s="173">
        <f>IF(Q1390&lt;&gt;"",(Q1390*(1-($N$3369))*(1-($O1390+$N$3373))),0)</f>
        <v>0</v>
      </c>
      <c r="V1390" s="173">
        <f>IF(R1390&lt;&gt;"",(R1390*(1-($N$3370))*(1-($O1390+$N$3373))),0)</f>
        <v>0</v>
      </c>
      <c r="W1390" s="173">
        <f>IF(S1390&lt;&gt;"",(S1390*(1-($N$3371))*(1-($O1390+$N$3373))),0)</f>
        <v>0</v>
      </c>
      <c r="X1390" s="173">
        <f t="shared" si="533"/>
        <v>0</v>
      </c>
    </row>
    <row r="1391" spans="1:24" ht="14.1" customHeight="1" x14ac:dyDescent="0.3">
      <c r="A1391" s="90" t="s">
        <v>4937</v>
      </c>
      <c r="B1391" s="91" t="s">
        <v>51</v>
      </c>
      <c r="C1391" s="92">
        <v>6</v>
      </c>
      <c r="D1391" s="92">
        <v>0</v>
      </c>
      <c r="E1391" s="166"/>
      <c r="F1391" s="92" t="s">
        <v>111</v>
      </c>
      <c r="G1391" s="92" t="s">
        <v>2020</v>
      </c>
      <c r="H1391" s="92" t="s">
        <v>4938</v>
      </c>
      <c r="I1391" s="92">
        <v>67</v>
      </c>
      <c r="J1391" s="93">
        <v>57.75</v>
      </c>
      <c r="K1391" s="94"/>
      <c r="L1391" s="92" t="s">
        <v>4939</v>
      </c>
      <c r="M1391" s="92" t="s">
        <v>417</v>
      </c>
      <c r="N1391" s="172" t="str">
        <f t="shared" ref="N1391:N1398" si="534">IF(OR(J1391="TBA",E1391=0),"",E1391*J1391)</f>
        <v/>
      </c>
      <c r="O1391" s="172"/>
      <c r="P1391" s="173">
        <f t="shared" si="526"/>
        <v>0</v>
      </c>
      <c r="Q1391" s="173">
        <f t="shared" si="527"/>
        <v>0</v>
      </c>
      <c r="R1391" s="173">
        <f t="shared" si="528"/>
        <v>0</v>
      </c>
      <c r="S1391" s="173" t="str">
        <f t="shared" si="529"/>
        <v/>
      </c>
      <c r="T1391" s="173">
        <f>IF(P1391&lt;&gt;"",(P1391*(1-($N$3368))*(1-($O1391+$N$3373))),0)</f>
        <v>0</v>
      </c>
      <c r="U1391" s="173">
        <f>IF(Q1391&lt;&gt;"",(Q1391*(1-($N$3369))*(1-($O1391+$N$3373))),0)</f>
        <v>0</v>
      </c>
      <c r="V1391" s="173">
        <f>IF(R1391&lt;&gt;"",(R1391*(1-($N$3370))*(1-($O1391+$N$3373))),0)</f>
        <v>0</v>
      </c>
      <c r="W1391" s="173">
        <f>IF(S1391&lt;&gt;"",(S1391*(1-($N$3371))*(1-($O1391+$N$3373))),0)</f>
        <v>0</v>
      </c>
      <c r="X1391" s="173">
        <f t="shared" ref="X1391:X1398" si="535">+SUM(T1391:W1391)</f>
        <v>0</v>
      </c>
    </row>
    <row r="1392" spans="1:24" ht="14.1" customHeight="1" x14ac:dyDescent="0.3">
      <c r="A1392" s="90" t="s">
        <v>4940</v>
      </c>
      <c r="B1392" s="91" t="s">
        <v>51</v>
      </c>
      <c r="C1392" s="92">
        <v>6</v>
      </c>
      <c r="D1392" s="92">
        <v>0</v>
      </c>
      <c r="E1392" s="166"/>
      <c r="F1392" s="92" t="s">
        <v>111</v>
      </c>
      <c r="G1392" s="92" t="s">
        <v>2022</v>
      </c>
      <c r="H1392" s="92" t="s">
        <v>4938</v>
      </c>
      <c r="I1392" s="92">
        <v>67</v>
      </c>
      <c r="J1392" s="93">
        <v>57.75</v>
      </c>
      <c r="K1392" s="94"/>
      <c r="L1392" s="92" t="s">
        <v>4941</v>
      </c>
      <c r="M1392" s="92" t="s">
        <v>417</v>
      </c>
      <c r="N1392" s="172" t="str">
        <f t="shared" si="534"/>
        <v/>
      </c>
      <c r="O1392" s="172"/>
      <c r="P1392" s="173">
        <f t="shared" si="526"/>
        <v>0</v>
      </c>
      <c r="Q1392" s="173">
        <f t="shared" si="527"/>
        <v>0</v>
      </c>
      <c r="R1392" s="173">
        <f t="shared" si="528"/>
        <v>0</v>
      </c>
      <c r="S1392" s="173" t="str">
        <f t="shared" si="529"/>
        <v/>
      </c>
      <c r="T1392" s="173">
        <f>IF(P1392&lt;&gt;"",(P1392*(1-($N$3368))*(1-($O1392+$N$3373))),0)</f>
        <v>0</v>
      </c>
      <c r="U1392" s="173">
        <f>IF(Q1392&lt;&gt;"",(Q1392*(1-($N$3369))*(1-($O1392+$N$3373))),0)</f>
        <v>0</v>
      </c>
      <c r="V1392" s="173">
        <f>IF(R1392&lt;&gt;"",(R1392*(1-($N$3370))*(1-($O1392+$N$3373))),0)</f>
        <v>0</v>
      </c>
      <c r="W1392" s="173">
        <f>IF(S1392&lt;&gt;"",(S1392*(1-($N$3371))*(1-($O1392+$N$3373))),0)</f>
        <v>0</v>
      </c>
      <c r="X1392" s="173">
        <f t="shared" si="535"/>
        <v>0</v>
      </c>
    </row>
    <row r="1393" spans="1:24" ht="14.1" customHeight="1" x14ac:dyDescent="0.3">
      <c r="A1393" s="90" t="s">
        <v>4942</v>
      </c>
      <c r="B1393" s="91" t="s">
        <v>51</v>
      </c>
      <c r="C1393" s="92">
        <v>6</v>
      </c>
      <c r="D1393" s="92">
        <v>0</v>
      </c>
      <c r="E1393" s="166"/>
      <c r="F1393" s="92" t="s">
        <v>111</v>
      </c>
      <c r="G1393" s="92" t="s">
        <v>2023</v>
      </c>
      <c r="H1393" s="92" t="s">
        <v>4938</v>
      </c>
      <c r="I1393" s="92">
        <v>67</v>
      </c>
      <c r="J1393" s="93">
        <v>60.65</v>
      </c>
      <c r="K1393" s="94"/>
      <c r="L1393" s="92" t="s">
        <v>4943</v>
      </c>
      <c r="M1393" s="92" t="s">
        <v>417</v>
      </c>
      <c r="N1393" s="172" t="str">
        <f t="shared" si="534"/>
        <v/>
      </c>
      <c r="O1393" s="172"/>
      <c r="P1393" s="173">
        <f t="shared" si="526"/>
        <v>0</v>
      </c>
      <c r="Q1393" s="173">
        <f t="shared" si="527"/>
        <v>0</v>
      </c>
      <c r="R1393" s="173">
        <f t="shared" si="528"/>
        <v>0</v>
      </c>
      <c r="S1393" s="173" t="str">
        <f t="shared" si="529"/>
        <v/>
      </c>
      <c r="T1393" s="173">
        <f>IF(P1393&lt;&gt;"",(P1393*(1-($N$3368))*(1-($O1393+$N$3373))),0)</f>
        <v>0</v>
      </c>
      <c r="U1393" s="173">
        <f>IF(Q1393&lt;&gt;"",(Q1393*(1-($N$3369))*(1-($O1393+$N$3373))),0)</f>
        <v>0</v>
      </c>
      <c r="V1393" s="173">
        <f>IF(R1393&lt;&gt;"",(R1393*(1-($N$3370))*(1-($O1393+$N$3373))),0)</f>
        <v>0</v>
      </c>
      <c r="W1393" s="173">
        <f>IF(S1393&lt;&gt;"",(S1393*(1-($N$3371))*(1-($O1393+$N$3373))),0)</f>
        <v>0</v>
      </c>
      <c r="X1393" s="173">
        <f t="shared" si="535"/>
        <v>0</v>
      </c>
    </row>
    <row r="1394" spans="1:24" ht="14.1" customHeight="1" x14ac:dyDescent="0.3">
      <c r="A1394" s="90" t="s">
        <v>4944</v>
      </c>
      <c r="B1394" s="91" t="s">
        <v>51</v>
      </c>
      <c r="C1394" s="92">
        <v>6</v>
      </c>
      <c r="D1394" s="92">
        <v>0</v>
      </c>
      <c r="E1394" s="166"/>
      <c r="F1394" s="92" t="s">
        <v>111</v>
      </c>
      <c r="G1394" s="92" t="s">
        <v>2005</v>
      </c>
      <c r="H1394" s="92" t="s">
        <v>4938</v>
      </c>
      <c r="I1394" s="92">
        <v>67</v>
      </c>
      <c r="J1394" s="93">
        <v>57.75</v>
      </c>
      <c r="K1394" s="94"/>
      <c r="L1394" s="92" t="s">
        <v>5520</v>
      </c>
      <c r="M1394" s="92" t="s">
        <v>417</v>
      </c>
      <c r="N1394" s="172" t="str">
        <f t="shared" si="534"/>
        <v/>
      </c>
      <c r="O1394" s="172"/>
      <c r="P1394" s="173">
        <f t="shared" si="526"/>
        <v>0</v>
      </c>
      <c r="Q1394" s="173">
        <f t="shared" si="527"/>
        <v>0</v>
      </c>
      <c r="R1394" s="173">
        <f t="shared" si="528"/>
        <v>0</v>
      </c>
      <c r="S1394" s="173" t="str">
        <f t="shared" si="529"/>
        <v/>
      </c>
      <c r="T1394" s="173">
        <f>IF(P1394&lt;&gt;"",(P1394*(1-($N$3368))*(1-($O1394+$N$3373))),0)</f>
        <v>0</v>
      </c>
      <c r="U1394" s="173">
        <f>IF(Q1394&lt;&gt;"",(Q1394*(1-($N$3369))*(1-($O1394+$N$3373))),0)</f>
        <v>0</v>
      </c>
      <c r="V1394" s="173">
        <f>IF(R1394&lt;&gt;"",(R1394*(1-($N$3370))*(1-($O1394+$N$3373))),0)</f>
        <v>0</v>
      </c>
      <c r="W1394" s="173">
        <f>IF(S1394&lt;&gt;"",(S1394*(1-($N$3371))*(1-($O1394+$N$3373))),0)</f>
        <v>0</v>
      </c>
      <c r="X1394" s="173">
        <f t="shared" si="535"/>
        <v>0</v>
      </c>
    </row>
    <row r="1395" spans="1:24" ht="14.1" customHeight="1" x14ac:dyDescent="0.3">
      <c r="A1395" s="90" t="s">
        <v>1063</v>
      </c>
      <c r="B1395" s="91" t="s">
        <v>51</v>
      </c>
      <c r="C1395" s="92">
        <v>6</v>
      </c>
      <c r="D1395" s="92">
        <v>0</v>
      </c>
      <c r="E1395" s="166"/>
      <c r="F1395" s="92" t="s">
        <v>111</v>
      </c>
      <c r="G1395" s="92" t="s">
        <v>2020</v>
      </c>
      <c r="H1395" s="92" t="s">
        <v>2061</v>
      </c>
      <c r="I1395" s="92">
        <v>67</v>
      </c>
      <c r="J1395" s="93">
        <v>42.5</v>
      </c>
      <c r="K1395" s="94"/>
      <c r="L1395" s="92" t="s">
        <v>3045</v>
      </c>
      <c r="M1395" s="92" t="s">
        <v>417</v>
      </c>
      <c r="N1395" s="172" t="str">
        <f t="shared" si="534"/>
        <v/>
      </c>
      <c r="O1395" s="172"/>
      <c r="P1395" s="173">
        <f t="shared" si="526"/>
        <v>0</v>
      </c>
      <c r="Q1395" s="173">
        <f t="shared" si="527"/>
        <v>0</v>
      </c>
      <c r="R1395" s="173">
        <f t="shared" si="528"/>
        <v>0</v>
      </c>
      <c r="S1395" s="173" t="str">
        <f t="shared" si="529"/>
        <v/>
      </c>
      <c r="T1395" s="173">
        <f>IF(P1395&lt;&gt;"",(P1395*(1-($N$3368))*(1-($O1395+$N$3373))),0)</f>
        <v>0</v>
      </c>
      <c r="U1395" s="173">
        <f>IF(Q1395&lt;&gt;"",(Q1395*(1-($N$3369))*(1-($O1395+$N$3373))),0)</f>
        <v>0</v>
      </c>
      <c r="V1395" s="173">
        <f>IF(R1395&lt;&gt;"",(R1395*(1-($N$3370))*(1-($O1395+$N$3373))),0)</f>
        <v>0</v>
      </c>
      <c r="W1395" s="173">
        <f>IF(S1395&lt;&gt;"",(S1395*(1-($N$3371))*(1-($O1395+$N$3373))),0)</f>
        <v>0</v>
      </c>
      <c r="X1395" s="173">
        <f t="shared" si="535"/>
        <v>0</v>
      </c>
    </row>
    <row r="1396" spans="1:24" ht="14.1" customHeight="1" x14ac:dyDescent="0.3">
      <c r="A1396" s="90" t="s">
        <v>1064</v>
      </c>
      <c r="B1396" s="91" t="s">
        <v>51</v>
      </c>
      <c r="C1396" s="92">
        <v>6</v>
      </c>
      <c r="D1396" s="92">
        <v>0</v>
      </c>
      <c r="E1396" s="166"/>
      <c r="F1396" s="92" t="s">
        <v>111</v>
      </c>
      <c r="G1396" s="92" t="s">
        <v>2022</v>
      </c>
      <c r="H1396" s="92" t="s">
        <v>2061</v>
      </c>
      <c r="I1396" s="92">
        <v>67</v>
      </c>
      <c r="J1396" s="93">
        <v>42.5</v>
      </c>
      <c r="K1396" s="94"/>
      <c r="L1396" s="92" t="s">
        <v>3046</v>
      </c>
      <c r="M1396" s="92" t="s">
        <v>417</v>
      </c>
      <c r="N1396" s="172" t="str">
        <f t="shared" si="534"/>
        <v/>
      </c>
      <c r="O1396" s="172"/>
      <c r="P1396" s="173">
        <f t="shared" si="526"/>
        <v>0</v>
      </c>
      <c r="Q1396" s="173">
        <f t="shared" si="527"/>
        <v>0</v>
      </c>
      <c r="R1396" s="173">
        <f t="shared" si="528"/>
        <v>0</v>
      </c>
      <c r="S1396" s="173" t="str">
        <f t="shared" si="529"/>
        <v/>
      </c>
      <c r="T1396" s="173">
        <f>IF(P1396&lt;&gt;"",(P1396*(1-($N$3368))*(1-($O1396+$N$3373))),0)</f>
        <v>0</v>
      </c>
      <c r="U1396" s="173">
        <f>IF(Q1396&lt;&gt;"",(Q1396*(1-($N$3369))*(1-($O1396+$N$3373))),0)</f>
        <v>0</v>
      </c>
      <c r="V1396" s="173">
        <f>IF(R1396&lt;&gt;"",(R1396*(1-($N$3370))*(1-($O1396+$N$3373))),0)</f>
        <v>0</v>
      </c>
      <c r="W1396" s="173">
        <f>IF(S1396&lt;&gt;"",(S1396*(1-($N$3371))*(1-($O1396+$N$3373))),0)</f>
        <v>0</v>
      </c>
      <c r="X1396" s="173">
        <f t="shared" si="535"/>
        <v>0</v>
      </c>
    </row>
    <row r="1397" spans="1:24" ht="14.1" customHeight="1" x14ac:dyDescent="0.3">
      <c r="A1397" s="90" t="s">
        <v>1065</v>
      </c>
      <c r="B1397" s="91" t="s">
        <v>51</v>
      </c>
      <c r="C1397" s="92">
        <v>6</v>
      </c>
      <c r="D1397" s="92">
        <v>0</v>
      </c>
      <c r="E1397" s="166"/>
      <c r="F1397" s="92" t="s">
        <v>111</v>
      </c>
      <c r="G1397" s="92" t="s">
        <v>2023</v>
      </c>
      <c r="H1397" s="92" t="s">
        <v>2061</v>
      </c>
      <c r="I1397" s="92">
        <v>67</v>
      </c>
      <c r="J1397" s="93">
        <v>44.65</v>
      </c>
      <c r="K1397" s="94"/>
      <c r="L1397" s="92" t="s">
        <v>3047</v>
      </c>
      <c r="M1397" s="92" t="s">
        <v>417</v>
      </c>
      <c r="N1397" s="172" t="str">
        <f t="shared" si="534"/>
        <v/>
      </c>
      <c r="O1397" s="172"/>
      <c r="P1397" s="173">
        <f t="shared" si="526"/>
        <v>0</v>
      </c>
      <c r="Q1397" s="173">
        <f t="shared" si="527"/>
        <v>0</v>
      </c>
      <c r="R1397" s="173">
        <f t="shared" si="528"/>
        <v>0</v>
      </c>
      <c r="S1397" s="173" t="str">
        <f t="shared" si="529"/>
        <v/>
      </c>
      <c r="T1397" s="173">
        <f>IF(P1397&lt;&gt;"",(P1397*(1-($N$3368))*(1-($O1397+$N$3373))),0)</f>
        <v>0</v>
      </c>
      <c r="U1397" s="173">
        <f>IF(Q1397&lt;&gt;"",(Q1397*(1-($N$3369))*(1-($O1397+$N$3373))),0)</f>
        <v>0</v>
      </c>
      <c r="V1397" s="173">
        <f>IF(R1397&lt;&gt;"",(R1397*(1-($N$3370))*(1-($O1397+$N$3373))),0)</f>
        <v>0</v>
      </c>
      <c r="W1397" s="173">
        <f>IF(S1397&lt;&gt;"",(S1397*(1-($N$3371))*(1-($O1397+$N$3373))),0)</f>
        <v>0</v>
      </c>
      <c r="X1397" s="173">
        <f t="shared" si="535"/>
        <v>0</v>
      </c>
    </row>
    <row r="1398" spans="1:24" ht="14.1" customHeight="1" x14ac:dyDescent="0.3">
      <c r="A1398" s="90" t="s">
        <v>1062</v>
      </c>
      <c r="B1398" s="91" t="s">
        <v>51</v>
      </c>
      <c r="C1398" s="92">
        <v>6</v>
      </c>
      <c r="D1398" s="92">
        <v>0</v>
      </c>
      <c r="E1398" s="166"/>
      <c r="F1398" s="92" t="s">
        <v>111</v>
      </c>
      <c r="G1398" s="92" t="s">
        <v>2005</v>
      </c>
      <c r="H1398" s="92" t="s">
        <v>2061</v>
      </c>
      <c r="I1398" s="92">
        <v>67</v>
      </c>
      <c r="J1398" s="93">
        <v>42.5</v>
      </c>
      <c r="K1398" s="94"/>
      <c r="L1398" s="92" t="s">
        <v>3048</v>
      </c>
      <c r="M1398" s="92" t="s">
        <v>417</v>
      </c>
      <c r="N1398" s="172" t="str">
        <f t="shared" si="534"/>
        <v/>
      </c>
      <c r="O1398" s="172"/>
      <c r="P1398" s="173">
        <f t="shared" si="526"/>
        <v>0</v>
      </c>
      <c r="Q1398" s="173">
        <f t="shared" si="527"/>
        <v>0</v>
      </c>
      <c r="R1398" s="173">
        <f t="shared" si="528"/>
        <v>0</v>
      </c>
      <c r="S1398" s="173" t="str">
        <f t="shared" si="529"/>
        <v/>
      </c>
      <c r="T1398" s="173">
        <f>IF(P1398&lt;&gt;"",(P1398*(1-($N$3368))*(1-($O1398+$N$3373))),0)</f>
        <v>0</v>
      </c>
      <c r="U1398" s="173">
        <f>IF(Q1398&lt;&gt;"",(Q1398*(1-($N$3369))*(1-($O1398+$N$3373))),0)</f>
        <v>0</v>
      </c>
      <c r="V1398" s="173">
        <f>IF(R1398&lt;&gt;"",(R1398*(1-($N$3370))*(1-($O1398+$N$3373))),0)</f>
        <v>0</v>
      </c>
      <c r="W1398" s="173">
        <f>IF(S1398&lt;&gt;"",(S1398*(1-($N$3371))*(1-($O1398+$N$3373))),0)</f>
        <v>0</v>
      </c>
      <c r="X1398" s="173">
        <f t="shared" si="535"/>
        <v>0</v>
      </c>
    </row>
    <row r="1399" spans="1:24" ht="14.1" customHeight="1" x14ac:dyDescent="0.3">
      <c r="A1399" s="90" t="s">
        <v>1059</v>
      </c>
      <c r="B1399" s="91" t="s">
        <v>51</v>
      </c>
      <c r="C1399" s="92">
        <v>16</v>
      </c>
      <c r="D1399" s="92">
        <v>8</v>
      </c>
      <c r="E1399" s="166"/>
      <c r="F1399" s="92" t="s">
        <v>112</v>
      </c>
      <c r="G1399" s="92" t="s">
        <v>2003</v>
      </c>
      <c r="H1399" s="92" t="s">
        <v>2060</v>
      </c>
      <c r="I1399" s="92">
        <v>67</v>
      </c>
      <c r="J1399" s="93">
        <v>25.2</v>
      </c>
      <c r="K1399" s="94"/>
      <c r="L1399" s="92" t="s">
        <v>3042</v>
      </c>
      <c r="M1399" s="92" t="s">
        <v>417</v>
      </c>
      <c r="N1399" s="172" t="str">
        <f t="shared" si="532"/>
        <v/>
      </c>
      <c r="O1399" s="172"/>
      <c r="P1399" s="173">
        <f t="shared" si="526"/>
        <v>0</v>
      </c>
      <c r="Q1399" s="173">
        <f t="shared" si="527"/>
        <v>0</v>
      </c>
      <c r="R1399" s="173">
        <f t="shared" si="528"/>
        <v>0</v>
      </c>
      <c r="S1399" s="173" t="str">
        <f t="shared" si="529"/>
        <v/>
      </c>
      <c r="T1399" s="173">
        <f>IF(P1399&lt;&gt;"",(P1399*(1-($N$3368))*(1-($O1399+$N$3373))),0)</f>
        <v>0</v>
      </c>
      <c r="U1399" s="173">
        <f>IF(Q1399&lt;&gt;"",(Q1399*(1-($N$3369))*(1-($O1399+$N$3373))),0)</f>
        <v>0</v>
      </c>
      <c r="V1399" s="173">
        <f>IF(R1399&lt;&gt;"",(R1399*(1-($N$3370))*(1-($O1399+$N$3373))),0)</f>
        <v>0</v>
      </c>
      <c r="W1399" s="173">
        <f>IF(S1399&lt;&gt;"",(S1399*(1-($N$3371))*(1-($O1399+$N$3373))),0)</f>
        <v>0</v>
      </c>
      <c r="X1399" s="173">
        <f t="shared" si="533"/>
        <v>0</v>
      </c>
    </row>
    <row r="1400" spans="1:24" ht="14.1" customHeight="1" x14ac:dyDescent="0.3">
      <c r="A1400" s="90" t="s">
        <v>1058</v>
      </c>
      <c r="B1400" s="91" t="s">
        <v>51</v>
      </c>
      <c r="C1400" s="92">
        <v>16</v>
      </c>
      <c r="D1400" s="92">
        <v>8</v>
      </c>
      <c r="E1400" s="166"/>
      <c r="F1400" s="92" t="s">
        <v>112</v>
      </c>
      <c r="G1400" s="92" t="s">
        <v>2004</v>
      </c>
      <c r="H1400" s="92" t="s">
        <v>2060</v>
      </c>
      <c r="I1400" s="92">
        <v>67</v>
      </c>
      <c r="J1400" s="93">
        <v>25.2</v>
      </c>
      <c r="K1400" s="94"/>
      <c r="L1400" s="92" t="s">
        <v>3043</v>
      </c>
      <c r="M1400" s="92" t="s">
        <v>417</v>
      </c>
      <c r="N1400" s="172" t="str">
        <f t="shared" si="532"/>
        <v/>
      </c>
      <c r="O1400" s="172"/>
      <c r="P1400" s="173">
        <f t="shared" si="526"/>
        <v>0</v>
      </c>
      <c r="Q1400" s="173">
        <f t="shared" si="527"/>
        <v>0</v>
      </c>
      <c r="R1400" s="173">
        <f t="shared" si="528"/>
        <v>0</v>
      </c>
      <c r="S1400" s="173" t="str">
        <f t="shared" si="529"/>
        <v/>
      </c>
      <c r="T1400" s="173">
        <f>IF(P1400&lt;&gt;"",(P1400*(1-($N$3368))*(1-($O1400+$N$3373))),0)</f>
        <v>0</v>
      </c>
      <c r="U1400" s="173">
        <f>IF(Q1400&lt;&gt;"",(Q1400*(1-($N$3369))*(1-($O1400+$N$3373))),0)</f>
        <v>0</v>
      </c>
      <c r="V1400" s="173">
        <f>IF(R1400&lt;&gt;"",(R1400*(1-($N$3370))*(1-($O1400+$N$3373))),0)</f>
        <v>0</v>
      </c>
      <c r="W1400" s="173">
        <f>IF(S1400&lt;&gt;"",(S1400*(1-($N$3371))*(1-($O1400+$N$3373))),0)</f>
        <v>0</v>
      </c>
      <c r="X1400" s="173">
        <f t="shared" si="533"/>
        <v>0</v>
      </c>
    </row>
    <row r="1401" spans="1:24" ht="14.1" customHeight="1" x14ac:dyDescent="0.3">
      <c r="A1401" s="90" t="s">
        <v>1057</v>
      </c>
      <c r="B1401" s="91" t="s">
        <v>51</v>
      </c>
      <c r="C1401" s="92">
        <v>16</v>
      </c>
      <c r="D1401" s="92">
        <v>8</v>
      </c>
      <c r="E1401" s="166"/>
      <c r="F1401" s="92" t="s">
        <v>112</v>
      </c>
      <c r="G1401" s="92" t="s">
        <v>2016</v>
      </c>
      <c r="H1401" s="92" t="s">
        <v>2060</v>
      </c>
      <c r="I1401" s="92">
        <v>67</v>
      </c>
      <c r="J1401" s="93">
        <v>25.2</v>
      </c>
      <c r="K1401" s="94"/>
      <c r="L1401" s="92" t="s">
        <v>3044</v>
      </c>
      <c r="M1401" s="92" t="s">
        <v>417</v>
      </c>
      <c r="N1401" s="172" t="str">
        <f t="shared" si="532"/>
        <v/>
      </c>
      <c r="O1401" s="172"/>
      <c r="P1401" s="173">
        <f t="shared" si="526"/>
        <v>0</v>
      </c>
      <c r="Q1401" s="173">
        <f t="shared" si="527"/>
        <v>0</v>
      </c>
      <c r="R1401" s="173">
        <f t="shared" si="528"/>
        <v>0</v>
      </c>
      <c r="S1401" s="173" t="str">
        <f t="shared" si="529"/>
        <v/>
      </c>
      <c r="T1401" s="173">
        <f>IF(P1401&lt;&gt;"",(P1401*(1-($N$3368))*(1-($O1401+$N$3373))),0)</f>
        <v>0</v>
      </c>
      <c r="U1401" s="173">
        <f>IF(Q1401&lt;&gt;"",(Q1401*(1-($N$3369))*(1-($O1401+$N$3373))),0)</f>
        <v>0</v>
      </c>
      <c r="V1401" s="173">
        <f>IF(R1401&lt;&gt;"",(R1401*(1-($N$3370))*(1-($O1401+$N$3373))),0)</f>
        <v>0</v>
      </c>
      <c r="W1401" s="173">
        <f>IF(S1401&lt;&gt;"",(S1401*(1-($N$3371))*(1-($O1401+$N$3373))),0)</f>
        <v>0</v>
      </c>
      <c r="X1401" s="173">
        <f t="shared" si="533"/>
        <v>0</v>
      </c>
    </row>
    <row r="1402" spans="1:24" ht="14.1" customHeight="1" x14ac:dyDescent="0.3">
      <c r="A1402" s="90" t="s">
        <v>610</v>
      </c>
      <c r="B1402" s="91" t="s">
        <v>51</v>
      </c>
      <c r="C1402" s="92">
        <v>4</v>
      </c>
      <c r="D1402" s="92">
        <v>0</v>
      </c>
      <c r="E1402" s="166"/>
      <c r="F1402" s="92" t="s">
        <v>110</v>
      </c>
      <c r="G1402" s="92" t="s">
        <v>2003</v>
      </c>
      <c r="H1402" s="92" t="s">
        <v>2639</v>
      </c>
      <c r="I1402" s="92">
        <v>67</v>
      </c>
      <c r="J1402" s="93">
        <v>30.35</v>
      </c>
      <c r="K1402" s="94"/>
      <c r="L1402" s="92" t="s">
        <v>4464</v>
      </c>
      <c r="M1402" s="92" t="s">
        <v>417</v>
      </c>
      <c r="N1402" s="172" t="str">
        <f t="shared" ref="N1402:N1407" si="536">IF(OR(J1402="TBA",E1402=0),"",E1402*J1402)</f>
        <v/>
      </c>
      <c r="O1402" s="172"/>
      <c r="P1402" s="173">
        <f t="shared" si="526"/>
        <v>0</v>
      </c>
      <c r="Q1402" s="173">
        <f t="shared" si="527"/>
        <v>0</v>
      </c>
      <c r="R1402" s="173">
        <f t="shared" si="528"/>
        <v>0</v>
      </c>
      <c r="S1402" s="173" t="str">
        <f t="shared" si="529"/>
        <v/>
      </c>
      <c r="T1402" s="173">
        <f>IF(P1402&lt;&gt;"",(P1402*(1-($N$3368))*(1-($O1402+$N$3373))),0)</f>
        <v>0</v>
      </c>
      <c r="U1402" s="173">
        <f>IF(Q1402&lt;&gt;"",(Q1402*(1-($N$3369))*(1-($O1402+$N$3373))),0)</f>
        <v>0</v>
      </c>
      <c r="V1402" s="173">
        <f>IF(R1402&lt;&gt;"",(R1402*(1-($N$3370))*(1-($O1402+$N$3373))),0)</f>
        <v>0</v>
      </c>
      <c r="W1402" s="173">
        <f>IF(S1402&lt;&gt;"",(S1402*(1-($N$3371))*(1-($O1402+$N$3373))),0)</f>
        <v>0</v>
      </c>
      <c r="X1402" s="173">
        <f t="shared" ref="X1402:X1407" si="537">+SUM(T1402:W1402)</f>
        <v>0</v>
      </c>
    </row>
    <row r="1403" spans="1:24" ht="14.1" customHeight="1" x14ac:dyDescent="0.3">
      <c r="A1403" s="90" t="s">
        <v>1440</v>
      </c>
      <c r="B1403" s="91" t="s">
        <v>51</v>
      </c>
      <c r="C1403" s="92">
        <v>4</v>
      </c>
      <c r="D1403" s="92">
        <v>0</v>
      </c>
      <c r="E1403" s="166"/>
      <c r="F1403" s="92" t="s">
        <v>110</v>
      </c>
      <c r="G1403" s="92" t="s">
        <v>2004</v>
      </c>
      <c r="H1403" s="92" t="s">
        <v>2639</v>
      </c>
      <c r="I1403" s="92">
        <v>67</v>
      </c>
      <c r="J1403" s="93">
        <v>30.35</v>
      </c>
      <c r="K1403" s="94"/>
      <c r="L1403" s="92" t="s">
        <v>4465</v>
      </c>
      <c r="M1403" s="92" t="s">
        <v>417</v>
      </c>
      <c r="N1403" s="172" t="str">
        <f t="shared" si="536"/>
        <v/>
      </c>
      <c r="O1403" s="172"/>
      <c r="P1403" s="173">
        <f t="shared" si="526"/>
        <v>0</v>
      </c>
      <c r="Q1403" s="173">
        <f t="shared" si="527"/>
        <v>0</v>
      </c>
      <c r="R1403" s="173">
        <f t="shared" si="528"/>
        <v>0</v>
      </c>
      <c r="S1403" s="173" t="str">
        <f t="shared" si="529"/>
        <v/>
      </c>
      <c r="T1403" s="173">
        <f>IF(P1403&lt;&gt;"",(P1403*(1-($N$3368))*(1-($O1403+$N$3373))),0)</f>
        <v>0</v>
      </c>
      <c r="U1403" s="173">
        <f>IF(Q1403&lt;&gt;"",(Q1403*(1-($N$3369))*(1-($O1403+$N$3373))),0)</f>
        <v>0</v>
      </c>
      <c r="V1403" s="173">
        <f>IF(R1403&lt;&gt;"",(R1403*(1-($N$3370))*(1-($O1403+$N$3373))),0)</f>
        <v>0</v>
      </c>
      <c r="W1403" s="173">
        <f>IF(S1403&lt;&gt;"",(S1403*(1-($N$3371))*(1-($O1403+$N$3373))),0)</f>
        <v>0</v>
      </c>
      <c r="X1403" s="173">
        <f t="shared" si="537"/>
        <v>0</v>
      </c>
    </row>
    <row r="1404" spans="1:24" ht="14.1" customHeight="1" x14ac:dyDescent="0.3">
      <c r="A1404" s="90" t="s">
        <v>609</v>
      </c>
      <c r="B1404" s="91" t="s">
        <v>51</v>
      </c>
      <c r="C1404" s="92">
        <v>4</v>
      </c>
      <c r="D1404" s="92">
        <v>0</v>
      </c>
      <c r="E1404" s="166"/>
      <c r="F1404" s="92" t="s">
        <v>110</v>
      </c>
      <c r="G1404" s="92" t="s">
        <v>2005</v>
      </c>
      <c r="H1404" s="92" t="s">
        <v>2639</v>
      </c>
      <c r="I1404" s="92">
        <v>67</v>
      </c>
      <c r="J1404" s="93">
        <v>30.35</v>
      </c>
      <c r="K1404" s="94"/>
      <c r="L1404" s="92" t="s">
        <v>4466</v>
      </c>
      <c r="M1404" s="92" t="s">
        <v>417</v>
      </c>
      <c r="N1404" s="172" t="str">
        <f t="shared" si="536"/>
        <v/>
      </c>
      <c r="O1404" s="172"/>
      <c r="P1404" s="173">
        <f t="shared" si="526"/>
        <v>0</v>
      </c>
      <c r="Q1404" s="173">
        <f t="shared" si="527"/>
        <v>0</v>
      </c>
      <c r="R1404" s="173">
        <f t="shared" si="528"/>
        <v>0</v>
      </c>
      <c r="S1404" s="173" t="str">
        <f t="shared" si="529"/>
        <v/>
      </c>
      <c r="T1404" s="173">
        <f>IF(P1404&lt;&gt;"",(P1404*(1-($N$3368))*(1-($O1404+$N$3373))),0)</f>
        <v>0</v>
      </c>
      <c r="U1404" s="173">
        <f>IF(Q1404&lt;&gt;"",(Q1404*(1-($N$3369))*(1-($O1404+$N$3373))),0)</f>
        <v>0</v>
      </c>
      <c r="V1404" s="173">
        <f>IF(R1404&lt;&gt;"",(R1404*(1-($N$3370))*(1-($O1404+$N$3373))),0)</f>
        <v>0</v>
      </c>
      <c r="W1404" s="173">
        <f>IF(S1404&lt;&gt;"",(S1404*(1-($N$3371))*(1-($O1404+$N$3373))),0)</f>
        <v>0</v>
      </c>
      <c r="X1404" s="173">
        <f t="shared" si="537"/>
        <v>0</v>
      </c>
    </row>
    <row r="1405" spans="1:24" ht="14.1" customHeight="1" x14ac:dyDescent="0.3">
      <c r="A1405" s="90" t="s">
        <v>583</v>
      </c>
      <c r="B1405" s="91" t="s">
        <v>51</v>
      </c>
      <c r="C1405" s="92">
        <v>8</v>
      </c>
      <c r="D1405" s="92">
        <v>0</v>
      </c>
      <c r="E1405" s="166"/>
      <c r="F1405" s="92" t="s">
        <v>112</v>
      </c>
      <c r="G1405" s="92" t="s">
        <v>2003</v>
      </c>
      <c r="H1405" s="92" t="s">
        <v>2386</v>
      </c>
      <c r="I1405" s="92">
        <v>67</v>
      </c>
      <c r="J1405" s="93">
        <v>27.95</v>
      </c>
      <c r="K1405" s="94"/>
      <c r="L1405" s="92" t="s">
        <v>3875</v>
      </c>
      <c r="M1405" s="92" t="s">
        <v>417</v>
      </c>
      <c r="N1405" s="172" t="str">
        <f t="shared" si="536"/>
        <v/>
      </c>
      <c r="O1405" s="172"/>
      <c r="P1405" s="173">
        <f t="shared" si="526"/>
        <v>0</v>
      </c>
      <c r="Q1405" s="173">
        <f t="shared" si="527"/>
        <v>0</v>
      </c>
      <c r="R1405" s="173">
        <f t="shared" si="528"/>
        <v>0</v>
      </c>
      <c r="S1405" s="173" t="str">
        <f t="shared" si="529"/>
        <v/>
      </c>
      <c r="T1405" s="173">
        <f>IF(P1405&lt;&gt;"",(P1405*(1-($N$3368))*(1-($O1405+$N$3373))),0)</f>
        <v>0</v>
      </c>
      <c r="U1405" s="173">
        <f>IF(Q1405&lt;&gt;"",(Q1405*(1-($N$3369))*(1-($O1405+$N$3373))),0)</f>
        <v>0</v>
      </c>
      <c r="V1405" s="173">
        <f>IF(R1405&lt;&gt;"",(R1405*(1-($N$3370))*(1-($O1405+$N$3373))),0)</f>
        <v>0</v>
      </c>
      <c r="W1405" s="173">
        <f>IF(S1405&lt;&gt;"",(S1405*(1-($N$3371))*(1-($O1405+$N$3373))),0)</f>
        <v>0</v>
      </c>
      <c r="X1405" s="173">
        <f t="shared" si="537"/>
        <v>0</v>
      </c>
    </row>
    <row r="1406" spans="1:24" ht="14.1" customHeight="1" x14ac:dyDescent="0.3">
      <c r="A1406" s="90" t="s">
        <v>582</v>
      </c>
      <c r="B1406" s="91" t="s">
        <v>51</v>
      </c>
      <c r="C1406" s="92">
        <v>8</v>
      </c>
      <c r="D1406" s="92">
        <v>0</v>
      </c>
      <c r="E1406" s="166"/>
      <c r="F1406" s="92" t="s">
        <v>112</v>
      </c>
      <c r="G1406" s="92" t="s">
        <v>2004</v>
      </c>
      <c r="H1406" s="92" t="s">
        <v>2386</v>
      </c>
      <c r="I1406" s="92">
        <v>67</v>
      </c>
      <c r="J1406" s="93">
        <v>27.95</v>
      </c>
      <c r="K1406" s="94"/>
      <c r="L1406" s="92" t="s">
        <v>3876</v>
      </c>
      <c r="M1406" s="92" t="s">
        <v>417</v>
      </c>
      <c r="N1406" s="172" t="str">
        <f t="shared" si="536"/>
        <v/>
      </c>
      <c r="O1406" s="172"/>
      <c r="P1406" s="173">
        <f t="shared" si="526"/>
        <v>0</v>
      </c>
      <c r="Q1406" s="173">
        <f t="shared" si="527"/>
        <v>0</v>
      </c>
      <c r="R1406" s="173">
        <f t="shared" si="528"/>
        <v>0</v>
      </c>
      <c r="S1406" s="173" t="str">
        <f t="shared" si="529"/>
        <v/>
      </c>
      <c r="T1406" s="173">
        <f>IF(P1406&lt;&gt;"",(P1406*(1-($N$3368))*(1-($O1406+$N$3373))),0)</f>
        <v>0</v>
      </c>
      <c r="U1406" s="173">
        <f>IF(Q1406&lt;&gt;"",(Q1406*(1-($N$3369))*(1-($O1406+$N$3373))),0)</f>
        <v>0</v>
      </c>
      <c r="V1406" s="173">
        <f>IF(R1406&lt;&gt;"",(R1406*(1-($N$3370))*(1-($O1406+$N$3373))),0)</f>
        <v>0</v>
      </c>
      <c r="W1406" s="173">
        <f>IF(S1406&lt;&gt;"",(S1406*(1-($N$3371))*(1-($O1406+$N$3373))),0)</f>
        <v>0</v>
      </c>
      <c r="X1406" s="173">
        <f t="shared" si="537"/>
        <v>0</v>
      </c>
    </row>
    <row r="1407" spans="1:24" ht="14.1" customHeight="1" x14ac:dyDescent="0.3">
      <c r="A1407" s="90" t="s">
        <v>581</v>
      </c>
      <c r="B1407" s="91" t="s">
        <v>51</v>
      </c>
      <c r="C1407" s="92">
        <v>8</v>
      </c>
      <c r="D1407" s="92">
        <v>0</v>
      </c>
      <c r="E1407" s="166"/>
      <c r="F1407" s="92" t="s">
        <v>112</v>
      </c>
      <c r="G1407" s="92" t="s">
        <v>2016</v>
      </c>
      <c r="H1407" s="92" t="s">
        <v>2386</v>
      </c>
      <c r="I1407" s="92">
        <v>67</v>
      </c>
      <c r="J1407" s="93">
        <v>27.95</v>
      </c>
      <c r="K1407" s="94"/>
      <c r="L1407" s="92" t="s">
        <v>3877</v>
      </c>
      <c r="M1407" s="92" t="s">
        <v>417</v>
      </c>
      <c r="N1407" s="172" t="str">
        <f t="shared" si="536"/>
        <v/>
      </c>
      <c r="O1407" s="172"/>
      <c r="P1407" s="173">
        <f t="shared" si="526"/>
        <v>0</v>
      </c>
      <c r="Q1407" s="173">
        <f t="shared" si="527"/>
        <v>0</v>
      </c>
      <c r="R1407" s="173">
        <f t="shared" si="528"/>
        <v>0</v>
      </c>
      <c r="S1407" s="173" t="str">
        <f t="shared" si="529"/>
        <v/>
      </c>
      <c r="T1407" s="173">
        <f>IF(P1407&lt;&gt;"",(P1407*(1-($N$3368))*(1-($O1407+$N$3373))),0)</f>
        <v>0</v>
      </c>
      <c r="U1407" s="173">
        <f>IF(Q1407&lt;&gt;"",(Q1407*(1-($N$3369))*(1-($O1407+$N$3373))),0)</f>
        <v>0</v>
      </c>
      <c r="V1407" s="173">
        <f>IF(R1407&lt;&gt;"",(R1407*(1-($N$3370))*(1-($O1407+$N$3373))),0)</f>
        <v>0</v>
      </c>
      <c r="W1407" s="173">
        <f>IF(S1407&lt;&gt;"",(S1407*(1-($N$3371))*(1-($O1407+$N$3373))),0)</f>
        <v>0</v>
      </c>
      <c r="X1407" s="173">
        <f t="shared" si="537"/>
        <v>0</v>
      </c>
    </row>
    <row r="1408" spans="1:24" ht="14.1" customHeight="1" x14ac:dyDescent="0.3">
      <c r="A1408" s="90" t="s">
        <v>578</v>
      </c>
      <c r="B1408" s="91" t="s">
        <v>51</v>
      </c>
      <c r="C1408" s="92">
        <v>8</v>
      </c>
      <c r="D1408" s="92">
        <v>0</v>
      </c>
      <c r="E1408" s="166"/>
      <c r="F1408" s="92" t="s">
        <v>111</v>
      </c>
      <c r="G1408" s="92" t="s">
        <v>2020</v>
      </c>
      <c r="H1408" s="92" t="s">
        <v>2388</v>
      </c>
      <c r="I1408" s="92">
        <v>67</v>
      </c>
      <c r="J1408" s="93">
        <v>32.799999999999997</v>
      </c>
      <c r="K1408" s="94"/>
      <c r="L1408" s="92" t="s">
        <v>3881</v>
      </c>
      <c r="M1408" s="92" t="s">
        <v>417</v>
      </c>
      <c r="N1408" s="172" t="str">
        <f t="shared" si="532"/>
        <v/>
      </c>
      <c r="O1408" s="172"/>
      <c r="P1408" s="173">
        <f t="shared" si="526"/>
        <v>0</v>
      </c>
      <c r="Q1408" s="173">
        <f t="shared" si="527"/>
        <v>0</v>
      </c>
      <c r="R1408" s="173">
        <f t="shared" si="528"/>
        <v>0</v>
      </c>
      <c r="S1408" s="173" t="str">
        <f t="shared" si="529"/>
        <v/>
      </c>
      <c r="T1408" s="173">
        <f>IF(P1408&lt;&gt;"",(P1408*(1-($N$3368))*(1-($O1408+$N$3373))),0)</f>
        <v>0</v>
      </c>
      <c r="U1408" s="173">
        <f>IF(Q1408&lt;&gt;"",(Q1408*(1-($N$3369))*(1-($O1408+$N$3373))),0)</f>
        <v>0</v>
      </c>
      <c r="V1408" s="173">
        <f>IF(R1408&lt;&gt;"",(R1408*(1-($N$3370))*(1-($O1408+$N$3373))),0)</f>
        <v>0</v>
      </c>
      <c r="W1408" s="173">
        <f>IF(S1408&lt;&gt;"",(S1408*(1-($N$3371))*(1-($O1408+$N$3373))),0)</f>
        <v>0</v>
      </c>
      <c r="X1408" s="173">
        <f t="shared" si="533"/>
        <v>0</v>
      </c>
    </row>
    <row r="1409" spans="1:24" ht="14.1" customHeight="1" x14ac:dyDescent="0.3">
      <c r="A1409" s="90" t="s">
        <v>579</v>
      </c>
      <c r="B1409" s="91" t="s">
        <v>51</v>
      </c>
      <c r="C1409" s="92">
        <v>8</v>
      </c>
      <c r="D1409" s="92">
        <v>0</v>
      </c>
      <c r="E1409" s="166"/>
      <c r="F1409" s="92" t="s">
        <v>111</v>
      </c>
      <c r="G1409" s="92" t="s">
        <v>2022</v>
      </c>
      <c r="H1409" s="92" t="s">
        <v>2388</v>
      </c>
      <c r="I1409" s="92">
        <v>67</v>
      </c>
      <c r="J1409" s="93">
        <v>32.799999999999997</v>
      </c>
      <c r="K1409" s="94"/>
      <c r="L1409" s="92" t="s">
        <v>3882</v>
      </c>
      <c r="M1409" s="92" t="s">
        <v>417</v>
      </c>
      <c r="N1409" s="172" t="str">
        <f t="shared" si="532"/>
        <v/>
      </c>
      <c r="O1409" s="172"/>
      <c r="P1409" s="173">
        <f t="shared" si="526"/>
        <v>0</v>
      </c>
      <c r="Q1409" s="173">
        <f t="shared" si="527"/>
        <v>0</v>
      </c>
      <c r="R1409" s="173">
        <f t="shared" si="528"/>
        <v>0</v>
      </c>
      <c r="S1409" s="173" t="str">
        <f t="shared" si="529"/>
        <v/>
      </c>
      <c r="T1409" s="173">
        <f>IF(P1409&lt;&gt;"",(P1409*(1-($N$3368))*(1-($O1409+$N$3373))),0)</f>
        <v>0</v>
      </c>
      <c r="U1409" s="173">
        <f>IF(Q1409&lt;&gt;"",(Q1409*(1-($N$3369))*(1-($O1409+$N$3373))),0)</f>
        <v>0</v>
      </c>
      <c r="V1409" s="173">
        <f>IF(R1409&lt;&gt;"",(R1409*(1-($N$3370))*(1-($O1409+$N$3373))),0)</f>
        <v>0</v>
      </c>
      <c r="W1409" s="173">
        <f>IF(S1409&lt;&gt;"",(S1409*(1-($N$3371))*(1-($O1409+$N$3373))),0)</f>
        <v>0</v>
      </c>
      <c r="X1409" s="173">
        <f t="shared" si="533"/>
        <v>0</v>
      </c>
    </row>
    <row r="1410" spans="1:24" ht="14.1" customHeight="1" x14ac:dyDescent="0.3">
      <c r="A1410" s="90" t="s">
        <v>577</v>
      </c>
      <c r="B1410" s="91" t="s">
        <v>51</v>
      </c>
      <c r="C1410" s="92">
        <v>8</v>
      </c>
      <c r="D1410" s="92">
        <v>0</v>
      </c>
      <c r="E1410" s="166"/>
      <c r="F1410" s="92" t="s">
        <v>111</v>
      </c>
      <c r="G1410" s="92" t="s">
        <v>2005</v>
      </c>
      <c r="H1410" s="92" t="s">
        <v>2388</v>
      </c>
      <c r="I1410" s="92">
        <v>67</v>
      </c>
      <c r="J1410" s="93">
        <v>32.799999999999997</v>
      </c>
      <c r="K1410" s="94"/>
      <c r="L1410" s="92" t="s">
        <v>3883</v>
      </c>
      <c r="M1410" s="92" t="s">
        <v>417</v>
      </c>
      <c r="N1410" s="172" t="str">
        <f t="shared" si="532"/>
        <v/>
      </c>
      <c r="O1410" s="172"/>
      <c r="P1410" s="173">
        <f t="shared" si="526"/>
        <v>0</v>
      </c>
      <c r="Q1410" s="173">
        <f t="shared" si="527"/>
        <v>0</v>
      </c>
      <c r="R1410" s="173">
        <f t="shared" si="528"/>
        <v>0</v>
      </c>
      <c r="S1410" s="173" t="str">
        <f t="shared" si="529"/>
        <v/>
      </c>
      <c r="T1410" s="173">
        <f>IF(P1410&lt;&gt;"",(P1410*(1-($N$3368))*(1-($O1410+$N$3373))),0)</f>
        <v>0</v>
      </c>
      <c r="U1410" s="173">
        <f>IF(Q1410&lt;&gt;"",(Q1410*(1-($N$3369))*(1-($O1410+$N$3373))),0)</f>
        <v>0</v>
      </c>
      <c r="V1410" s="173">
        <f>IF(R1410&lt;&gt;"",(R1410*(1-($N$3370))*(1-($O1410+$N$3373))),0)</f>
        <v>0</v>
      </c>
      <c r="W1410" s="173">
        <f>IF(S1410&lt;&gt;"",(S1410*(1-($N$3371))*(1-($O1410+$N$3373))),0)</f>
        <v>0</v>
      </c>
      <c r="X1410" s="173">
        <f t="shared" si="533"/>
        <v>0</v>
      </c>
    </row>
    <row r="1411" spans="1:24" ht="14.1" customHeight="1" x14ac:dyDescent="0.3">
      <c r="A1411" s="90" t="s">
        <v>620</v>
      </c>
      <c r="B1411" s="91" t="s">
        <v>51</v>
      </c>
      <c r="C1411" s="92">
        <v>12</v>
      </c>
      <c r="D1411" s="92">
        <v>0</v>
      </c>
      <c r="E1411" s="166"/>
      <c r="F1411" s="92" t="s">
        <v>5805</v>
      </c>
      <c r="G1411" s="92" t="s">
        <v>1999</v>
      </c>
      <c r="H1411" s="92" t="s">
        <v>2563</v>
      </c>
      <c r="I1411" s="92">
        <v>67</v>
      </c>
      <c r="J1411" s="93">
        <v>24.3</v>
      </c>
      <c r="K1411" s="94"/>
      <c r="L1411" s="92" t="s">
        <v>4308</v>
      </c>
      <c r="M1411" s="92" t="s">
        <v>417</v>
      </c>
      <c r="N1411" s="172" t="str">
        <f>IF(OR(J1411="TBA",E1411=0),"",E1411*J1411)</f>
        <v/>
      </c>
      <c r="O1411" s="172"/>
      <c r="P1411" s="173">
        <f t="shared" si="526"/>
        <v>0</v>
      </c>
      <c r="Q1411" s="173">
        <f t="shared" si="527"/>
        <v>0</v>
      </c>
      <c r="R1411" s="173">
        <f t="shared" si="528"/>
        <v>0</v>
      </c>
      <c r="S1411" s="173" t="str">
        <f t="shared" si="529"/>
        <v/>
      </c>
      <c r="T1411" s="173">
        <f>IF(P1411&lt;&gt;"",(P1411*(1-($N$3368))*(1-($O1411+$N$3373))),0)</f>
        <v>0</v>
      </c>
      <c r="U1411" s="173">
        <f>IF(Q1411&lt;&gt;"",(Q1411*(1-($N$3369))*(1-($O1411+$N$3373))),0)</f>
        <v>0</v>
      </c>
      <c r="V1411" s="173">
        <f>IF(R1411&lt;&gt;"",(R1411*(1-($N$3370))*(1-($O1411+$N$3373))),0)</f>
        <v>0</v>
      </c>
      <c r="W1411" s="173">
        <f>IF(S1411&lt;&gt;"",(S1411*(1-($N$3371))*(1-($O1411+$N$3373))),0)</f>
        <v>0</v>
      </c>
      <c r="X1411" s="173">
        <f>+SUM(T1411:W1411)</f>
        <v>0</v>
      </c>
    </row>
    <row r="1412" spans="1:24" ht="14.1" customHeight="1" x14ac:dyDescent="0.3">
      <c r="A1412" s="90" t="s">
        <v>619</v>
      </c>
      <c r="B1412" s="91" t="s">
        <v>51</v>
      </c>
      <c r="C1412" s="92">
        <v>12</v>
      </c>
      <c r="D1412" s="92">
        <v>0</v>
      </c>
      <c r="E1412" s="166"/>
      <c r="F1412" s="92" t="s">
        <v>5805</v>
      </c>
      <c r="G1412" s="92" t="s">
        <v>2000</v>
      </c>
      <c r="H1412" s="92" t="s">
        <v>2563</v>
      </c>
      <c r="I1412" s="92">
        <v>67</v>
      </c>
      <c r="J1412" s="93">
        <v>24.3</v>
      </c>
      <c r="K1412" s="94"/>
      <c r="L1412" s="92" t="s">
        <v>4309</v>
      </c>
      <c r="M1412" s="92" t="s">
        <v>417</v>
      </c>
      <c r="N1412" s="172" t="str">
        <f>IF(OR(J1412="TBA",E1412=0),"",E1412*J1412)</f>
        <v/>
      </c>
      <c r="O1412" s="172"/>
      <c r="P1412" s="173">
        <f t="shared" si="526"/>
        <v>0</v>
      </c>
      <c r="Q1412" s="173">
        <f t="shared" si="527"/>
        <v>0</v>
      </c>
      <c r="R1412" s="173">
        <f t="shared" si="528"/>
        <v>0</v>
      </c>
      <c r="S1412" s="173" t="str">
        <f t="shared" si="529"/>
        <v/>
      </c>
      <c r="T1412" s="173">
        <f>IF(P1412&lt;&gt;"",(P1412*(1-($N$3368))*(1-($O1412+$N$3373))),0)</f>
        <v>0</v>
      </c>
      <c r="U1412" s="173">
        <f>IF(Q1412&lt;&gt;"",(Q1412*(1-($N$3369))*(1-($O1412+$N$3373))),0)</f>
        <v>0</v>
      </c>
      <c r="V1412" s="173">
        <f>IF(R1412&lt;&gt;"",(R1412*(1-($N$3370))*(1-($O1412+$N$3373))),0)</f>
        <v>0</v>
      </c>
      <c r="W1412" s="173">
        <f>IF(S1412&lt;&gt;"",(S1412*(1-($N$3371))*(1-($O1412+$N$3373))),0)</f>
        <v>0</v>
      </c>
      <c r="X1412" s="173">
        <f>+SUM(T1412:W1412)</f>
        <v>0</v>
      </c>
    </row>
    <row r="1413" spans="1:24" ht="14.1" customHeight="1" x14ac:dyDescent="0.3">
      <c r="A1413" s="90" t="s">
        <v>623</v>
      </c>
      <c r="B1413" s="91" t="s">
        <v>51</v>
      </c>
      <c r="C1413" s="92">
        <v>10</v>
      </c>
      <c r="D1413" s="92">
        <v>0</v>
      </c>
      <c r="E1413" s="166"/>
      <c r="F1413" s="92" t="s">
        <v>110</v>
      </c>
      <c r="G1413" s="92" t="s">
        <v>2003</v>
      </c>
      <c r="H1413" s="92" t="s">
        <v>2565</v>
      </c>
      <c r="I1413" s="92">
        <v>67</v>
      </c>
      <c r="J1413" s="93">
        <v>25.2</v>
      </c>
      <c r="K1413" s="94"/>
      <c r="L1413" s="92" t="s">
        <v>4313</v>
      </c>
      <c r="M1413" s="92" t="s">
        <v>417</v>
      </c>
      <c r="N1413" s="172" t="str">
        <f>IF(OR(J1413="TBA",E1413=0),"",E1413*J1413)</f>
        <v/>
      </c>
      <c r="O1413" s="172"/>
      <c r="P1413" s="173">
        <f t="shared" si="526"/>
        <v>0</v>
      </c>
      <c r="Q1413" s="173">
        <f t="shared" si="527"/>
        <v>0</v>
      </c>
      <c r="R1413" s="173">
        <f t="shared" si="528"/>
        <v>0</v>
      </c>
      <c r="S1413" s="173" t="str">
        <f t="shared" si="529"/>
        <v/>
      </c>
      <c r="T1413" s="173">
        <f>IF(P1413&lt;&gt;"",(P1413*(1-($N$3368))*(1-($O1413+$N$3373))),0)</f>
        <v>0</v>
      </c>
      <c r="U1413" s="173">
        <f>IF(Q1413&lt;&gt;"",(Q1413*(1-($N$3369))*(1-($O1413+$N$3373))),0)</f>
        <v>0</v>
      </c>
      <c r="V1413" s="173">
        <f>IF(R1413&lt;&gt;"",(R1413*(1-($N$3370))*(1-($O1413+$N$3373))),0)</f>
        <v>0</v>
      </c>
      <c r="W1413" s="173">
        <f>IF(S1413&lt;&gt;"",(S1413*(1-($N$3371))*(1-($O1413+$N$3373))),0)</f>
        <v>0</v>
      </c>
      <c r="X1413" s="173">
        <f>+SUM(T1413:W1413)</f>
        <v>0</v>
      </c>
    </row>
    <row r="1414" spans="1:24" ht="14.1" customHeight="1" x14ac:dyDescent="0.3">
      <c r="A1414" s="90" t="s">
        <v>622</v>
      </c>
      <c r="B1414" s="91" t="s">
        <v>51</v>
      </c>
      <c r="C1414" s="92">
        <v>10</v>
      </c>
      <c r="D1414" s="92">
        <v>0</v>
      </c>
      <c r="E1414" s="166"/>
      <c r="F1414" s="92" t="s">
        <v>110</v>
      </c>
      <c r="G1414" s="92" t="s">
        <v>2004</v>
      </c>
      <c r="H1414" s="92" t="s">
        <v>2565</v>
      </c>
      <c r="I1414" s="92">
        <v>67</v>
      </c>
      <c r="J1414" s="93">
        <v>25.2</v>
      </c>
      <c r="K1414" s="94"/>
      <c r="L1414" s="92" t="s">
        <v>4314</v>
      </c>
      <c r="M1414" s="92" t="s">
        <v>417</v>
      </c>
      <c r="N1414" s="172" t="str">
        <f>IF(OR(J1414="TBA",E1414=0),"",E1414*J1414)</f>
        <v/>
      </c>
      <c r="O1414" s="172"/>
      <c r="P1414" s="173">
        <f t="shared" si="526"/>
        <v>0</v>
      </c>
      <c r="Q1414" s="173">
        <f t="shared" si="527"/>
        <v>0</v>
      </c>
      <c r="R1414" s="173">
        <f t="shared" si="528"/>
        <v>0</v>
      </c>
      <c r="S1414" s="173" t="str">
        <f t="shared" si="529"/>
        <v/>
      </c>
      <c r="T1414" s="173">
        <f>IF(P1414&lt;&gt;"",(P1414*(1-($N$3368))*(1-($O1414+$N$3373))),0)</f>
        <v>0</v>
      </c>
      <c r="U1414" s="173">
        <f>IF(Q1414&lt;&gt;"",(Q1414*(1-($N$3369))*(1-($O1414+$N$3373))),0)</f>
        <v>0</v>
      </c>
      <c r="V1414" s="173">
        <f>IF(R1414&lt;&gt;"",(R1414*(1-($N$3370))*(1-($O1414+$N$3373))),0)</f>
        <v>0</v>
      </c>
      <c r="W1414" s="173">
        <f>IF(S1414&lt;&gt;"",(S1414*(1-($N$3371))*(1-($O1414+$N$3373))),0)</f>
        <v>0</v>
      </c>
      <c r="X1414" s="173">
        <f>+SUM(T1414:W1414)</f>
        <v>0</v>
      </c>
    </row>
    <row r="1415" spans="1:24" ht="14.1" customHeight="1" x14ac:dyDescent="0.3">
      <c r="A1415" s="90" t="s">
        <v>621</v>
      </c>
      <c r="B1415" s="91" t="s">
        <v>51</v>
      </c>
      <c r="C1415" s="92">
        <v>10</v>
      </c>
      <c r="D1415" s="92">
        <v>0</v>
      </c>
      <c r="E1415" s="166"/>
      <c r="F1415" s="92" t="s">
        <v>110</v>
      </c>
      <c r="G1415" s="92" t="s">
        <v>2005</v>
      </c>
      <c r="H1415" s="92" t="s">
        <v>2565</v>
      </c>
      <c r="I1415" s="92">
        <v>67</v>
      </c>
      <c r="J1415" s="93">
        <v>25.2</v>
      </c>
      <c r="K1415" s="94"/>
      <c r="L1415" s="92" t="s">
        <v>4315</v>
      </c>
      <c r="M1415" s="92" t="s">
        <v>417</v>
      </c>
      <c r="N1415" s="172" t="str">
        <f>IF(OR(J1415="TBA",E1415=0),"",E1415*J1415)</f>
        <v/>
      </c>
      <c r="O1415" s="172"/>
      <c r="P1415" s="173">
        <f t="shared" si="526"/>
        <v>0</v>
      </c>
      <c r="Q1415" s="173">
        <f t="shared" si="527"/>
        <v>0</v>
      </c>
      <c r="R1415" s="173">
        <f t="shared" si="528"/>
        <v>0</v>
      </c>
      <c r="S1415" s="173" t="str">
        <f t="shared" si="529"/>
        <v/>
      </c>
      <c r="T1415" s="173">
        <f>IF(P1415&lt;&gt;"",(P1415*(1-($N$3368))*(1-($O1415+$N$3373))),0)</f>
        <v>0</v>
      </c>
      <c r="U1415" s="173">
        <f>IF(Q1415&lt;&gt;"",(Q1415*(1-($N$3369))*(1-($O1415+$N$3373))),0)</f>
        <v>0</v>
      </c>
      <c r="V1415" s="173">
        <f>IF(R1415&lt;&gt;"",(R1415*(1-($N$3370))*(1-($O1415+$N$3373))),0)</f>
        <v>0</v>
      </c>
      <c r="W1415" s="173">
        <f>IF(S1415&lt;&gt;"",(S1415*(1-($N$3371))*(1-($O1415+$N$3373))),0)</f>
        <v>0</v>
      </c>
      <c r="X1415" s="173">
        <f>+SUM(T1415:W1415)</f>
        <v>0</v>
      </c>
    </row>
    <row r="1416" spans="1:24" ht="14.1" customHeight="1" x14ac:dyDescent="0.3">
      <c r="A1416" s="90" t="s">
        <v>608</v>
      </c>
      <c r="B1416" s="91" t="s">
        <v>51</v>
      </c>
      <c r="C1416" s="92">
        <v>3</v>
      </c>
      <c r="D1416" s="92">
        <v>0</v>
      </c>
      <c r="E1416" s="166"/>
      <c r="F1416" s="92" t="s">
        <v>111</v>
      </c>
      <c r="G1416" s="92" t="s">
        <v>2047</v>
      </c>
      <c r="H1416" s="92" t="s">
        <v>2642</v>
      </c>
      <c r="I1416" s="92">
        <v>67</v>
      </c>
      <c r="J1416" s="93">
        <v>48.5</v>
      </c>
      <c r="K1416" s="94"/>
      <c r="L1416" s="92" t="s">
        <v>4473</v>
      </c>
      <c r="M1416" s="92" t="s">
        <v>417</v>
      </c>
      <c r="N1416" s="172" t="str">
        <f t="shared" si="532"/>
        <v/>
      </c>
      <c r="O1416" s="172"/>
      <c r="P1416" s="173">
        <f t="shared" si="526"/>
        <v>0</v>
      </c>
      <c r="Q1416" s="173">
        <f t="shared" si="527"/>
        <v>0</v>
      </c>
      <c r="R1416" s="173">
        <f t="shared" si="528"/>
        <v>0</v>
      </c>
      <c r="S1416" s="173" t="str">
        <f t="shared" si="529"/>
        <v/>
      </c>
      <c r="T1416" s="173">
        <f>IF(P1416&lt;&gt;"",(P1416*(1-($N$3368))*(1-($O1416+$N$3373))),0)</f>
        <v>0</v>
      </c>
      <c r="U1416" s="173">
        <f>IF(Q1416&lt;&gt;"",(Q1416*(1-($N$3369))*(1-($O1416+$N$3373))),0)</f>
        <v>0</v>
      </c>
      <c r="V1416" s="173">
        <f>IF(R1416&lt;&gt;"",(R1416*(1-($N$3370))*(1-($O1416+$N$3373))),0)</f>
        <v>0</v>
      </c>
      <c r="W1416" s="173">
        <f>IF(S1416&lt;&gt;"",(S1416*(1-($N$3371))*(1-($O1416+$N$3373))),0)</f>
        <v>0</v>
      </c>
      <c r="X1416" s="173">
        <f t="shared" si="533"/>
        <v>0</v>
      </c>
    </row>
    <row r="1417" spans="1:24" ht="14.1" customHeight="1" x14ac:dyDescent="0.3">
      <c r="A1417" s="90" t="s">
        <v>1441</v>
      </c>
      <c r="B1417" s="91" t="s">
        <v>51</v>
      </c>
      <c r="C1417" s="92">
        <v>3</v>
      </c>
      <c r="D1417" s="92">
        <v>0</v>
      </c>
      <c r="E1417" s="166"/>
      <c r="F1417" s="92" t="s">
        <v>111</v>
      </c>
      <c r="G1417" s="92" t="s">
        <v>2041</v>
      </c>
      <c r="H1417" s="92" t="s">
        <v>2642</v>
      </c>
      <c r="I1417" s="92">
        <v>67</v>
      </c>
      <c r="J1417" s="93">
        <v>48.5</v>
      </c>
      <c r="K1417" s="94"/>
      <c r="L1417" s="92" t="s">
        <v>4474</v>
      </c>
      <c r="M1417" s="92" t="s">
        <v>417</v>
      </c>
      <c r="N1417" s="172" t="str">
        <f t="shared" si="532"/>
        <v/>
      </c>
      <c r="O1417" s="172"/>
      <c r="P1417" s="173">
        <f t="shared" si="526"/>
        <v>0</v>
      </c>
      <c r="Q1417" s="173">
        <f t="shared" si="527"/>
        <v>0</v>
      </c>
      <c r="R1417" s="173">
        <f t="shared" si="528"/>
        <v>0</v>
      </c>
      <c r="S1417" s="173" t="str">
        <f t="shared" si="529"/>
        <v/>
      </c>
      <c r="T1417" s="173">
        <f>IF(P1417&lt;&gt;"",(P1417*(1-($N$3368))*(1-($O1417+$N$3373))),0)</f>
        <v>0</v>
      </c>
      <c r="U1417" s="173">
        <f>IF(Q1417&lt;&gt;"",(Q1417*(1-($N$3369))*(1-($O1417+$N$3373))),0)</f>
        <v>0</v>
      </c>
      <c r="V1417" s="173">
        <f>IF(R1417&lt;&gt;"",(R1417*(1-($N$3370))*(1-($O1417+$N$3373))),0)</f>
        <v>0</v>
      </c>
      <c r="W1417" s="173">
        <f>IF(S1417&lt;&gt;"",(S1417*(1-($N$3371))*(1-($O1417+$N$3373))),0)</f>
        <v>0</v>
      </c>
      <c r="X1417" s="173">
        <f t="shared" si="533"/>
        <v>0</v>
      </c>
    </row>
    <row r="1418" spans="1:24" ht="14.1" customHeight="1" x14ac:dyDescent="0.3">
      <c r="A1418" s="90" t="s">
        <v>615</v>
      </c>
      <c r="B1418" s="91" t="s">
        <v>51</v>
      </c>
      <c r="C1418" s="92">
        <v>4</v>
      </c>
      <c r="D1418" s="92">
        <v>0</v>
      </c>
      <c r="E1418" s="166"/>
      <c r="F1418" s="92" t="s">
        <v>110</v>
      </c>
      <c r="G1418" s="92" t="s">
        <v>2003</v>
      </c>
      <c r="H1418" s="92" t="s">
        <v>2566</v>
      </c>
      <c r="I1418" s="92">
        <v>68</v>
      </c>
      <c r="J1418" s="93">
        <v>32.799999999999997</v>
      </c>
      <c r="K1418" s="94"/>
      <c r="L1418" s="92" t="s">
        <v>4316</v>
      </c>
      <c r="M1418" s="92" t="s">
        <v>417</v>
      </c>
      <c r="N1418" s="172" t="str">
        <f>IF(OR(J1418="TBA",E1418=0),"",E1418*J1418)</f>
        <v/>
      </c>
      <c r="O1418" s="172"/>
      <c r="P1418" s="173">
        <f t="shared" si="526"/>
        <v>0</v>
      </c>
      <c r="Q1418" s="173">
        <f t="shared" si="527"/>
        <v>0</v>
      </c>
      <c r="R1418" s="173">
        <f t="shared" si="528"/>
        <v>0</v>
      </c>
      <c r="S1418" s="173" t="str">
        <f t="shared" si="529"/>
        <v/>
      </c>
      <c r="T1418" s="173">
        <f>IF(P1418&lt;&gt;"",(P1418*(1-($N$3368))*(1-($O1418+$N$3373))),0)</f>
        <v>0</v>
      </c>
      <c r="U1418" s="173">
        <f>IF(Q1418&lt;&gt;"",(Q1418*(1-($N$3369))*(1-($O1418+$N$3373))),0)</f>
        <v>0</v>
      </c>
      <c r="V1418" s="173">
        <f>IF(R1418&lt;&gt;"",(R1418*(1-($N$3370))*(1-($O1418+$N$3373))),0)</f>
        <v>0</v>
      </c>
      <c r="W1418" s="173">
        <f>IF(S1418&lt;&gt;"",(S1418*(1-($N$3371))*(1-($O1418+$N$3373))),0)</f>
        <v>0</v>
      </c>
      <c r="X1418" s="173">
        <f>+SUM(T1418:W1418)</f>
        <v>0</v>
      </c>
    </row>
    <row r="1419" spans="1:24" ht="14.1" customHeight="1" x14ac:dyDescent="0.3">
      <c r="A1419" s="90" t="s">
        <v>614</v>
      </c>
      <c r="B1419" s="91" t="s">
        <v>51</v>
      </c>
      <c r="C1419" s="92">
        <v>4</v>
      </c>
      <c r="D1419" s="92">
        <v>0</v>
      </c>
      <c r="E1419" s="166"/>
      <c r="F1419" s="92" t="s">
        <v>110</v>
      </c>
      <c r="G1419" s="92" t="s">
        <v>2004</v>
      </c>
      <c r="H1419" s="92" t="s">
        <v>2566</v>
      </c>
      <c r="I1419" s="92">
        <v>68</v>
      </c>
      <c r="J1419" s="93">
        <v>32.799999999999997</v>
      </c>
      <c r="K1419" s="94"/>
      <c r="L1419" s="92" t="s">
        <v>4317</v>
      </c>
      <c r="M1419" s="92" t="s">
        <v>417</v>
      </c>
      <c r="N1419" s="172" t="str">
        <f>IF(OR(J1419="TBA",E1419=0),"",E1419*J1419)</f>
        <v/>
      </c>
      <c r="O1419" s="172"/>
      <c r="P1419" s="173">
        <f t="shared" si="526"/>
        <v>0</v>
      </c>
      <c r="Q1419" s="173">
        <f t="shared" si="527"/>
        <v>0</v>
      </c>
      <c r="R1419" s="173">
        <f t="shared" si="528"/>
        <v>0</v>
      </c>
      <c r="S1419" s="173" t="str">
        <f t="shared" si="529"/>
        <v/>
      </c>
      <c r="T1419" s="173">
        <f>IF(P1419&lt;&gt;"",(P1419*(1-($N$3368))*(1-($O1419+$N$3373))),0)</f>
        <v>0</v>
      </c>
      <c r="U1419" s="173">
        <f>IF(Q1419&lt;&gt;"",(Q1419*(1-($N$3369))*(1-($O1419+$N$3373))),0)</f>
        <v>0</v>
      </c>
      <c r="V1419" s="173">
        <f>IF(R1419&lt;&gt;"",(R1419*(1-($N$3370))*(1-($O1419+$N$3373))),0)</f>
        <v>0</v>
      </c>
      <c r="W1419" s="173">
        <f>IF(S1419&lt;&gt;"",(S1419*(1-($N$3371))*(1-($O1419+$N$3373))),0)</f>
        <v>0</v>
      </c>
      <c r="X1419" s="173">
        <f>+SUM(T1419:W1419)</f>
        <v>0</v>
      </c>
    </row>
    <row r="1420" spans="1:24" ht="14.1" customHeight="1" x14ac:dyDescent="0.3">
      <c r="A1420" s="90" t="s">
        <v>613</v>
      </c>
      <c r="B1420" s="91" t="s">
        <v>51</v>
      </c>
      <c r="C1420" s="92">
        <v>4</v>
      </c>
      <c r="D1420" s="92">
        <v>0</v>
      </c>
      <c r="E1420" s="166"/>
      <c r="F1420" s="92" t="s">
        <v>110</v>
      </c>
      <c r="G1420" s="92" t="s">
        <v>2005</v>
      </c>
      <c r="H1420" s="92" t="s">
        <v>2566</v>
      </c>
      <c r="I1420" s="92">
        <v>68</v>
      </c>
      <c r="J1420" s="93">
        <v>32.799999999999997</v>
      </c>
      <c r="K1420" s="94"/>
      <c r="L1420" s="92" t="s">
        <v>4318</v>
      </c>
      <c r="M1420" s="92" t="s">
        <v>417</v>
      </c>
      <c r="N1420" s="172" t="str">
        <f>IF(OR(J1420="TBA",E1420=0),"",E1420*J1420)</f>
        <v/>
      </c>
      <c r="O1420" s="172"/>
      <c r="P1420" s="173">
        <f t="shared" si="526"/>
        <v>0</v>
      </c>
      <c r="Q1420" s="173">
        <f t="shared" si="527"/>
        <v>0</v>
      </c>
      <c r="R1420" s="173">
        <f t="shared" si="528"/>
        <v>0</v>
      </c>
      <c r="S1420" s="173" t="str">
        <f t="shared" si="529"/>
        <v/>
      </c>
      <c r="T1420" s="173">
        <f>IF(P1420&lt;&gt;"",(P1420*(1-($N$3368))*(1-($O1420+$N$3373))),0)</f>
        <v>0</v>
      </c>
      <c r="U1420" s="173">
        <f>IF(Q1420&lt;&gt;"",(Q1420*(1-($N$3369))*(1-($O1420+$N$3373))),0)</f>
        <v>0</v>
      </c>
      <c r="V1420" s="173">
        <f>IF(R1420&lt;&gt;"",(R1420*(1-($N$3370))*(1-($O1420+$N$3373))),0)</f>
        <v>0</v>
      </c>
      <c r="W1420" s="173">
        <f>IF(S1420&lt;&gt;"",(S1420*(1-($N$3371))*(1-($O1420+$N$3373))),0)</f>
        <v>0</v>
      </c>
      <c r="X1420" s="173">
        <f>+SUM(T1420:W1420)</f>
        <v>0</v>
      </c>
    </row>
    <row r="1421" spans="1:24" ht="14.1" customHeight="1" x14ac:dyDescent="0.3">
      <c r="A1421" s="90" t="s">
        <v>611</v>
      </c>
      <c r="B1421" s="91" t="s">
        <v>51</v>
      </c>
      <c r="C1421" s="92">
        <v>4</v>
      </c>
      <c r="D1421" s="92">
        <v>0</v>
      </c>
      <c r="E1421" s="166"/>
      <c r="F1421" s="92" t="s">
        <v>111</v>
      </c>
      <c r="G1421" s="92" t="s">
        <v>2047</v>
      </c>
      <c r="H1421" s="92" t="s">
        <v>2570</v>
      </c>
      <c r="I1421" s="92">
        <v>68</v>
      </c>
      <c r="J1421" s="93">
        <v>48.5</v>
      </c>
      <c r="K1421" s="94"/>
      <c r="L1421" s="92" t="s">
        <v>4323</v>
      </c>
      <c r="M1421" s="92" t="s">
        <v>417</v>
      </c>
      <c r="N1421" s="172" t="str">
        <f>IF(OR(J1421="TBA",E1421=0),"",E1421*J1421)</f>
        <v/>
      </c>
      <c r="O1421" s="172"/>
      <c r="P1421" s="173">
        <f t="shared" si="526"/>
        <v>0</v>
      </c>
      <c r="Q1421" s="173">
        <f t="shared" si="527"/>
        <v>0</v>
      </c>
      <c r="R1421" s="173">
        <f t="shared" si="528"/>
        <v>0</v>
      </c>
      <c r="S1421" s="173" t="str">
        <f t="shared" si="529"/>
        <v/>
      </c>
      <c r="T1421" s="173">
        <f>IF(P1421&lt;&gt;"",(P1421*(1-($N$3368))*(1-($O1421+$N$3373))),0)</f>
        <v>0</v>
      </c>
      <c r="U1421" s="173">
        <f>IF(Q1421&lt;&gt;"",(Q1421*(1-($N$3369))*(1-($O1421+$N$3373))),0)</f>
        <v>0</v>
      </c>
      <c r="V1421" s="173">
        <f>IF(R1421&lt;&gt;"",(R1421*(1-($N$3370))*(1-($O1421+$N$3373))),0)</f>
        <v>0</v>
      </c>
      <c r="W1421" s="173">
        <f>IF(S1421&lt;&gt;"",(S1421*(1-($N$3371))*(1-($O1421+$N$3373))),0)</f>
        <v>0</v>
      </c>
      <c r="X1421" s="173">
        <f>+SUM(T1421:W1421)</f>
        <v>0</v>
      </c>
    </row>
    <row r="1422" spans="1:24" ht="14.1" customHeight="1" x14ac:dyDescent="0.3">
      <c r="A1422" s="90" t="s">
        <v>612</v>
      </c>
      <c r="B1422" s="91" t="s">
        <v>51</v>
      </c>
      <c r="C1422" s="92">
        <v>4</v>
      </c>
      <c r="D1422" s="92">
        <v>0</v>
      </c>
      <c r="E1422" s="166"/>
      <c r="F1422" s="92" t="s">
        <v>111</v>
      </c>
      <c r="G1422" s="92" t="s">
        <v>2041</v>
      </c>
      <c r="H1422" s="92" t="s">
        <v>2570</v>
      </c>
      <c r="I1422" s="92">
        <v>68</v>
      </c>
      <c r="J1422" s="93">
        <v>48.5</v>
      </c>
      <c r="K1422" s="94"/>
      <c r="L1422" s="92" t="s">
        <v>4324</v>
      </c>
      <c r="M1422" s="92" t="s">
        <v>417</v>
      </c>
      <c r="N1422" s="172" t="str">
        <f>IF(OR(J1422="TBA",E1422=0),"",E1422*J1422)</f>
        <v/>
      </c>
      <c r="O1422" s="172"/>
      <c r="P1422" s="173">
        <f t="shared" si="526"/>
        <v>0</v>
      </c>
      <c r="Q1422" s="173">
        <f t="shared" si="527"/>
        <v>0</v>
      </c>
      <c r="R1422" s="173">
        <f t="shared" si="528"/>
        <v>0</v>
      </c>
      <c r="S1422" s="173" t="str">
        <f t="shared" si="529"/>
        <v/>
      </c>
      <c r="T1422" s="173">
        <f>IF(P1422&lt;&gt;"",(P1422*(1-($N$3368))*(1-($O1422+$N$3373))),0)</f>
        <v>0</v>
      </c>
      <c r="U1422" s="173">
        <f>IF(Q1422&lt;&gt;"",(Q1422*(1-($N$3369))*(1-($O1422+$N$3373))),0)</f>
        <v>0</v>
      </c>
      <c r="V1422" s="173">
        <f>IF(R1422&lt;&gt;"",(R1422*(1-($N$3370))*(1-($O1422+$N$3373))),0)</f>
        <v>0</v>
      </c>
      <c r="W1422" s="173">
        <f>IF(S1422&lt;&gt;"",(S1422*(1-($N$3371))*(1-($O1422+$N$3373))),0)</f>
        <v>0</v>
      </c>
      <c r="X1422" s="173">
        <f>+SUM(T1422:W1422)</f>
        <v>0</v>
      </c>
    </row>
    <row r="1423" spans="1:24" ht="14.1" customHeight="1" x14ac:dyDescent="0.3">
      <c r="A1423" s="90" t="s">
        <v>1609</v>
      </c>
      <c r="B1423" s="91" t="s">
        <v>51</v>
      </c>
      <c r="C1423" s="92">
        <v>6</v>
      </c>
      <c r="D1423" s="92">
        <v>0</v>
      </c>
      <c r="E1423" s="166"/>
      <c r="F1423" s="92" t="s">
        <v>127</v>
      </c>
      <c r="G1423" s="92" t="s">
        <v>2003</v>
      </c>
      <c r="H1423" s="92" t="s">
        <v>2293</v>
      </c>
      <c r="I1423" s="92">
        <v>68</v>
      </c>
      <c r="J1423" s="93">
        <v>35.65</v>
      </c>
      <c r="K1423" s="94"/>
      <c r="L1423" s="92" t="s">
        <v>3655</v>
      </c>
      <c r="M1423" s="92" t="s">
        <v>417</v>
      </c>
      <c r="N1423" s="172" t="str">
        <f t="shared" si="532"/>
        <v/>
      </c>
      <c r="O1423" s="172"/>
      <c r="P1423" s="173">
        <f t="shared" si="526"/>
        <v>0</v>
      </c>
      <c r="Q1423" s="173">
        <f t="shared" si="527"/>
        <v>0</v>
      </c>
      <c r="R1423" s="173">
        <f t="shared" si="528"/>
        <v>0</v>
      </c>
      <c r="S1423" s="173" t="str">
        <f t="shared" si="529"/>
        <v/>
      </c>
      <c r="T1423" s="173">
        <f>IF(P1423&lt;&gt;"",(P1423*(1-($N$3368))*(1-($O1423+$N$3373))),0)</f>
        <v>0</v>
      </c>
      <c r="U1423" s="173">
        <f>IF(Q1423&lt;&gt;"",(Q1423*(1-($N$3369))*(1-($O1423+$N$3373))),0)</f>
        <v>0</v>
      </c>
      <c r="V1423" s="173">
        <f>IF(R1423&lt;&gt;"",(R1423*(1-($N$3370))*(1-($O1423+$N$3373))),0)</f>
        <v>0</v>
      </c>
      <c r="W1423" s="173">
        <f>IF(S1423&lt;&gt;"",(S1423*(1-($N$3371))*(1-($O1423+$N$3373))),0)</f>
        <v>0</v>
      </c>
      <c r="X1423" s="173">
        <f t="shared" si="533"/>
        <v>0</v>
      </c>
    </row>
    <row r="1424" spans="1:24" ht="14.1" customHeight="1" x14ac:dyDescent="0.3">
      <c r="A1424" s="90" t="s">
        <v>1610</v>
      </c>
      <c r="B1424" s="91" t="s">
        <v>51</v>
      </c>
      <c r="C1424" s="92">
        <v>6</v>
      </c>
      <c r="D1424" s="92">
        <v>0</v>
      </c>
      <c r="E1424" s="166"/>
      <c r="F1424" s="92" t="s">
        <v>127</v>
      </c>
      <c r="G1424" s="92" t="s">
        <v>2028</v>
      </c>
      <c r="H1424" s="92" t="s">
        <v>2293</v>
      </c>
      <c r="I1424" s="92">
        <v>68</v>
      </c>
      <c r="J1424" s="93">
        <v>35.65</v>
      </c>
      <c r="K1424" s="94"/>
      <c r="L1424" s="92" t="s">
        <v>3656</v>
      </c>
      <c r="M1424" s="92" t="s">
        <v>417</v>
      </c>
      <c r="N1424" s="172" t="str">
        <f t="shared" si="532"/>
        <v/>
      </c>
      <c r="O1424" s="172"/>
      <c r="P1424" s="173">
        <f t="shared" si="526"/>
        <v>0</v>
      </c>
      <c r="Q1424" s="173">
        <f t="shared" si="527"/>
        <v>0</v>
      </c>
      <c r="R1424" s="173">
        <f t="shared" si="528"/>
        <v>0</v>
      </c>
      <c r="S1424" s="173" t="str">
        <f t="shared" si="529"/>
        <v/>
      </c>
      <c r="T1424" s="173">
        <f>IF(P1424&lt;&gt;"",(P1424*(1-($N$3368))*(1-($O1424+$N$3373))),0)</f>
        <v>0</v>
      </c>
      <c r="U1424" s="173">
        <f>IF(Q1424&lt;&gt;"",(Q1424*(1-($N$3369))*(1-($O1424+$N$3373))),0)</f>
        <v>0</v>
      </c>
      <c r="V1424" s="173">
        <f>IF(R1424&lt;&gt;"",(R1424*(1-($N$3370))*(1-($O1424+$N$3373))),0)</f>
        <v>0</v>
      </c>
      <c r="W1424" s="173">
        <f>IF(S1424&lt;&gt;"",(S1424*(1-($N$3371))*(1-($O1424+$N$3373))),0)</f>
        <v>0</v>
      </c>
      <c r="X1424" s="173">
        <f t="shared" si="533"/>
        <v>0</v>
      </c>
    </row>
    <row r="1425" spans="1:24" ht="14.1" customHeight="1" x14ac:dyDescent="0.3">
      <c r="A1425" s="90" t="s">
        <v>1608</v>
      </c>
      <c r="B1425" s="91" t="s">
        <v>51</v>
      </c>
      <c r="C1425" s="92">
        <v>6</v>
      </c>
      <c r="D1425" s="92">
        <v>0</v>
      </c>
      <c r="E1425" s="166"/>
      <c r="F1425" s="92" t="s">
        <v>127</v>
      </c>
      <c r="G1425" s="92" t="s">
        <v>2004</v>
      </c>
      <c r="H1425" s="92" t="s">
        <v>2293</v>
      </c>
      <c r="I1425" s="92">
        <v>68</v>
      </c>
      <c r="J1425" s="93">
        <v>35.65</v>
      </c>
      <c r="K1425" s="94"/>
      <c r="L1425" s="92" t="s">
        <v>3657</v>
      </c>
      <c r="M1425" s="92" t="s">
        <v>417</v>
      </c>
      <c r="N1425" s="172" t="str">
        <f t="shared" si="532"/>
        <v/>
      </c>
      <c r="O1425" s="172"/>
      <c r="P1425" s="173">
        <f t="shared" si="526"/>
        <v>0</v>
      </c>
      <c r="Q1425" s="173">
        <f t="shared" si="527"/>
        <v>0</v>
      </c>
      <c r="R1425" s="173">
        <f t="shared" si="528"/>
        <v>0</v>
      </c>
      <c r="S1425" s="173" t="str">
        <f t="shared" si="529"/>
        <v/>
      </c>
      <c r="T1425" s="173">
        <f>IF(P1425&lt;&gt;"",(P1425*(1-($N$3368))*(1-($O1425+$N$3373))),0)</f>
        <v>0</v>
      </c>
      <c r="U1425" s="173">
        <f>IF(Q1425&lt;&gt;"",(Q1425*(1-($N$3369))*(1-($O1425+$N$3373))),0)</f>
        <v>0</v>
      </c>
      <c r="V1425" s="173">
        <f>IF(R1425&lt;&gt;"",(R1425*(1-($N$3370))*(1-($O1425+$N$3373))),0)</f>
        <v>0</v>
      </c>
      <c r="W1425" s="173">
        <f>IF(S1425&lt;&gt;"",(S1425*(1-($N$3371))*(1-($O1425+$N$3373))),0)</f>
        <v>0</v>
      </c>
      <c r="X1425" s="173">
        <f t="shared" si="533"/>
        <v>0</v>
      </c>
    </row>
    <row r="1426" spans="1:24" ht="14.1" customHeight="1" x14ac:dyDescent="0.3">
      <c r="A1426" s="90" t="s">
        <v>1607</v>
      </c>
      <c r="B1426" s="91" t="s">
        <v>51</v>
      </c>
      <c r="C1426" s="92">
        <v>6</v>
      </c>
      <c r="D1426" s="92">
        <v>0</v>
      </c>
      <c r="E1426" s="166"/>
      <c r="F1426" s="92" t="s">
        <v>127</v>
      </c>
      <c r="G1426" s="92" t="s">
        <v>2005</v>
      </c>
      <c r="H1426" s="92" t="s">
        <v>2293</v>
      </c>
      <c r="I1426" s="92">
        <v>68</v>
      </c>
      <c r="J1426" s="93">
        <v>35.65</v>
      </c>
      <c r="K1426" s="94"/>
      <c r="L1426" s="92" t="s">
        <v>3658</v>
      </c>
      <c r="M1426" s="92" t="s">
        <v>417</v>
      </c>
      <c r="N1426" s="172" t="str">
        <f t="shared" si="532"/>
        <v/>
      </c>
      <c r="O1426" s="172"/>
      <c r="P1426" s="173">
        <f t="shared" si="526"/>
        <v>0</v>
      </c>
      <c r="Q1426" s="173">
        <f t="shared" si="527"/>
        <v>0</v>
      </c>
      <c r="R1426" s="173">
        <f t="shared" si="528"/>
        <v>0</v>
      </c>
      <c r="S1426" s="173" t="str">
        <f t="shared" si="529"/>
        <v/>
      </c>
      <c r="T1426" s="173">
        <f>IF(P1426&lt;&gt;"",(P1426*(1-($N$3368))*(1-($O1426+$N$3373))),0)</f>
        <v>0</v>
      </c>
      <c r="U1426" s="173">
        <f>IF(Q1426&lt;&gt;"",(Q1426*(1-($N$3369))*(1-($O1426+$N$3373))),0)</f>
        <v>0</v>
      </c>
      <c r="V1426" s="173">
        <f>IF(R1426&lt;&gt;"",(R1426*(1-($N$3370))*(1-($O1426+$N$3373))),0)</f>
        <v>0</v>
      </c>
      <c r="W1426" s="173">
        <f>IF(S1426&lt;&gt;"",(S1426*(1-($N$3371))*(1-($O1426+$N$3373))),0)</f>
        <v>0</v>
      </c>
      <c r="X1426" s="173">
        <f t="shared" si="533"/>
        <v>0</v>
      </c>
    </row>
    <row r="1427" spans="1:24" ht="14.1" customHeight="1" x14ac:dyDescent="0.3">
      <c r="A1427" s="252" t="s">
        <v>5956</v>
      </c>
      <c r="B1427" s="253" t="s">
        <v>51</v>
      </c>
      <c r="C1427" s="254">
        <v>6</v>
      </c>
      <c r="D1427" s="254">
        <v>0</v>
      </c>
      <c r="E1427" s="255"/>
      <c r="F1427" s="254" t="s">
        <v>111</v>
      </c>
      <c r="G1427" s="254" t="s">
        <v>2197</v>
      </c>
      <c r="H1427" s="254" t="s">
        <v>5957</v>
      </c>
      <c r="I1427" s="254">
        <v>68</v>
      </c>
      <c r="J1427" s="256">
        <v>45</v>
      </c>
      <c r="K1427" s="257"/>
      <c r="L1427" s="254" t="s">
        <v>5536</v>
      </c>
      <c r="M1427" s="254" t="s">
        <v>417</v>
      </c>
      <c r="N1427" s="172" t="str">
        <f t="shared" ref="N1427:N1428" si="538">IF(OR(J1427="TBA",E1427=0),"",E1427*J1427)</f>
        <v/>
      </c>
      <c r="O1427" s="172"/>
      <c r="P1427" s="173">
        <f t="shared" si="526"/>
        <v>0</v>
      </c>
      <c r="Q1427" s="173">
        <f t="shared" si="527"/>
        <v>0</v>
      </c>
      <c r="R1427" s="173">
        <f t="shared" si="528"/>
        <v>0</v>
      </c>
      <c r="S1427" s="173" t="str">
        <f t="shared" si="529"/>
        <v/>
      </c>
      <c r="T1427" s="173">
        <f>IF(P1427&lt;&gt;"",(P1427*(1-($N$3368))*(1-($O1427+$N$3373))),0)</f>
        <v>0</v>
      </c>
      <c r="U1427" s="173">
        <f>IF(Q1427&lt;&gt;"",(Q1427*(1-($N$3369))*(1-($O1427+$N$3373))),0)</f>
        <v>0</v>
      </c>
      <c r="V1427" s="173">
        <f>IF(R1427&lt;&gt;"",(R1427*(1-($N$3370))*(1-($O1427+$N$3373))),0)</f>
        <v>0</v>
      </c>
      <c r="W1427" s="173">
        <f>IF(S1427&lt;&gt;"",(S1427*(1-($N$3371))*(1-($O1427+$N$3373))),0)</f>
        <v>0</v>
      </c>
      <c r="X1427" s="173">
        <f t="shared" ref="X1427:X1428" si="539">+SUM(T1427:W1427)</f>
        <v>0</v>
      </c>
    </row>
    <row r="1428" spans="1:24" ht="14.1" customHeight="1" x14ac:dyDescent="0.3">
      <c r="A1428" s="252" t="s">
        <v>5958</v>
      </c>
      <c r="B1428" s="253" t="s">
        <v>51</v>
      </c>
      <c r="C1428" s="254">
        <v>6</v>
      </c>
      <c r="D1428" s="254">
        <v>0</v>
      </c>
      <c r="E1428" s="255"/>
      <c r="F1428" s="254" t="s">
        <v>111</v>
      </c>
      <c r="G1428" s="254" t="s">
        <v>5414</v>
      </c>
      <c r="H1428" s="254" t="s">
        <v>5957</v>
      </c>
      <c r="I1428" s="254">
        <v>68</v>
      </c>
      <c r="J1428" s="256">
        <v>45</v>
      </c>
      <c r="K1428" s="257"/>
      <c r="L1428" s="254" t="s">
        <v>5537</v>
      </c>
      <c r="M1428" s="254" t="s">
        <v>417</v>
      </c>
      <c r="N1428" s="172" t="str">
        <f t="shared" si="538"/>
        <v/>
      </c>
      <c r="O1428" s="172"/>
      <c r="P1428" s="173">
        <f t="shared" si="526"/>
        <v>0</v>
      </c>
      <c r="Q1428" s="173">
        <f t="shared" si="527"/>
        <v>0</v>
      </c>
      <c r="R1428" s="173">
        <f t="shared" si="528"/>
        <v>0</v>
      </c>
      <c r="S1428" s="173" t="str">
        <f t="shared" si="529"/>
        <v/>
      </c>
      <c r="T1428" s="173">
        <f>IF(P1428&lt;&gt;"",(P1428*(1-($N$3368))*(1-($O1428+$N$3373))),0)</f>
        <v>0</v>
      </c>
      <c r="U1428" s="173">
        <f>IF(Q1428&lt;&gt;"",(Q1428*(1-($N$3369))*(1-($O1428+$N$3373))),0)</f>
        <v>0</v>
      </c>
      <c r="V1428" s="173">
        <f>IF(R1428&lt;&gt;"",(R1428*(1-($N$3370))*(1-($O1428+$N$3373))),0)</f>
        <v>0</v>
      </c>
      <c r="W1428" s="173">
        <f>IF(S1428&lt;&gt;"",(S1428*(1-($N$3371))*(1-($O1428+$N$3373))),0)</f>
        <v>0</v>
      </c>
      <c r="X1428" s="173">
        <f t="shared" si="539"/>
        <v>0</v>
      </c>
    </row>
    <row r="1429" spans="1:24" ht="14.1" customHeight="1" x14ac:dyDescent="0.3">
      <c r="A1429" s="90" t="s">
        <v>617</v>
      </c>
      <c r="B1429" s="91" t="s">
        <v>51</v>
      </c>
      <c r="C1429" s="92">
        <v>12</v>
      </c>
      <c r="D1429" s="92">
        <v>0</v>
      </c>
      <c r="E1429" s="166"/>
      <c r="F1429" s="92" t="s">
        <v>110</v>
      </c>
      <c r="G1429" s="92" t="s">
        <v>2003</v>
      </c>
      <c r="H1429" s="92" t="s">
        <v>2640</v>
      </c>
      <c r="I1429" s="92">
        <v>68</v>
      </c>
      <c r="J1429" s="93">
        <v>25.2</v>
      </c>
      <c r="K1429" s="94"/>
      <c r="L1429" s="92" t="s">
        <v>4467</v>
      </c>
      <c r="M1429" s="92" t="s">
        <v>417</v>
      </c>
      <c r="N1429" s="172" t="str">
        <f t="shared" si="532"/>
        <v/>
      </c>
      <c r="O1429" s="172"/>
      <c r="P1429" s="173">
        <f t="shared" ref="P1429:P1492" si="540">IF($B1429="PA",$N1429,0)</f>
        <v>0</v>
      </c>
      <c r="Q1429" s="173">
        <f t="shared" ref="Q1429:Q1492" si="541">IF($B1429="PC",$N1429,0)</f>
        <v>0</v>
      </c>
      <c r="R1429" s="173">
        <f t="shared" ref="R1429:R1492" si="542">IF($B1429="LA",$N1429,0)</f>
        <v>0</v>
      </c>
      <c r="S1429" s="173" t="str">
        <f t="shared" ref="S1429:S1492" si="543">IF($B1429="LC",$N1429,0)</f>
        <v/>
      </c>
      <c r="T1429" s="173">
        <f>IF(P1429&lt;&gt;"",(P1429*(1-($N$3368))*(1-($O1429+$N$3373))),0)</f>
        <v>0</v>
      </c>
      <c r="U1429" s="173">
        <f>IF(Q1429&lt;&gt;"",(Q1429*(1-($N$3369))*(1-($O1429+$N$3373))),0)</f>
        <v>0</v>
      </c>
      <c r="V1429" s="173">
        <f>IF(R1429&lt;&gt;"",(R1429*(1-($N$3370))*(1-($O1429+$N$3373))),0)</f>
        <v>0</v>
      </c>
      <c r="W1429" s="173">
        <f>IF(S1429&lt;&gt;"",(S1429*(1-($N$3371))*(1-($O1429+$N$3373))),0)</f>
        <v>0</v>
      </c>
      <c r="X1429" s="173">
        <f t="shared" si="533"/>
        <v>0</v>
      </c>
    </row>
    <row r="1430" spans="1:24" ht="14.1" customHeight="1" x14ac:dyDescent="0.3">
      <c r="A1430" s="90" t="s">
        <v>1442</v>
      </c>
      <c r="B1430" s="91" t="s">
        <v>51</v>
      </c>
      <c r="C1430" s="92">
        <v>12</v>
      </c>
      <c r="D1430" s="92">
        <v>0</v>
      </c>
      <c r="E1430" s="166"/>
      <c r="F1430" s="92" t="s">
        <v>110</v>
      </c>
      <c r="G1430" s="92" t="s">
        <v>2004</v>
      </c>
      <c r="H1430" s="92" t="s">
        <v>2640</v>
      </c>
      <c r="I1430" s="92">
        <v>68</v>
      </c>
      <c r="J1430" s="93">
        <v>25.2</v>
      </c>
      <c r="K1430" s="94"/>
      <c r="L1430" s="92" t="s">
        <v>4468</v>
      </c>
      <c r="M1430" s="92" t="s">
        <v>417</v>
      </c>
      <c r="N1430" s="172" t="str">
        <f t="shared" si="532"/>
        <v/>
      </c>
      <c r="O1430" s="172"/>
      <c r="P1430" s="173">
        <f t="shared" si="540"/>
        <v>0</v>
      </c>
      <c r="Q1430" s="173">
        <f t="shared" si="541"/>
        <v>0</v>
      </c>
      <c r="R1430" s="173">
        <f t="shared" si="542"/>
        <v>0</v>
      </c>
      <c r="S1430" s="173" t="str">
        <f t="shared" si="543"/>
        <v/>
      </c>
      <c r="T1430" s="173">
        <f>IF(P1430&lt;&gt;"",(P1430*(1-($N$3368))*(1-($O1430+$N$3373))),0)</f>
        <v>0</v>
      </c>
      <c r="U1430" s="173">
        <f>IF(Q1430&lt;&gt;"",(Q1430*(1-($N$3369))*(1-($O1430+$N$3373))),0)</f>
        <v>0</v>
      </c>
      <c r="V1430" s="173">
        <f>IF(R1430&lt;&gt;"",(R1430*(1-($N$3370))*(1-($O1430+$N$3373))),0)</f>
        <v>0</v>
      </c>
      <c r="W1430" s="173">
        <f>IF(S1430&lt;&gt;"",(S1430*(1-($N$3371))*(1-($O1430+$N$3373))),0)</f>
        <v>0</v>
      </c>
      <c r="X1430" s="173">
        <f t="shared" si="533"/>
        <v>0</v>
      </c>
    </row>
    <row r="1431" spans="1:24" ht="14.1" customHeight="1" x14ac:dyDescent="0.3">
      <c r="A1431" s="90" t="s">
        <v>616</v>
      </c>
      <c r="B1431" s="91" t="s">
        <v>51</v>
      </c>
      <c r="C1431" s="92">
        <v>12</v>
      </c>
      <c r="D1431" s="92">
        <v>0</v>
      </c>
      <c r="E1431" s="166"/>
      <c r="F1431" s="92" t="s">
        <v>110</v>
      </c>
      <c r="G1431" s="92" t="s">
        <v>2005</v>
      </c>
      <c r="H1431" s="92" t="s">
        <v>2640</v>
      </c>
      <c r="I1431" s="92">
        <v>68</v>
      </c>
      <c r="J1431" s="93">
        <v>25.2</v>
      </c>
      <c r="K1431" s="94"/>
      <c r="L1431" s="92" t="s">
        <v>4469</v>
      </c>
      <c r="M1431" s="92" t="s">
        <v>417</v>
      </c>
      <c r="N1431" s="172" t="str">
        <f t="shared" si="532"/>
        <v/>
      </c>
      <c r="O1431" s="172"/>
      <c r="P1431" s="173">
        <f t="shared" si="540"/>
        <v>0</v>
      </c>
      <c r="Q1431" s="173">
        <f t="shared" si="541"/>
        <v>0</v>
      </c>
      <c r="R1431" s="173">
        <f t="shared" si="542"/>
        <v>0</v>
      </c>
      <c r="S1431" s="173" t="str">
        <f t="shared" si="543"/>
        <v/>
      </c>
      <c r="T1431" s="173">
        <f>IF(P1431&lt;&gt;"",(P1431*(1-($N$3368))*(1-($O1431+$N$3373))),0)</f>
        <v>0</v>
      </c>
      <c r="U1431" s="173">
        <f>IF(Q1431&lt;&gt;"",(Q1431*(1-($N$3369))*(1-($O1431+$N$3373))),0)</f>
        <v>0</v>
      </c>
      <c r="V1431" s="173">
        <f>IF(R1431&lt;&gt;"",(R1431*(1-($N$3370))*(1-($O1431+$N$3373))),0)</f>
        <v>0</v>
      </c>
      <c r="W1431" s="173">
        <f>IF(S1431&lt;&gt;"",(S1431*(1-($N$3371))*(1-($O1431+$N$3373))),0)</f>
        <v>0</v>
      </c>
      <c r="X1431" s="173">
        <f t="shared" si="533"/>
        <v>0</v>
      </c>
    </row>
    <row r="1432" spans="1:24" ht="14.1" customHeight="1" x14ac:dyDescent="0.3">
      <c r="A1432" s="90" t="s">
        <v>618</v>
      </c>
      <c r="B1432" s="91" t="s">
        <v>51</v>
      </c>
      <c r="C1432" s="92">
        <v>12</v>
      </c>
      <c r="D1432" s="92">
        <v>0</v>
      </c>
      <c r="E1432" s="166"/>
      <c r="F1432" s="92" t="s">
        <v>111</v>
      </c>
      <c r="G1432" s="92" t="s">
        <v>2047</v>
      </c>
      <c r="H1432" s="92" t="s">
        <v>2643</v>
      </c>
      <c r="I1432" s="92">
        <v>68</v>
      </c>
      <c r="J1432" s="93">
        <v>34</v>
      </c>
      <c r="K1432" s="94"/>
      <c r="L1432" s="92" t="s">
        <v>4475</v>
      </c>
      <c r="M1432" s="92" t="s">
        <v>417</v>
      </c>
      <c r="N1432" s="172" t="str">
        <f t="shared" si="532"/>
        <v/>
      </c>
      <c r="O1432" s="172"/>
      <c r="P1432" s="173">
        <f t="shared" si="540"/>
        <v>0</v>
      </c>
      <c r="Q1432" s="173">
        <f t="shared" si="541"/>
        <v>0</v>
      </c>
      <c r="R1432" s="173">
        <f t="shared" si="542"/>
        <v>0</v>
      </c>
      <c r="S1432" s="173" t="str">
        <f t="shared" si="543"/>
        <v/>
      </c>
      <c r="T1432" s="173">
        <f>IF(P1432&lt;&gt;"",(P1432*(1-($N$3368))*(1-($O1432+$N$3373))),0)</f>
        <v>0</v>
      </c>
      <c r="U1432" s="173">
        <f>IF(Q1432&lt;&gt;"",(Q1432*(1-($N$3369))*(1-($O1432+$N$3373))),0)</f>
        <v>0</v>
      </c>
      <c r="V1432" s="173">
        <f>IF(R1432&lt;&gt;"",(R1432*(1-($N$3370))*(1-($O1432+$N$3373))),0)</f>
        <v>0</v>
      </c>
      <c r="W1432" s="173">
        <f>IF(S1432&lt;&gt;"",(S1432*(1-($N$3371))*(1-($O1432+$N$3373))),0)</f>
        <v>0</v>
      </c>
      <c r="X1432" s="173">
        <f t="shared" si="533"/>
        <v>0</v>
      </c>
    </row>
    <row r="1433" spans="1:24" ht="14.1" customHeight="1" x14ac:dyDescent="0.3">
      <c r="A1433" s="90" t="s">
        <v>1443</v>
      </c>
      <c r="B1433" s="91" t="s">
        <v>51</v>
      </c>
      <c r="C1433" s="92">
        <v>12</v>
      </c>
      <c r="D1433" s="92">
        <v>0</v>
      </c>
      <c r="E1433" s="166"/>
      <c r="F1433" s="92" t="s">
        <v>111</v>
      </c>
      <c r="G1433" s="92" t="s">
        <v>2041</v>
      </c>
      <c r="H1433" s="92" t="s">
        <v>2643</v>
      </c>
      <c r="I1433" s="92">
        <v>68</v>
      </c>
      <c r="J1433" s="93">
        <v>34</v>
      </c>
      <c r="K1433" s="94"/>
      <c r="L1433" s="92" t="s">
        <v>4476</v>
      </c>
      <c r="M1433" s="92" t="s">
        <v>417</v>
      </c>
      <c r="N1433" s="172" t="str">
        <f t="shared" si="532"/>
        <v/>
      </c>
      <c r="O1433" s="172"/>
      <c r="P1433" s="173">
        <f t="shared" si="540"/>
        <v>0</v>
      </c>
      <c r="Q1433" s="173">
        <f t="shared" si="541"/>
        <v>0</v>
      </c>
      <c r="R1433" s="173">
        <f t="shared" si="542"/>
        <v>0</v>
      </c>
      <c r="S1433" s="173" t="str">
        <f t="shared" si="543"/>
        <v/>
      </c>
      <c r="T1433" s="173">
        <f>IF(P1433&lt;&gt;"",(P1433*(1-($N$3368))*(1-($O1433+$N$3373))),0)</f>
        <v>0</v>
      </c>
      <c r="U1433" s="173">
        <f>IF(Q1433&lt;&gt;"",(Q1433*(1-($N$3369))*(1-($O1433+$N$3373))),0)</f>
        <v>0</v>
      </c>
      <c r="V1433" s="173">
        <f>IF(R1433&lt;&gt;"",(R1433*(1-($N$3370))*(1-($O1433+$N$3373))),0)</f>
        <v>0</v>
      </c>
      <c r="W1433" s="173">
        <f>IF(S1433&lt;&gt;"",(S1433*(1-($N$3371))*(1-($O1433+$N$3373))),0)</f>
        <v>0</v>
      </c>
      <c r="X1433" s="173">
        <f t="shared" si="533"/>
        <v>0</v>
      </c>
    </row>
    <row r="1434" spans="1:24" ht="14.1" customHeight="1" x14ac:dyDescent="0.3">
      <c r="A1434" s="90" t="s">
        <v>1613</v>
      </c>
      <c r="B1434" s="91" t="s">
        <v>51</v>
      </c>
      <c r="C1434" s="92">
        <v>6</v>
      </c>
      <c r="D1434" s="92">
        <v>0</v>
      </c>
      <c r="E1434" s="166"/>
      <c r="F1434" s="92" t="s">
        <v>127</v>
      </c>
      <c r="G1434" s="92" t="s">
        <v>2003</v>
      </c>
      <c r="H1434" s="92" t="s">
        <v>2292</v>
      </c>
      <c r="I1434" s="92">
        <v>69</v>
      </c>
      <c r="J1434" s="93">
        <v>31.5</v>
      </c>
      <c r="K1434" s="94"/>
      <c r="L1434" s="92" t="s">
        <v>3651</v>
      </c>
      <c r="M1434" s="92" t="s">
        <v>417</v>
      </c>
      <c r="N1434" s="172" t="str">
        <f>IF(OR(J1434="TBA",E1434=0),"",E1434*J1434)</f>
        <v/>
      </c>
      <c r="O1434" s="172"/>
      <c r="P1434" s="173">
        <f t="shared" si="540"/>
        <v>0</v>
      </c>
      <c r="Q1434" s="173">
        <f t="shared" si="541"/>
        <v>0</v>
      </c>
      <c r="R1434" s="173">
        <f t="shared" si="542"/>
        <v>0</v>
      </c>
      <c r="S1434" s="173" t="str">
        <f t="shared" si="543"/>
        <v/>
      </c>
      <c r="T1434" s="173">
        <f>IF(P1434&lt;&gt;"",(P1434*(1-($N$3368))*(1-($O1434+$N$3373))),0)</f>
        <v>0</v>
      </c>
      <c r="U1434" s="173">
        <f>IF(Q1434&lt;&gt;"",(Q1434*(1-($N$3369))*(1-($O1434+$N$3373))),0)</f>
        <v>0</v>
      </c>
      <c r="V1434" s="173">
        <f>IF(R1434&lt;&gt;"",(R1434*(1-($N$3370))*(1-($O1434+$N$3373))),0)</f>
        <v>0</v>
      </c>
      <c r="W1434" s="173">
        <f>IF(S1434&lt;&gt;"",(S1434*(1-($N$3371))*(1-($O1434+$N$3373))),0)</f>
        <v>0</v>
      </c>
      <c r="X1434" s="173">
        <f>+SUM(T1434:W1434)</f>
        <v>0</v>
      </c>
    </row>
    <row r="1435" spans="1:24" ht="14.1" customHeight="1" x14ac:dyDescent="0.3">
      <c r="A1435" s="90" t="s">
        <v>1614</v>
      </c>
      <c r="B1435" s="91" t="s">
        <v>51</v>
      </c>
      <c r="C1435" s="92">
        <v>6</v>
      </c>
      <c r="D1435" s="92">
        <v>0</v>
      </c>
      <c r="E1435" s="166"/>
      <c r="F1435" s="92" t="s">
        <v>127</v>
      </c>
      <c r="G1435" s="92" t="s">
        <v>2028</v>
      </c>
      <c r="H1435" s="92" t="s">
        <v>2292</v>
      </c>
      <c r="I1435" s="92">
        <v>69</v>
      </c>
      <c r="J1435" s="93">
        <v>31.5</v>
      </c>
      <c r="K1435" s="94"/>
      <c r="L1435" s="92" t="s">
        <v>3652</v>
      </c>
      <c r="M1435" s="92" t="s">
        <v>417</v>
      </c>
      <c r="N1435" s="172" t="str">
        <f>IF(OR(J1435="TBA",E1435=0),"",E1435*J1435)</f>
        <v/>
      </c>
      <c r="O1435" s="172"/>
      <c r="P1435" s="173">
        <f t="shared" si="540"/>
        <v>0</v>
      </c>
      <c r="Q1435" s="173">
        <f t="shared" si="541"/>
        <v>0</v>
      </c>
      <c r="R1435" s="173">
        <f t="shared" si="542"/>
        <v>0</v>
      </c>
      <c r="S1435" s="173" t="str">
        <f t="shared" si="543"/>
        <v/>
      </c>
      <c r="T1435" s="173">
        <f>IF(P1435&lt;&gt;"",(P1435*(1-($N$3368))*(1-($O1435+$N$3373))),0)</f>
        <v>0</v>
      </c>
      <c r="U1435" s="173">
        <f>IF(Q1435&lt;&gt;"",(Q1435*(1-($N$3369))*(1-($O1435+$N$3373))),0)</f>
        <v>0</v>
      </c>
      <c r="V1435" s="173">
        <f>IF(R1435&lt;&gt;"",(R1435*(1-($N$3370))*(1-($O1435+$N$3373))),0)</f>
        <v>0</v>
      </c>
      <c r="W1435" s="173">
        <f>IF(S1435&lt;&gt;"",(S1435*(1-($N$3371))*(1-($O1435+$N$3373))),0)</f>
        <v>0</v>
      </c>
      <c r="X1435" s="173">
        <f>+SUM(T1435:W1435)</f>
        <v>0</v>
      </c>
    </row>
    <row r="1436" spans="1:24" ht="14.1" customHeight="1" x14ac:dyDescent="0.3">
      <c r="A1436" s="90" t="s">
        <v>1612</v>
      </c>
      <c r="B1436" s="91" t="s">
        <v>51</v>
      </c>
      <c r="C1436" s="92">
        <v>6</v>
      </c>
      <c r="D1436" s="92">
        <v>0</v>
      </c>
      <c r="E1436" s="166"/>
      <c r="F1436" s="92" t="s">
        <v>127</v>
      </c>
      <c r="G1436" s="92" t="s">
        <v>2004</v>
      </c>
      <c r="H1436" s="92" t="s">
        <v>2292</v>
      </c>
      <c r="I1436" s="92">
        <v>69</v>
      </c>
      <c r="J1436" s="93">
        <v>31.5</v>
      </c>
      <c r="K1436" s="94"/>
      <c r="L1436" s="92" t="s">
        <v>3653</v>
      </c>
      <c r="M1436" s="92" t="s">
        <v>417</v>
      </c>
      <c r="N1436" s="172" t="str">
        <f>IF(OR(J1436="TBA",E1436=0),"",E1436*J1436)</f>
        <v/>
      </c>
      <c r="O1436" s="172"/>
      <c r="P1436" s="173">
        <f t="shared" si="540"/>
        <v>0</v>
      </c>
      <c r="Q1436" s="173">
        <f t="shared" si="541"/>
        <v>0</v>
      </c>
      <c r="R1436" s="173">
        <f t="shared" si="542"/>
        <v>0</v>
      </c>
      <c r="S1436" s="173" t="str">
        <f t="shared" si="543"/>
        <v/>
      </c>
      <c r="T1436" s="173">
        <f>IF(P1436&lt;&gt;"",(P1436*(1-($N$3368))*(1-($O1436+$N$3373))),0)</f>
        <v>0</v>
      </c>
      <c r="U1436" s="173">
        <f>IF(Q1436&lt;&gt;"",(Q1436*(1-($N$3369))*(1-($O1436+$N$3373))),0)</f>
        <v>0</v>
      </c>
      <c r="V1436" s="173">
        <f>IF(R1436&lt;&gt;"",(R1436*(1-($N$3370))*(1-($O1436+$N$3373))),0)</f>
        <v>0</v>
      </c>
      <c r="W1436" s="173">
        <f>IF(S1436&lt;&gt;"",(S1436*(1-($N$3371))*(1-($O1436+$N$3373))),0)</f>
        <v>0</v>
      </c>
      <c r="X1436" s="173">
        <f>+SUM(T1436:W1436)</f>
        <v>0</v>
      </c>
    </row>
    <row r="1437" spans="1:24" ht="14.1" customHeight="1" x14ac:dyDescent="0.3">
      <c r="A1437" s="90" t="s">
        <v>1611</v>
      </c>
      <c r="B1437" s="91" t="s">
        <v>51</v>
      </c>
      <c r="C1437" s="92">
        <v>6</v>
      </c>
      <c r="D1437" s="92">
        <v>0</v>
      </c>
      <c r="E1437" s="166"/>
      <c r="F1437" s="92" t="s">
        <v>127</v>
      </c>
      <c r="G1437" s="92" t="s">
        <v>2005</v>
      </c>
      <c r="H1437" s="92" t="s">
        <v>2292</v>
      </c>
      <c r="I1437" s="92">
        <v>69</v>
      </c>
      <c r="J1437" s="93">
        <v>31.5</v>
      </c>
      <c r="K1437" s="94"/>
      <c r="L1437" s="92" t="s">
        <v>3654</v>
      </c>
      <c r="M1437" s="92" t="s">
        <v>417</v>
      </c>
      <c r="N1437" s="172" t="str">
        <f>IF(OR(J1437="TBA",E1437=0),"",E1437*J1437)</f>
        <v/>
      </c>
      <c r="O1437" s="172"/>
      <c r="P1437" s="173">
        <f t="shared" si="540"/>
        <v>0</v>
      </c>
      <c r="Q1437" s="173">
        <f t="shared" si="541"/>
        <v>0</v>
      </c>
      <c r="R1437" s="173">
        <f t="shared" si="542"/>
        <v>0</v>
      </c>
      <c r="S1437" s="173" t="str">
        <f t="shared" si="543"/>
        <v/>
      </c>
      <c r="T1437" s="173">
        <f>IF(P1437&lt;&gt;"",(P1437*(1-($N$3368))*(1-($O1437+$N$3373))),0)</f>
        <v>0</v>
      </c>
      <c r="U1437" s="173">
        <f>IF(Q1437&lt;&gt;"",(Q1437*(1-($N$3369))*(1-($O1437+$N$3373))),0)</f>
        <v>0</v>
      </c>
      <c r="V1437" s="173">
        <f>IF(R1437&lt;&gt;"",(R1437*(1-($N$3370))*(1-($O1437+$N$3373))),0)</f>
        <v>0</v>
      </c>
      <c r="W1437" s="173">
        <f>IF(S1437&lt;&gt;"",(S1437*(1-($N$3371))*(1-($O1437+$N$3373))),0)</f>
        <v>0</v>
      </c>
      <c r="X1437" s="173">
        <f>+SUM(T1437:W1437)</f>
        <v>0</v>
      </c>
    </row>
    <row r="1438" spans="1:24" s="195" customFormat="1" ht="14.1" customHeight="1" x14ac:dyDescent="0.3">
      <c r="A1438" s="252" t="s">
        <v>5953</v>
      </c>
      <c r="B1438" s="253" t="s">
        <v>51</v>
      </c>
      <c r="C1438" s="254">
        <v>6</v>
      </c>
      <c r="D1438" s="254">
        <v>0</v>
      </c>
      <c r="E1438" s="255"/>
      <c r="F1438" s="254" t="s">
        <v>111</v>
      </c>
      <c r="G1438" s="254" t="s">
        <v>2197</v>
      </c>
      <c r="H1438" s="254" t="s">
        <v>5954</v>
      </c>
      <c r="I1438" s="254">
        <v>69</v>
      </c>
      <c r="J1438" s="256">
        <v>38</v>
      </c>
      <c r="K1438" s="257"/>
      <c r="L1438" s="254" t="s">
        <v>5534</v>
      </c>
      <c r="M1438" s="254" t="s">
        <v>417</v>
      </c>
      <c r="N1438" s="172" t="str">
        <f t="shared" ref="N1438:N1439" si="544">IF(OR(J1438="TBA",E1438=0),"",E1438*J1438)</f>
        <v/>
      </c>
      <c r="O1438" s="172"/>
      <c r="P1438" s="173">
        <f t="shared" si="540"/>
        <v>0</v>
      </c>
      <c r="Q1438" s="173">
        <f t="shared" si="541"/>
        <v>0</v>
      </c>
      <c r="R1438" s="173">
        <f t="shared" si="542"/>
        <v>0</v>
      </c>
      <c r="S1438" s="173" t="str">
        <f t="shared" si="543"/>
        <v/>
      </c>
      <c r="T1438" s="173">
        <f>IF(P1438&lt;&gt;"",(P1438*(1-($N$3368))*(1-($O1438+$N$3373))),0)</f>
        <v>0</v>
      </c>
      <c r="U1438" s="173">
        <f>IF(Q1438&lt;&gt;"",(Q1438*(1-($N$3369))*(1-($O1438+$N$3373))),0)</f>
        <v>0</v>
      </c>
      <c r="V1438" s="173">
        <f>IF(R1438&lt;&gt;"",(R1438*(1-($N$3370))*(1-($O1438+$N$3373))),0)</f>
        <v>0</v>
      </c>
      <c r="W1438" s="173">
        <f>IF(S1438&lt;&gt;"",(S1438*(1-($N$3371))*(1-($O1438+$N$3373))),0)</f>
        <v>0</v>
      </c>
      <c r="X1438" s="173">
        <f t="shared" ref="X1438:X1439" si="545">+SUM(T1438:W1438)</f>
        <v>0</v>
      </c>
    </row>
    <row r="1439" spans="1:24" ht="14.1" customHeight="1" x14ac:dyDescent="0.3">
      <c r="A1439" s="252" t="s">
        <v>5955</v>
      </c>
      <c r="B1439" s="259" t="s">
        <v>51</v>
      </c>
      <c r="C1439" s="260">
        <v>6</v>
      </c>
      <c r="D1439" s="260">
        <v>0</v>
      </c>
      <c r="E1439" s="261"/>
      <c r="F1439" s="260" t="s">
        <v>111</v>
      </c>
      <c r="G1439" s="260" t="s">
        <v>5414</v>
      </c>
      <c r="H1439" s="260" t="s">
        <v>5954</v>
      </c>
      <c r="I1439" s="254">
        <v>69</v>
      </c>
      <c r="J1439" s="262">
        <v>38</v>
      </c>
      <c r="K1439" s="263"/>
      <c r="L1439" s="260" t="s">
        <v>5535</v>
      </c>
      <c r="M1439" s="260" t="s">
        <v>417</v>
      </c>
      <c r="N1439" s="184" t="str">
        <f t="shared" si="544"/>
        <v/>
      </c>
      <c r="O1439" s="184"/>
      <c r="P1439" s="185">
        <f t="shared" si="540"/>
        <v>0</v>
      </c>
      <c r="Q1439" s="185">
        <f t="shared" si="541"/>
        <v>0</v>
      </c>
      <c r="R1439" s="185">
        <f t="shared" si="542"/>
        <v>0</v>
      </c>
      <c r="S1439" s="185" t="str">
        <f t="shared" si="543"/>
        <v/>
      </c>
      <c r="T1439" s="185">
        <f>IF(P1439&lt;&gt;"",(P1439*(1-($N$3368))*(1-($O1439+$N$3373))),0)</f>
        <v>0</v>
      </c>
      <c r="U1439" s="185">
        <f>IF(Q1439&lt;&gt;"",(Q1439*(1-($N$3369))*(1-($O1439+$N$3373))),0)</f>
        <v>0</v>
      </c>
      <c r="V1439" s="185">
        <f>IF(R1439&lt;&gt;"",(R1439*(1-($N$3370))*(1-($O1439+$N$3373))),0)</f>
        <v>0</v>
      </c>
      <c r="W1439" s="185">
        <f>IF(S1439&lt;&gt;"",(S1439*(1-($N$3371))*(1-($O1439+$N$3373))),0)</f>
        <v>0</v>
      </c>
      <c r="X1439" s="185">
        <f t="shared" si="545"/>
        <v>0</v>
      </c>
    </row>
    <row r="1440" spans="1:24" s="195" customFormat="1" ht="14.1" customHeight="1" x14ac:dyDescent="0.3">
      <c r="A1440" s="90" t="s">
        <v>600</v>
      </c>
      <c r="B1440" s="91" t="s">
        <v>51</v>
      </c>
      <c r="C1440" s="92">
        <v>6</v>
      </c>
      <c r="D1440" s="92">
        <v>0</v>
      </c>
      <c r="E1440" s="166"/>
      <c r="F1440" s="92" t="s">
        <v>5805</v>
      </c>
      <c r="G1440" s="92" t="s">
        <v>1999</v>
      </c>
      <c r="H1440" s="92" t="s">
        <v>2562</v>
      </c>
      <c r="I1440" s="92">
        <v>69</v>
      </c>
      <c r="J1440" s="93">
        <v>24.3</v>
      </c>
      <c r="K1440" s="94"/>
      <c r="L1440" s="92" t="s">
        <v>4306</v>
      </c>
      <c r="M1440" s="92" t="s">
        <v>417</v>
      </c>
      <c r="N1440" s="172" t="str">
        <f t="shared" si="532"/>
        <v/>
      </c>
      <c r="O1440" s="172"/>
      <c r="P1440" s="173">
        <f t="shared" si="540"/>
        <v>0</v>
      </c>
      <c r="Q1440" s="173">
        <f t="shared" si="541"/>
        <v>0</v>
      </c>
      <c r="R1440" s="173">
        <f t="shared" si="542"/>
        <v>0</v>
      </c>
      <c r="S1440" s="173" t="str">
        <f t="shared" si="543"/>
        <v/>
      </c>
      <c r="T1440" s="173">
        <f>IF(P1440&lt;&gt;"",(P1440*(1-($N$3368))*(1-($O1440+$N$3373))),0)</f>
        <v>0</v>
      </c>
      <c r="U1440" s="173">
        <f>IF(Q1440&lt;&gt;"",(Q1440*(1-($N$3369))*(1-($O1440+$N$3373))),0)</f>
        <v>0</v>
      </c>
      <c r="V1440" s="173">
        <f>IF(R1440&lt;&gt;"",(R1440*(1-($N$3370))*(1-($O1440+$N$3373))),0)</f>
        <v>0</v>
      </c>
      <c r="W1440" s="173">
        <f>IF(S1440&lt;&gt;"",(S1440*(1-($N$3371))*(1-($O1440+$N$3373))),0)</f>
        <v>0</v>
      </c>
      <c r="X1440" s="173">
        <f t="shared" si="533"/>
        <v>0</v>
      </c>
    </row>
    <row r="1441" spans="1:24" ht="14.1" customHeight="1" x14ac:dyDescent="0.3">
      <c r="A1441" s="143" t="s">
        <v>599</v>
      </c>
      <c r="B1441" s="144" t="s">
        <v>51</v>
      </c>
      <c r="C1441" s="130">
        <v>6</v>
      </c>
      <c r="D1441" s="130">
        <v>0</v>
      </c>
      <c r="E1441" s="194"/>
      <c r="F1441" s="130" t="s">
        <v>5805</v>
      </c>
      <c r="G1441" s="130" t="s">
        <v>2000</v>
      </c>
      <c r="H1441" s="130" t="s">
        <v>2562</v>
      </c>
      <c r="I1441" s="92">
        <v>69</v>
      </c>
      <c r="J1441" s="131">
        <v>24.3</v>
      </c>
      <c r="K1441" s="132"/>
      <c r="L1441" s="130" t="s">
        <v>4307</v>
      </c>
      <c r="M1441" s="130" t="s">
        <v>417</v>
      </c>
      <c r="N1441" s="184" t="str">
        <f t="shared" si="532"/>
        <v/>
      </c>
      <c r="O1441" s="184"/>
      <c r="P1441" s="185">
        <f t="shared" si="540"/>
        <v>0</v>
      </c>
      <c r="Q1441" s="185">
        <f t="shared" si="541"/>
        <v>0</v>
      </c>
      <c r="R1441" s="185">
        <f t="shared" si="542"/>
        <v>0</v>
      </c>
      <c r="S1441" s="185" t="str">
        <f t="shared" si="543"/>
        <v/>
      </c>
      <c r="T1441" s="185">
        <f>IF(P1441&lt;&gt;"",(P1441*(1-($N$3368))*(1-($O1441+$N$3373))),0)</f>
        <v>0</v>
      </c>
      <c r="U1441" s="185">
        <f>IF(Q1441&lt;&gt;"",(Q1441*(1-($N$3369))*(1-($O1441+$N$3373))),0)</f>
        <v>0</v>
      </c>
      <c r="V1441" s="185">
        <f>IF(R1441&lt;&gt;"",(R1441*(1-($N$3370))*(1-($O1441+$N$3373))),0)</f>
        <v>0</v>
      </c>
      <c r="W1441" s="185">
        <f>IF(S1441&lt;&gt;"",(S1441*(1-($N$3371))*(1-($O1441+$N$3373))),0)</f>
        <v>0</v>
      </c>
      <c r="X1441" s="185">
        <f t="shared" si="533"/>
        <v>0</v>
      </c>
    </row>
    <row r="1442" spans="1:24" ht="14.1" customHeight="1" x14ac:dyDescent="0.3">
      <c r="A1442" s="90" t="s">
        <v>603</v>
      </c>
      <c r="B1442" s="91" t="s">
        <v>51</v>
      </c>
      <c r="C1442" s="92">
        <v>6</v>
      </c>
      <c r="D1442" s="92">
        <v>0</v>
      </c>
      <c r="E1442" s="166"/>
      <c r="F1442" s="92" t="s">
        <v>110</v>
      </c>
      <c r="G1442" s="92" t="s">
        <v>2003</v>
      </c>
      <c r="H1442" s="92" t="s">
        <v>2564</v>
      </c>
      <c r="I1442" s="92">
        <v>69</v>
      </c>
      <c r="J1442" s="93">
        <v>25.2</v>
      </c>
      <c r="K1442" s="94"/>
      <c r="L1442" s="92" t="s">
        <v>4310</v>
      </c>
      <c r="M1442" s="92" t="s">
        <v>417</v>
      </c>
      <c r="N1442" s="172" t="str">
        <f t="shared" si="532"/>
        <v/>
      </c>
      <c r="O1442" s="172"/>
      <c r="P1442" s="173">
        <f t="shared" si="540"/>
        <v>0</v>
      </c>
      <c r="Q1442" s="173">
        <f t="shared" si="541"/>
        <v>0</v>
      </c>
      <c r="R1442" s="173">
        <f t="shared" si="542"/>
        <v>0</v>
      </c>
      <c r="S1442" s="173" t="str">
        <f t="shared" si="543"/>
        <v/>
      </c>
      <c r="T1442" s="173">
        <f>IF(P1442&lt;&gt;"",(P1442*(1-($N$3368))*(1-($O1442+$N$3373))),0)</f>
        <v>0</v>
      </c>
      <c r="U1442" s="173">
        <f>IF(Q1442&lt;&gt;"",(Q1442*(1-($N$3369))*(1-($O1442+$N$3373))),0)</f>
        <v>0</v>
      </c>
      <c r="V1442" s="173">
        <f>IF(R1442&lt;&gt;"",(R1442*(1-($N$3370))*(1-($O1442+$N$3373))),0)</f>
        <v>0</v>
      </c>
      <c r="W1442" s="173">
        <f>IF(S1442&lt;&gt;"",(S1442*(1-($N$3371))*(1-($O1442+$N$3373))),0)</f>
        <v>0</v>
      </c>
      <c r="X1442" s="173">
        <f t="shared" si="533"/>
        <v>0</v>
      </c>
    </row>
    <row r="1443" spans="1:24" ht="14.1" customHeight="1" x14ac:dyDescent="0.3">
      <c r="A1443" s="90" t="s">
        <v>602</v>
      </c>
      <c r="B1443" s="91" t="s">
        <v>51</v>
      </c>
      <c r="C1443" s="92">
        <v>6</v>
      </c>
      <c r="D1443" s="92">
        <v>0</v>
      </c>
      <c r="E1443" s="166"/>
      <c r="F1443" s="92" t="s">
        <v>110</v>
      </c>
      <c r="G1443" s="92" t="s">
        <v>2004</v>
      </c>
      <c r="H1443" s="92" t="s">
        <v>2564</v>
      </c>
      <c r="I1443" s="92">
        <v>69</v>
      </c>
      <c r="J1443" s="93">
        <v>25.2</v>
      </c>
      <c r="K1443" s="94"/>
      <c r="L1443" s="92" t="s">
        <v>4311</v>
      </c>
      <c r="M1443" s="92" t="s">
        <v>417</v>
      </c>
      <c r="N1443" s="172" t="str">
        <f t="shared" si="532"/>
        <v/>
      </c>
      <c r="O1443" s="172"/>
      <c r="P1443" s="173">
        <f t="shared" si="540"/>
        <v>0</v>
      </c>
      <c r="Q1443" s="173">
        <f t="shared" si="541"/>
        <v>0</v>
      </c>
      <c r="R1443" s="173">
        <f t="shared" si="542"/>
        <v>0</v>
      </c>
      <c r="S1443" s="173" t="str">
        <f t="shared" si="543"/>
        <v/>
      </c>
      <c r="T1443" s="173">
        <f>IF(P1443&lt;&gt;"",(P1443*(1-($N$3368))*(1-($O1443+$N$3373))),0)</f>
        <v>0</v>
      </c>
      <c r="U1443" s="173">
        <f>IF(Q1443&lt;&gt;"",(Q1443*(1-($N$3369))*(1-($O1443+$N$3373))),0)</f>
        <v>0</v>
      </c>
      <c r="V1443" s="173">
        <f>IF(R1443&lt;&gt;"",(R1443*(1-($N$3370))*(1-($O1443+$N$3373))),0)</f>
        <v>0</v>
      </c>
      <c r="W1443" s="173">
        <f>IF(S1443&lt;&gt;"",(S1443*(1-($N$3371))*(1-($O1443+$N$3373))),0)</f>
        <v>0</v>
      </c>
      <c r="X1443" s="173">
        <f t="shared" si="533"/>
        <v>0</v>
      </c>
    </row>
    <row r="1444" spans="1:24" ht="14.1" customHeight="1" x14ac:dyDescent="0.3">
      <c r="A1444" s="90" t="s">
        <v>601</v>
      </c>
      <c r="B1444" s="91" t="s">
        <v>51</v>
      </c>
      <c r="C1444" s="92">
        <v>6</v>
      </c>
      <c r="D1444" s="92">
        <v>0</v>
      </c>
      <c r="E1444" s="166"/>
      <c r="F1444" s="92" t="s">
        <v>110</v>
      </c>
      <c r="G1444" s="92" t="s">
        <v>2005</v>
      </c>
      <c r="H1444" s="92" t="s">
        <v>2564</v>
      </c>
      <c r="I1444" s="92">
        <v>69</v>
      </c>
      <c r="J1444" s="93">
        <v>25.2</v>
      </c>
      <c r="K1444" s="94"/>
      <c r="L1444" s="92" t="s">
        <v>4312</v>
      </c>
      <c r="M1444" s="92" t="s">
        <v>417</v>
      </c>
      <c r="N1444" s="172" t="str">
        <f t="shared" si="532"/>
        <v/>
      </c>
      <c r="O1444" s="172"/>
      <c r="P1444" s="173">
        <f t="shared" si="540"/>
        <v>0</v>
      </c>
      <c r="Q1444" s="173">
        <f t="shared" si="541"/>
        <v>0</v>
      </c>
      <c r="R1444" s="173">
        <f t="shared" si="542"/>
        <v>0</v>
      </c>
      <c r="S1444" s="173" t="str">
        <f t="shared" si="543"/>
        <v/>
      </c>
      <c r="T1444" s="173">
        <f>IF(P1444&lt;&gt;"",(P1444*(1-($N$3368))*(1-($O1444+$N$3373))),0)</f>
        <v>0</v>
      </c>
      <c r="U1444" s="173">
        <f>IF(Q1444&lt;&gt;"",(Q1444*(1-($N$3369))*(1-($O1444+$N$3373))),0)</f>
        <v>0</v>
      </c>
      <c r="V1444" s="173">
        <f>IF(R1444&lt;&gt;"",(R1444*(1-($N$3370))*(1-($O1444+$N$3373))),0)</f>
        <v>0</v>
      </c>
      <c r="W1444" s="173">
        <f>IF(S1444&lt;&gt;"",(S1444*(1-($N$3371))*(1-($O1444+$N$3373))),0)</f>
        <v>0</v>
      </c>
      <c r="X1444" s="173">
        <f t="shared" si="533"/>
        <v>0</v>
      </c>
    </row>
    <row r="1445" spans="1:24" ht="14.1" customHeight="1" x14ac:dyDescent="0.3">
      <c r="A1445" s="90" t="s">
        <v>604</v>
      </c>
      <c r="B1445" s="91" t="s">
        <v>51</v>
      </c>
      <c r="C1445" s="92">
        <v>3</v>
      </c>
      <c r="D1445" s="92">
        <v>0</v>
      </c>
      <c r="E1445" s="166"/>
      <c r="F1445" s="92" t="s">
        <v>111</v>
      </c>
      <c r="G1445" s="92" t="s">
        <v>2047</v>
      </c>
      <c r="H1445" s="92" t="s">
        <v>2569</v>
      </c>
      <c r="I1445" s="92">
        <v>69</v>
      </c>
      <c r="J1445" s="93">
        <v>38.85</v>
      </c>
      <c r="K1445" s="94"/>
      <c r="L1445" s="92" t="s">
        <v>4321</v>
      </c>
      <c r="M1445" s="92" t="s">
        <v>417</v>
      </c>
      <c r="N1445" s="172" t="str">
        <f t="shared" si="532"/>
        <v/>
      </c>
      <c r="O1445" s="172"/>
      <c r="P1445" s="173">
        <f t="shared" si="540"/>
        <v>0</v>
      </c>
      <c r="Q1445" s="173">
        <f t="shared" si="541"/>
        <v>0</v>
      </c>
      <c r="R1445" s="173">
        <f t="shared" si="542"/>
        <v>0</v>
      </c>
      <c r="S1445" s="173" t="str">
        <f t="shared" si="543"/>
        <v/>
      </c>
      <c r="T1445" s="173">
        <f>IF(P1445&lt;&gt;"",(P1445*(1-($N$3368))*(1-($O1445+$N$3373))),0)</f>
        <v>0</v>
      </c>
      <c r="U1445" s="173">
        <f>IF(Q1445&lt;&gt;"",(Q1445*(1-($N$3369))*(1-($O1445+$N$3373))),0)</f>
        <v>0</v>
      </c>
      <c r="V1445" s="173">
        <f>IF(R1445&lt;&gt;"",(R1445*(1-($N$3370))*(1-($O1445+$N$3373))),0)</f>
        <v>0</v>
      </c>
      <c r="W1445" s="173">
        <f>IF(S1445&lt;&gt;"",(S1445*(1-($N$3371))*(1-($O1445+$N$3373))),0)</f>
        <v>0</v>
      </c>
      <c r="X1445" s="173">
        <f t="shared" si="533"/>
        <v>0</v>
      </c>
    </row>
    <row r="1446" spans="1:24" ht="14.1" customHeight="1" x14ac:dyDescent="0.3">
      <c r="A1446" s="90" t="s">
        <v>605</v>
      </c>
      <c r="B1446" s="91" t="s">
        <v>51</v>
      </c>
      <c r="C1446" s="92">
        <v>3</v>
      </c>
      <c r="D1446" s="92">
        <v>0</v>
      </c>
      <c r="E1446" s="166"/>
      <c r="F1446" s="92" t="s">
        <v>111</v>
      </c>
      <c r="G1446" s="92" t="s">
        <v>2041</v>
      </c>
      <c r="H1446" s="92" t="s">
        <v>2569</v>
      </c>
      <c r="I1446" s="92">
        <v>69</v>
      </c>
      <c r="J1446" s="93">
        <v>38.85</v>
      </c>
      <c r="K1446" s="94"/>
      <c r="L1446" s="92" t="s">
        <v>4322</v>
      </c>
      <c r="M1446" s="92" t="s">
        <v>417</v>
      </c>
      <c r="N1446" s="172" t="str">
        <f t="shared" si="532"/>
        <v/>
      </c>
      <c r="O1446" s="172"/>
      <c r="P1446" s="173">
        <f t="shared" si="540"/>
        <v>0</v>
      </c>
      <c r="Q1446" s="173">
        <f t="shared" si="541"/>
        <v>0</v>
      </c>
      <c r="R1446" s="173">
        <f t="shared" si="542"/>
        <v>0</v>
      </c>
      <c r="S1446" s="173" t="str">
        <f t="shared" si="543"/>
        <v/>
      </c>
      <c r="T1446" s="173">
        <f>IF(P1446&lt;&gt;"",(P1446*(1-($N$3368))*(1-($O1446+$N$3373))),0)</f>
        <v>0</v>
      </c>
      <c r="U1446" s="173">
        <f>IF(Q1446&lt;&gt;"",(Q1446*(1-($N$3369))*(1-($O1446+$N$3373))),0)</f>
        <v>0</v>
      </c>
      <c r="V1446" s="173">
        <f>IF(R1446&lt;&gt;"",(R1446*(1-($N$3370))*(1-($O1446+$N$3373))),0)</f>
        <v>0</v>
      </c>
      <c r="W1446" s="173">
        <f>IF(S1446&lt;&gt;"",(S1446*(1-($N$3371))*(1-($O1446+$N$3373))),0)</f>
        <v>0</v>
      </c>
      <c r="X1446" s="173">
        <f t="shared" si="533"/>
        <v>0</v>
      </c>
    </row>
    <row r="1447" spans="1:24" ht="14.1" customHeight="1" x14ac:dyDescent="0.3">
      <c r="A1447" s="90">
        <v>108839</v>
      </c>
      <c r="B1447" s="91" t="s">
        <v>51</v>
      </c>
      <c r="C1447" s="92">
        <v>8</v>
      </c>
      <c r="D1447" s="92">
        <v>0</v>
      </c>
      <c r="E1447" s="166"/>
      <c r="F1447" s="92" t="s">
        <v>110</v>
      </c>
      <c r="G1447" s="92" t="s">
        <v>1711</v>
      </c>
      <c r="H1447" s="92" t="s">
        <v>1908</v>
      </c>
      <c r="I1447" s="92">
        <v>69</v>
      </c>
      <c r="J1447" s="93">
        <v>34</v>
      </c>
      <c r="K1447" s="94"/>
      <c r="L1447" s="92" t="s">
        <v>2851</v>
      </c>
      <c r="M1447" s="92" t="s">
        <v>417</v>
      </c>
      <c r="N1447" s="172" t="str">
        <f t="shared" si="532"/>
        <v/>
      </c>
      <c r="O1447" s="172"/>
      <c r="P1447" s="173">
        <f t="shared" si="540"/>
        <v>0</v>
      </c>
      <c r="Q1447" s="173">
        <f t="shared" si="541"/>
        <v>0</v>
      </c>
      <c r="R1447" s="173">
        <f t="shared" si="542"/>
        <v>0</v>
      </c>
      <c r="S1447" s="173" t="str">
        <f t="shared" si="543"/>
        <v/>
      </c>
      <c r="T1447" s="173">
        <f>IF(P1447&lt;&gt;"",(P1447*(1-($N$3368))*(1-($O1447+$N$3373))),0)</f>
        <v>0</v>
      </c>
      <c r="U1447" s="173">
        <f>IF(Q1447&lt;&gt;"",(Q1447*(1-($N$3369))*(1-($O1447+$N$3373))),0)</f>
        <v>0</v>
      </c>
      <c r="V1447" s="173">
        <f>IF(R1447&lt;&gt;"",(R1447*(1-($N$3370))*(1-($O1447+$N$3373))),0)</f>
        <v>0</v>
      </c>
      <c r="W1447" s="173">
        <f>IF(S1447&lt;&gt;"",(S1447*(1-($N$3371))*(1-($O1447+$N$3373))),0)</f>
        <v>0</v>
      </c>
      <c r="X1447" s="173">
        <f t="shared" si="533"/>
        <v>0</v>
      </c>
    </row>
    <row r="1448" spans="1:24" ht="14.1" customHeight="1" x14ac:dyDescent="0.3">
      <c r="A1448" s="90">
        <v>73812</v>
      </c>
      <c r="B1448" s="91" t="s">
        <v>50</v>
      </c>
      <c r="C1448" s="92">
        <v>72</v>
      </c>
      <c r="D1448" s="92">
        <v>36</v>
      </c>
      <c r="E1448" s="166"/>
      <c r="F1448" s="92" t="s">
        <v>111</v>
      </c>
      <c r="G1448" s="92" t="s">
        <v>1712</v>
      </c>
      <c r="H1448" s="92" t="s">
        <v>1817</v>
      </c>
      <c r="I1448" s="92">
        <v>70</v>
      </c>
      <c r="J1448" s="93">
        <v>3.95</v>
      </c>
      <c r="K1448" s="94"/>
      <c r="L1448" s="92" t="s">
        <v>2758</v>
      </c>
      <c r="M1448" s="92" t="s">
        <v>417</v>
      </c>
      <c r="N1448" s="172" t="str">
        <f t="shared" ref="N1448:N1496" si="546">IF(OR(J1448="TBA",E1448=0),"",E1448*J1448)</f>
        <v/>
      </c>
      <c r="O1448" s="172"/>
      <c r="P1448" s="173">
        <f t="shared" si="540"/>
        <v>0</v>
      </c>
      <c r="Q1448" s="173">
        <f t="shared" si="541"/>
        <v>0</v>
      </c>
      <c r="R1448" s="173" t="str">
        <f t="shared" si="542"/>
        <v/>
      </c>
      <c r="S1448" s="173">
        <f t="shared" si="543"/>
        <v>0</v>
      </c>
      <c r="T1448" s="173">
        <f>IF(P1448&lt;&gt;"",(P1448*(1-($N$3368))*(1-($O1448+$N$3373))),0)</f>
        <v>0</v>
      </c>
      <c r="U1448" s="173">
        <f>IF(Q1448&lt;&gt;"",(Q1448*(1-($N$3369))*(1-($O1448+$N$3373))),0)</f>
        <v>0</v>
      </c>
      <c r="V1448" s="173">
        <f>IF(R1448&lt;&gt;"",(R1448*(1-($N$3370))*(1-($O1448+$N$3373))),0)</f>
        <v>0</v>
      </c>
      <c r="W1448" s="173">
        <f>IF(S1448&lt;&gt;"",(S1448*(1-($N$3371))*(1-($O1448+$N$3373))),0)</f>
        <v>0</v>
      </c>
      <c r="X1448" s="173">
        <f t="shared" ref="X1448:X1496" si="547">+SUM(T1448:W1448)</f>
        <v>0</v>
      </c>
    </row>
    <row r="1449" spans="1:24" ht="14.1" customHeight="1" x14ac:dyDescent="0.3">
      <c r="A1449" s="90">
        <v>73752</v>
      </c>
      <c r="B1449" s="91" t="s">
        <v>50</v>
      </c>
      <c r="C1449" s="92">
        <v>24</v>
      </c>
      <c r="D1449" s="92">
        <v>6</v>
      </c>
      <c r="E1449" s="166"/>
      <c r="F1449" s="92" t="s">
        <v>110</v>
      </c>
      <c r="G1449" s="92" t="s">
        <v>1711</v>
      </c>
      <c r="H1449" s="92" t="s">
        <v>1798</v>
      </c>
      <c r="I1449" s="92">
        <v>70</v>
      </c>
      <c r="J1449" s="93">
        <v>7.05</v>
      </c>
      <c r="K1449" s="94"/>
      <c r="L1449" s="92" t="s">
        <v>2739</v>
      </c>
      <c r="M1449" s="92" t="s">
        <v>417</v>
      </c>
      <c r="N1449" s="172" t="str">
        <f t="shared" si="546"/>
        <v/>
      </c>
      <c r="O1449" s="172"/>
      <c r="P1449" s="173">
        <f t="shared" si="540"/>
        <v>0</v>
      </c>
      <c r="Q1449" s="173">
        <f t="shared" si="541"/>
        <v>0</v>
      </c>
      <c r="R1449" s="173" t="str">
        <f t="shared" si="542"/>
        <v/>
      </c>
      <c r="S1449" s="173">
        <f t="shared" si="543"/>
        <v>0</v>
      </c>
      <c r="T1449" s="173">
        <f>IF(P1449&lt;&gt;"",(P1449*(1-($N$3368))*(1-($O1449+$N$3373))),0)</f>
        <v>0</v>
      </c>
      <c r="U1449" s="173">
        <f>IF(Q1449&lt;&gt;"",(Q1449*(1-($N$3369))*(1-($O1449+$N$3373))),0)</f>
        <v>0</v>
      </c>
      <c r="V1449" s="173">
        <f>IF(R1449&lt;&gt;"",(R1449*(1-($N$3370))*(1-($O1449+$N$3373))),0)</f>
        <v>0</v>
      </c>
      <c r="W1449" s="173">
        <f>IF(S1449&lt;&gt;"",(S1449*(1-($N$3371))*(1-($O1449+$N$3373))),0)</f>
        <v>0</v>
      </c>
      <c r="X1449" s="173">
        <f t="shared" si="547"/>
        <v>0</v>
      </c>
    </row>
    <row r="1450" spans="1:24" ht="14.1" customHeight="1" x14ac:dyDescent="0.3">
      <c r="A1450" s="90">
        <v>146339</v>
      </c>
      <c r="B1450" s="91" t="s">
        <v>50</v>
      </c>
      <c r="C1450" s="92">
        <v>24</v>
      </c>
      <c r="D1450" s="92">
        <v>6</v>
      </c>
      <c r="E1450" s="166"/>
      <c r="F1450" s="92" t="s">
        <v>127</v>
      </c>
      <c r="G1450" s="92" t="s">
        <v>1711</v>
      </c>
      <c r="H1450" s="92" t="s">
        <v>1982</v>
      </c>
      <c r="I1450" s="92">
        <v>70</v>
      </c>
      <c r="J1450" s="93">
        <v>9.4500000000000011</v>
      </c>
      <c r="K1450" s="94"/>
      <c r="L1450" s="92" t="s">
        <v>2923</v>
      </c>
      <c r="M1450" s="92" t="s">
        <v>417</v>
      </c>
      <c r="N1450" s="172" t="str">
        <f t="shared" si="546"/>
        <v/>
      </c>
      <c r="O1450" s="172"/>
      <c r="P1450" s="173">
        <f t="shared" si="540"/>
        <v>0</v>
      </c>
      <c r="Q1450" s="173">
        <f t="shared" si="541"/>
        <v>0</v>
      </c>
      <c r="R1450" s="173" t="str">
        <f t="shared" si="542"/>
        <v/>
      </c>
      <c r="S1450" s="173">
        <f t="shared" si="543"/>
        <v>0</v>
      </c>
      <c r="T1450" s="173">
        <f>IF(P1450&lt;&gt;"",(P1450*(1-($N$3368))*(1-($O1450+$N$3373))),0)</f>
        <v>0</v>
      </c>
      <c r="U1450" s="173">
        <f>IF(Q1450&lt;&gt;"",(Q1450*(1-($N$3369))*(1-($O1450+$N$3373))),0)</f>
        <v>0</v>
      </c>
      <c r="V1450" s="173">
        <f>IF(R1450&lt;&gt;"",(R1450*(1-($N$3370))*(1-($O1450+$N$3373))),0)</f>
        <v>0</v>
      </c>
      <c r="W1450" s="173">
        <f>IF(S1450&lt;&gt;"",(S1450*(1-($N$3371))*(1-($O1450+$N$3373))),0)</f>
        <v>0</v>
      </c>
      <c r="X1450" s="173">
        <f t="shared" si="547"/>
        <v>0</v>
      </c>
    </row>
    <row r="1451" spans="1:24" ht="14.1" customHeight="1" x14ac:dyDescent="0.3">
      <c r="A1451" s="90">
        <v>73755</v>
      </c>
      <c r="B1451" s="91" t="s">
        <v>50</v>
      </c>
      <c r="C1451" s="92">
        <v>24</v>
      </c>
      <c r="D1451" s="92">
        <v>6</v>
      </c>
      <c r="E1451" s="166"/>
      <c r="F1451" s="92" t="s">
        <v>110</v>
      </c>
      <c r="G1451" s="92" t="s">
        <v>1711</v>
      </c>
      <c r="H1451" s="92" t="s">
        <v>1800</v>
      </c>
      <c r="I1451" s="92">
        <v>70</v>
      </c>
      <c r="J1451" s="93">
        <v>8.0500000000000007</v>
      </c>
      <c r="K1451" s="94"/>
      <c r="L1451" s="92" t="s">
        <v>2741</v>
      </c>
      <c r="M1451" s="92" t="s">
        <v>417</v>
      </c>
      <c r="N1451" s="172" t="str">
        <f t="shared" si="546"/>
        <v/>
      </c>
      <c r="O1451" s="172"/>
      <c r="P1451" s="173">
        <f t="shared" si="540"/>
        <v>0</v>
      </c>
      <c r="Q1451" s="173">
        <f t="shared" si="541"/>
        <v>0</v>
      </c>
      <c r="R1451" s="173" t="str">
        <f t="shared" si="542"/>
        <v/>
      </c>
      <c r="S1451" s="173">
        <f t="shared" si="543"/>
        <v>0</v>
      </c>
      <c r="T1451" s="173">
        <f>IF(P1451&lt;&gt;"",(P1451*(1-($N$3368))*(1-($O1451+$N$3373))),0)</f>
        <v>0</v>
      </c>
      <c r="U1451" s="173">
        <f>IF(Q1451&lt;&gt;"",(Q1451*(1-($N$3369))*(1-($O1451+$N$3373))),0)</f>
        <v>0</v>
      </c>
      <c r="V1451" s="173">
        <f>IF(R1451&lt;&gt;"",(R1451*(1-($N$3370))*(1-($O1451+$N$3373))),0)</f>
        <v>0</v>
      </c>
      <c r="W1451" s="173">
        <f>IF(S1451&lt;&gt;"",(S1451*(1-($N$3371))*(1-($O1451+$N$3373))),0)</f>
        <v>0</v>
      </c>
      <c r="X1451" s="173">
        <f t="shared" si="547"/>
        <v>0</v>
      </c>
    </row>
    <row r="1452" spans="1:24" ht="14.1" customHeight="1" x14ac:dyDescent="0.3">
      <c r="A1452" s="90">
        <v>73781</v>
      </c>
      <c r="B1452" s="91" t="s">
        <v>50</v>
      </c>
      <c r="C1452" s="92">
        <v>24</v>
      </c>
      <c r="D1452" s="92">
        <v>6</v>
      </c>
      <c r="E1452" s="166"/>
      <c r="F1452" s="92" t="s">
        <v>111</v>
      </c>
      <c r="G1452" s="92" t="s">
        <v>1712</v>
      </c>
      <c r="H1452" s="92" t="s">
        <v>1809</v>
      </c>
      <c r="I1452" s="92">
        <v>70</v>
      </c>
      <c r="J1452" s="93">
        <v>9.4</v>
      </c>
      <c r="K1452" s="94"/>
      <c r="L1452" s="92" t="s">
        <v>2750</v>
      </c>
      <c r="M1452" s="92" t="s">
        <v>417</v>
      </c>
      <c r="N1452" s="172" t="str">
        <f t="shared" si="546"/>
        <v/>
      </c>
      <c r="O1452" s="172"/>
      <c r="P1452" s="173">
        <f t="shared" si="540"/>
        <v>0</v>
      </c>
      <c r="Q1452" s="173">
        <f t="shared" si="541"/>
        <v>0</v>
      </c>
      <c r="R1452" s="173" t="str">
        <f t="shared" si="542"/>
        <v/>
      </c>
      <c r="S1452" s="173">
        <f t="shared" si="543"/>
        <v>0</v>
      </c>
      <c r="T1452" s="173">
        <f>IF(P1452&lt;&gt;"",(P1452*(1-($N$3368))*(1-($O1452+$N$3373))),0)</f>
        <v>0</v>
      </c>
      <c r="U1452" s="173">
        <f>IF(Q1452&lt;&gt;"",(Q1452*(1-($N$3369))*(1-($O1452+$N$3373))),0)</f>
        <v>0</v>
      </c>
      <c r="V1452" s="173">
        <f>IF(R1452&lt;&gt;"",(R1452*(1-($N$3370))*(1-($O1452+$N$3373))),0)</f>
        <v>0</v>
      </c>
      <c r="W1452" s="173">
        <f>IF(S1452&lt;&gt;"",(S1452*(1-($N$3371))*(1-($O1452+$N$3373))),0)</f>
        <v>0</v>
      </c>
      <c r="X1452" s="173">
        <f t="shared" si="547"/>
        <v>0</v>
      </c>
    </row>
    <row r="1453" spans="1:24" ht="14.1" customHeight="1" x14ac:dyDescent="0.3">
      <c r="A1453" s="90">
        <v>73771</v>
      </c>
      <c r="B1453" s="91" t="s">
        <v>50</v>
      </c>
      <c r="C1453" s="92">
        <v>24</v>
      </c>
      <c r="D1453" s="92">
        <v>6</v>
      </c>
      <c r="E1453" s="166"/>
      <c r="F1453" s="92" t="s">
        <v>110</v>
      </c>
      <c r="G1453" s="92" t="s">
        <v>1711</v>
      </c>
      <c r="H1453" s="92" t="s">
        <v>1805</v>
      </c>
      <c r="I1453" s="92">
        <v>70</v>
      </c>
      <c r="J1453" s="93">
        <v>12.700000000000001</v>
      </c>
      <c r="K1453" s="94"/>
      <c r="L1453" s="92" t="s">
        <v>2746</v>
      </c>
      <c r="M1453" s="92" t="s">
        <v>417</v>
      </c>
      <c r="N1453" s="172" t="str">
        <f t="shared" si="546"/>
        <v/>
      </c>
      <c r="O1453" s="172"/>
      <c r="P1453" s="173">
        <f t="shared" si="540"/>
        <v>0</v>
      </c>
      <c r="Q1453" s="173">
        <f t="shared" si="541"/>
        <v>0</v>
      </c>
      <c r="R1453" s="173" t="str">
        <f t="shared" si="542"/>
        <v/>
      </c>
      <c r="S1453" s="173">
        <f t="shared" si="543"/>
        <v>0</v>
      </c>
      <c r="T1453" s="173">
        <f>IF(P1453&lt;&gt;"",(P1453*(1-($N$3368))*(1-($O1453+$N$3373))),0)</f>
        <v>0</v>
      </c>
      <c r="U1453" s="173">
        <f>IF(Q1453&lt;&gt;"",(Q1453*(1-($N$3369))*(1-($O1453+$N$3373))),0)</f>
        <v>0</v>
      </c>
      <c r="V1453" s="173">
        <f>IF(R1453&lt;&gt;"",(R1453*(1-($N$3370))*(1-($O1453+$N$3373))),0)</f>
        <v>0</v>
      </c>
      <c r="W1453" s="173">
        <f>IF(S1453&lt;&gt;"",(S1453*(1-($N$3371))*(1-($O1453+$N$3373))),0)</f>
        <v>0</v>
      </c>
      <c r="X1453" s="173">
        <f t="shared" si="547"/>
        <v>0</v>
      </c>
    </row>
    <row r="1454" spans="1:24" ht="14.1" customHeight="1" x14ac:dyDescent="0.3">
      <c r="A1454" s="90">
        <v>73790</v>
      </c>
      <c r="B1454" s="91" t="s">
        <v>50</v>
      </c>
      <c r="C1454" s="92">
        <v>24</v>
      </c>
      <c r="D1454" s="92">
        <v>6</v>
      </c>
      <c r="E1454" s="166"/>
      <c r="F1454" s="92" t="s">
        <v>111</v>
      </c>
      <c r="G1454" s="92" t="s">
        <v>1712</v>
      </c>
      <c r="H1454" s="92" t="s">
        <v>1813</v>
      </c>
      <c r="I1454" s="92">
        <v>70</v>
      </c>
      <c r="J1454" s="93">
        <v>13.4</v>
      </c>
      <c r="K1454" s="94"/>
      <c r="L1454" s="92" t="s">
        <v>2754</v>
      </c>
      <c r="M1454" s="92" t="s">
        <v>417</v>
      </c>
      <c r="N1454" s="172" t="str">
        <f t="shared" si="546"/>
        <v/>
      </c>
      <c r="O1454" s="172"/>
      <c r="P1454" s="173">
        <f t="shared" si="540"/>
        <v>0</v>
      </c>
      <c r="Q1454" s="173">
        <f t="shared" si="541"/>
        <v>0</v>
      </c>
      <c r="R1454" s="173" t="str">
        <f t="shared" si="542"/>
        <v/>
      </c>
      <c r="S1454" s="173">
        <f t="shared" si="543"/>
        <v>0</v>
      </c>
      <c r="T1454" s="173">
        <f>IF(P1454&lt;&gt;"",(P1454*(1-($N$3368))*(1-($O1454+$N$3373))),0)</f>
        <v>0</v>
      </c>
      <c r="U1454" s="173">
        <f>IF(Q1454&lt;&gt;"",(Q1454*(1-($N$3369))*(1-($O1454+$N$3373))),0)</f>
        <v>0</v>
      </c>
      <c r="V1454" s="173">
        <f>IF(R1454&lt;&gt;"",(R1454*(1-($N$3370))*(1-($O1454+$N$3373))),0)</f>
        <v>0</v>
      </c>
      <c r="W1454" s="173">
        <f>IF(S1454&lt;&gt;"",(S1454*(1-($N$3371))*(1-($O1454+$N$3373))),0)</f>
        <v>0</v>
      </c>
      <c r="X1454" s="173">
        <f t="shared" si="547"/>
        <v>0</v>
      </c>
    </row>
    <row r="1455" spans="1:24" ht="14.1" customHeight="1" x14ac:dyDescent="0.3">
      <c r="A1455" s="90">
        <v>167299</v>
      </c>
      <c r="B1455" s="91" t="s">
        <v>50</v>
      </c>
      <c r="C1455" s="92">
        <v>24</v>
      </c>
      <c r="D1455" s="92">
        <v>6</v>
      </c>
      <c r="E1455" s="166"/>
      <c r="F1455" s="92" t="s">
        <v>127</v>
      </c>
      <c r="G1455" s="92" t="s">
        <v>1711</v>
      </c>
      <c r="H1455" s="92" t="s">
        <v>5524</v>
      </c>
      <c r="I1455" s="92">
        <v>70</v>
      </c>
      <c r="J1455" s="93">
        <v>13.15</v>
      </c>
      <c r="K1455" s="94"/>
      <c r="L1455" s="92" t="s">
        <v>5525</v>
      </c>
      <c r="M1455" s="92" t="s">
        <v>417</v>
      </c>
      <c r="N1455" s="172" t="str">
        <f t="shared" si="546"/>
        <v/>
      </c>
      <c r="O1455" s="172"/>
      <c r="P1455" s="173">
        <f t="shared" si="540"/>
        <v>0</v>
      </c>
      <c r="Q1455" s="173">
        <f t="shared" si="541"/>
        <v>0</v>
      </c>
      <c r="R1455" s="173" t="str">
        <f t="shared" si="542"/>
        <v/>
      </c>
      <c r="S1455" s="173">
        <f t="shared" si="543"/>
        <v>0</v>
      </c>
      <c r="T1455" s="173">
        <f>IF(P1455&lt;&gt;"",(P1455*(1-($N$3368))*(1-($O1455+$N$3373))),0)</f>
        <v>0</v>
      </c>
      <c r="U1455" s="173">
        <f>IF(Q1455&lt;&gt;"",(Q1455*(1-($N$3369))*(1-($O1455+$N$3373))),0)</f>
        <v>0</v>
      </c>
      <c r="V1455" s="173">
        <f>IF(R1455&lt;&gt;"",(R1455*(1-($N$3370))*(1-($O1455+$N$3373))),0)</f>
        <v>0</v>
      </c>
      <c r="W1455" s="173">
        <f>IF(S1455&lt;&gt;"",(S1455*(1-($N$3371))*(1-($O1455+$N$3373))),0)</f>
        <v>0</v>
      </c>
      <c r="X1455" s="173">
        <f t="shared" si="547"/>
        <v>0</v>
      </c>
    </row>
    <row r="1456" spans="1:24" ht="14.1" customHeight="1" x14ac:dyDescent="0.3">
      <c r="A1456" s="90">
        <v>167319</v>
      </c>
      <c r="B1456" s="91" t="s">
        <v>50</v>
      </c>
      <c r="C1456" s="92">
        <v>24</v>
      </c>
      <c r="D1456" s="92">
        <v>6</v>
      </c>
      <c r="E1456" s="166"/>
      <c r="F1456" s="92" t="s">
        <v>111</v>
      </c>
      <c r="G1456" s="92" t="s">
        <v>1712</v>
      </c>
      <c r="H1456" s="92" t="s">
        <v>5528</v>
      </c>
      <c r="I1456" s="92">
        <v>70</v>
      </c>
      <c r="J1456" s="93">
        <v>13.4</v>
      </c>
      <c r="K1456" s="94"/>
      <c r="L1456" s="92" t="s">
        <v>5529</v>
      </c>
      <c r="M1456" s="92" t="s">
        <v>417</v>
      </c>
      <c r="N1456" s="172" t="str">
        <f t="shared" si="546"/>
        <v/>
      </c>
      <c r="O1456" s="172"/>
      <c r="P1456" s="173">
        <f t="shared" si="540"/>
        <v>0</v>
      </c>
      <c r="Q1456" s="173">
        <f t="shared" si="541"/>
        <v>0</v>
      </c>
      <c r="R1456" s="173" t="str">
        <f t="shared" si="542"/>
        <v/>
      </c>
      <c r="S1456" s="173">
        <f t="shared" si="543"/>
        <v>0</v>
      </c>
      <c r="T1456" s="173">
        <f>IF(P1456&lt;&gt;"",(P1456*(1-($N$3368))*(1-($O1456+$N$3373))),0)</f>
        <v>0</v>
      </c>
      <c r="U1456" s="173">
        <f>IF(Q1456&lt;&gt;"",(Q1456*(1-($N$3369))*(1-($O1456+$N$3373))),0)</f>
        <v>0</v>
      </c>
      <c r="V1456" s="173">
        <f>IF(R1456&lt;&gt;"",(R1456*(1-($N$3370))*(1-($O1456+$N$3373))),0)</f>
        <v>0</v>
      </c>
      <c r="W1456" s="173">
        <f>IF(S1456&lt;&gt;"",(S1456*(1-($N$3371))*(1-($O1456+$N$3373))),0)</f>
        <v>0</v>
      </c>
      <c r="X1456" s="173">
        <f t="shared" si="547"/>
        <v>0</v>
      </c>
    </row>
    <row r="1457" spans="1:24" ht="14.1" customHeight="1" x14ac:dyDescent="0.3">
      <c r="A1457" s="90">
        <v>164599</v>
      </c>
      <c r="B1457" s="91" t="s">
        <v>50</v>
      </c>
      <c r="C1457" s="92">
        <v>12</v>
      </c>
      <c r="D1457" s="92">
        <v>6</v>
      </c>
      <c r="E1457" s="166"/>
      <c r="F1457" s="92" t="s">
        <v>127</v>
      </c>
      <c r="G1457" s="92" t="s">
        <v>1711</v>
      </c>
      <c r="H1457" s="92" t="s">
        <v>4945</v>
      </c>
      <c r="I1457" s="92">
        <v>70</v>
      </c>
      <c r="J1457" s="93">
        <v>13.65</v>
      </c>
      <c r="K1457" s="94"/>
      <c r="L1457" s="92" t="s">
        <v>5521</v>
      </c>
      <c r="M1457" s="92" t="s">
        <v>417</v>
      </c>
      <c r="N1457" s="172" t="str">
        <f t="shared" si="546"/>
        <v/>
      </c>
      <c r="O1457" s="172"/>
      <c r="P1457" s="173">
        <f t="shared" si="540"/>
        <v>0</v>
      </c>
      <c r="Q1457" s="173">
        <f t="shared" si="541"/>
        <v>0</v>
      </c>
      <c r="R1457" s="173" t="str">
        <f t="shared" si="542"/>
        <v/>
      </c>
      <c r="S1457" s="173">
        <f t="shared" si="543"/>
        <v>0</v>
      </c>
      <c r="T1457" s="173">
        <f>IF(P1457&lt;&gt;"",(P1457*(1-($N$3368))*(1-($O1457+$N$3373))),0)</f>
        <v>0</v>
      </c>
      <c r="U1457" s="173">
        <f>IF(Q1457&lt;&gt;"",(Q1457*(1-($N$3369))*(1-($O1457+$N$3373))),0)</f>
        <v>0</v>
      </c>
      <c r="V1457" s="173">
        <f>IF(R1457&lt;&gt;"",(R1457*(1-($N$3370))*(1-($O1457+$N$3373))),0)</f>
        <v>0</v>
      </c>
      <c r="W1457" s="173">
        <f>IF(S1457&lt;&gt;"",(S1457*(1-($N$3371))*(1-($O1457+$N$3373))),0)</f>
        <v>0</v>
      </c>
      <c r="X1457" s="173">
        <f t="shared" si="547"/>
        <v>0</v>
      </c>
    </row>
    <row r="1458" spans="1:24" ht="14.1" customHeight="1" x14ac:dyDescent="0.3">
      <c r="A1458" s="90">
        <v>164619</v>
      </c>
      <c r="B1458" s="91" t="s">
        <v>50</v>
      </c>
      <c r="C1458" s="92">
        <v>24</v>
      </c>
      <c r="D1458" s="92">
        <v>6</v>
      </c>
      <c r="E1458" s="166"/>
      <c r="F1458" s="92" t="s">
        <v>111</v>
      </c>
      <c r="G1458" s="92" t="s">
        <v>1712</v>
      </c>
      <c r="H1458" s="92" t="s">
        <v>4948</v>
      </c>
      <c r="I1458" s="92">
        <v>70</v>
      </c>
      <c r="J1458" s="93">
        <v>14.700000000000001</v>
      </c>
      <c r="K1458" s="94"/>
      <c r="L1458" s="92" t="s">
        <v>5522</v>
      </c>
      <c r="M1458" s="92" t="s">
        <v>417</v>
      </c>
      <c r="N1458" s="172" t="str">
        <f t="shared" si="546"/>
        <v/>
      </c>
      <c r="O1458" s="172"/>
      <c r="P1458" s="173">
        <f t="shared" si="540"/>
        <v>0</v>
      </c>
      <c r="Q1458" s="173">
        <f t="shared" si="541"/>
        <v>0</v>
      </c>
      <c r="R1458" s="173" t="str">
        <f t="shared" si="542"/>
        <v/>
      </c>
      <c r="S1458" s="173">
        <f t="shared" si="543"/>
        <v>0</v>
      </c>
      <c r="T1458" s="173">
        <f>IF(P1458&lt;&gt;"",(P1458*(1-($N$3368))*(1-($O1458+$N$3373))),0)</f>
        <v>0</v>
      </c>
      <c r="U1458" s="173">
        <f>IF(Q1458&lt;&gt;"",(Q1458*(1-($N$3369))*(1-($O1458+$N$3373))),0)</f>
        <v>0</v>
      </c>
      <c r="V1458" s="173">
        <f>IF(R1458&lt;&gt;"",(R1458*(1-($N$3370))*(1-($O1458+$N$3373))),0)</f>
        <v>0</v>
      </c>
      <c r="W1458" s="173">
        <f>IF(S1458&lt;&gt;"",(S1458*(1-($N$3371))*(1-($O1458+$N$3373))),0)</f>
        <v>0</v>
      </c>
      <c r="X1458" s="173">
        <f t="shared" si="547"/>
        <v>0</v>
      </c>
    </row>
    <row r="1459" spans="1:24" ht="14.1" customHeight="1" x14ac:dyDescent="0.3">
      <c r="A1459" s="90">
        <v>73814</v>
      </c>
      <c r="B1459" s="91" t="s">
        <v>50</v>
      </c>
      <c r="C1459" s="92">
        <v>72</v>
      </c>
      <c r="D1459" s="92">
        <v>36</v>
      </c>
      <c r="E1459" s="166"/>
      <c r="F1459" s="92" t="s">
        <v>111</v>
      </c>
      <c r="G1459" s="92" t="s">
        <v>1712</v>
      </c>
      <c r="H1459" s="92" t="s">
        <v>1818</v>
      </c>
      <c r="I1459" s="92">
        <v>70</v>
      </c>
      <c r="J1459" s="93">
        <v>3.95</v>
      </c>
      <c r="K1459" s="94"/>
      <c r="L1459" s="92" t="s">
        <v>2759</v>
      </c>
      <c r="M1459" s="92" t="s">
        <v>417</v>
      </c>
      <c r="N1459" s="172" t="str">
        <f t="shared" si="546"/>
        <v/>
      </c>
      <c r="O1459" s="172"/>
      <c r="P1459" s="173">
        <f t="shared" si="540"/>
        <v>0</v>
      </c>
      <c r="Q1459" s="173">
        <f t="shared" si="541"/>
        <v>0</v>
      </c>
      <c r="R1459" s="173" t="str">
        <f t="shared" si="542"/>
        <v/>
      </c>
      <c r="S1459" s="173">
        <f t="shared" si="543"/>
        <v>0</v>
      </c>
      <c r="T1459" s="173">
        <f>IF(P1459&lt;&gt;"",(P1459*(1-($N$3368))*(1-($O1459+$N$3373))),0)</f>
        <v>0</v>
      </c>
      <c r="U1459" s="173">
        <f>IF(Q1459&lt;&gt;"",(Q1459*(1-($N$3369))*(1-($O1459+$N$3373))),0)</f>
        <v>0</v>
      </c>
      <c r="V1459" s="173">
        <f>IF(R1459&lt;&gt;"",(R1459*(1-($N$3370))*(1-($O1459+$N$3373))),0)</f>
        <v>0</v>
      </c>
      <c r="W1459" s="173">
        <f>IF(S1459&lt;&gt;"",(S1459*(1-($N$3371))*(1-($O1459+$N$3373))),0)</f>
        <v>0</v>
      </c>
      <c r="X1459" s="173">
        <f t="shared" si="547"/>
        <v>0</v>
      </c>
    </row>
    <row r="1460" spans="1:24" ht="14.1" customHeight="1" x14ac:dyDescent="0.3">
      <c r="A1460" s="90">
        <v>73753</v>
      </c>
      <c r="B1460" s="91" t="s">
        <v>50</v>
      </c>
      <c r="C1460" s="92">
        <v>24</v>
      </c>
      <c r="D1460" s="92">
        <v>6</v>
      </c>
      <c r="E1460" s="166"/>
      <c r="F1460" s="92" t="s">
        <v>110</v>
      </c>
      <c r="G1460" s="92" t="s">
        <v>1711</v>
      </c>
      <c r="H1460" s="92" t="s">
        <v>1799</v>
      </c>
      <c r="I1460" s="92">
        <v>70</v>
      </c>
      <c r="J1460" s="93">
        <v>7.05</v>
      </c>
      <c r="K1460" s="94"/>
      <c r="L1460" s="92" t="s">
        <v>2740</v>
      </c>
      <c r="M1460" s="92" t="s">
        <v>417</v>
      </c>
      <c r="N1460" s="172" t="str">
        <f t="shared" si="546"/>
        <v/>
      </c>
      <c r="O1460" s="172"/>
      <c r="P1460" s="173">
        <f t="shared" si="540"/>
        <v>0</v>
      </c>
      <c r="Q1460" s="173">
        <f t="shared" si="541"/>
        <v>0</v>
      </c>
      <c r="R1460" s="173" t="str">
        <f t="shared" si="542"/>
        <v/>
      </c>
      <c r="S1460" s="173">
        <f t="shared" si="543"/>
        <v>0</v>
      </c>
      <c r="T1460" s="173">
        <f>IF(P1460&lt;&gt;"",(P1460*(1-($N$3368))*(1-($O1460+$N$3373))),0)</f>
        <v>0</v>
      </c>
      <c r="U1460" s="173">
        <f>IF(Q1460&lt;&gt;"",(Q1460*(1-($N$3369))*(1-($O1460+$N$3373))),0)</f>
        <v>0</v>
      </c>
      <c r="V1460" s="173">
        <f>IF(R1460&lt;&gt;"",(R1460*(1-($N$3370))*(1-($O1460+$N$3373))),0)</f>
        <v>0</v>
      </c>
      <c r="W1460" s="173">
        <f>IF(S1460&lt;&gt;"",(S1460*(1-($N$3371))*(1-($O1460+$N$3373))),0)</f>
        <v>0</v>
      </c>
      <c r="X1460" s="173">
        <f t="shared" si="547"/>
        <v>0</v>
      </c>
    </row>
    <row r="1461" spans="1:24" ht="14.1" customHeight="1" x14ac:dyDescent="0.3">
      <c r="A1461" s="90">
        <v>146379</v>
      </c>
      <c r="B1461" s="91" t="s">
        <v>50</v>
      </c>
      <c r="C1461" s="92">
        <v>24</v>
      </c>
      <c r="D1461" s="92">
        <v>12</v>
      </c>
      <c r="E1461" s="166"/>
      <c r="F1461" s="92" t="s">
        <v>127</v>
      </c>
      <c r="G1461" s="92" t="s">
        <v>1711</v>
      </c>
      <c r="H1461" s="92" t="s">
        <v>1984</v>
      </c>
      <c r="I1461" s="92">
        <v>70</v>
      </c>
      <c r="J1461" s="93">
        <v>9.4500000000000011</v>
      </c>
      <c r="K1461" s="94"/>
      <c r="L1461" s="92" t="s">
        <v>2925</v>
      </c>
      <c r="M1461" s="92" t="s">
        <v>417</v>
      </c>
      <c r="N1461" s="172" t="str">
        <f t="shared" si="546"/>
        <v/>
      </c>
      <c r="O1461" s="172"/>
      <c r="P1461" s="173">
        <f t="shared" si="540"/>
        <v>0</v>
      </c>
      <c r="Q1461" s="173">
        <f t="shared" si="541"/>
        <v>0</v>
      </c>
      <c r="R1461" s="173" t="str">
        <f t="shared" si="542"/>
        <v/>
      </c>
      <c r="S1461" s="173">
        <f t="shared" si="543"/>
        <v>0</v>
      </c>
      <c r="T1461" s="173">
        <f>IF(P1461&lt;&gt;"",(P1461*(1-($N$3368))*(1-($O1461+$N$3373))),0)</f>
        <v>0</v>
      </c>
      <c r="U1461" s="173">
        <f>IF(Q1461&lt;&gt;"",(Q1461*(1-($N$3369))*(1-($O1461+$N$3373))),0)</f>
        <v>0</v>
      </c>
      <c r="V1461" s="173">
        <f>IF(R1461&lt;&gt;"",(R1461*(1-($N$3370))*(1-($O1461+$N$3373))),0)</f>
        <v>0</v>
      </c>
      <c r="W1461" s="173">
        <f>IF(S1461&lt;&gt;"",(S1461*(1-($N$3371))*(1-($O1461+$N$3373))),0)</f>
        <v>0</v>
      </c>
      <c r="X1461" s="173">
        <f t="shared" si="547"/>
        <v>0</v>
      </c>
    </row>
    <row r="1462" spans="1:24" ht="14.1" customHeight="1" x14ac:dyDescent="0.3">
      <c r="A1462" s="90">
        <v>73756</v>
      </c>
      <c r="B1462" s="91" t="s">
        <v>50</v>
      </c>
      <c r="C1462" s="92">
        <v>24</v>
      </c>
      <c r="D1462" s="92">
        <v>6</v>
      </c>
      <c r="E1462" s="166"/>
      <c r="F1462" s="92" t="s">
        <v>110</v>
      </c>
      <c r="G1462" s="92" t="s">
        <v>1711</v>
      </c>
      <c r="H1462" s="92" t="s">
        <v>1801</v>
      </c>
      <c r="I1462" s="92">
        <v>70</v>
      </c>
      <c r="J1462" s="93">
        <v>8.0500000000000007</v>
      </c>
      <c r="K1462" s="94"/>
      <c r="L1462" s="92" t="s">
        <v>2742</v>
      </c>
      <c r="M1462" s="92" t="s">
        <v>417</v>
      </c>
      <c r="N1462" s="172" t="str">
        <f t="shared" si="546"/>
        <v/>
      </c>
      <c r="O1462" s="172"/>
      <c r="P1462" s="173">
        <f t="shared" si="540"/>
        <v>0</v>
      </c>
      <c r="Q1462" s="173">
        <f t="shared" si="541"/>
        <v>0</v>
      </c>
      <c r="R1462" s="173" t="str">
        <f t="shared" si="542"/>
        <v/>
      </c>
      <c r="S1462" s="173">
        <f t="shared" si="543"/>
        <v>0</v>
      </c>
      <c r="T1462" s="173">
        <f>IF(P1462&lt;&gt;"",(P1462*(1-($N$3368))*(1-($O1462+$N$3373))),0)</f>
        <v>0</v>
      </c>
      <c r="U1462" s="173">
        <f>IF(Q1462&lt;&gt;"",(Q1462*(1-($N$3369))*(1-($O1462+$N$3373))),0)</f>
        <v>0</v>
      </c>
      <c r="V1462" s="173">
        <f>IF(R1462&lt;&gt;"",(R1462*(1-($N$3370))*(1-($O1462+$N$3373))),0)</f>
        <v>0</v>
      </c>
      <c r="W1462" s="173">
        <f>IF(S1462&lt;&gt;"",(S1462*(1-($N$3371))*(1-($O1462+$N$3373))),0)</f>
        <v>0</v>
      </c>
      <c r="X1462" s="173">
        <f t="shared" si="547"/>
        <v>0</v>
      </c>
    </row>
    <row r="1463" spans="1:24" ht="14.1" customHeight="1" x14ac:dyDescent="0.3">
      <c r="A1463" s="90">
        <v>73782</v>
      </c>
      <c r="B1463" s="91" t="s">
        <v>50</v>
      </c>
      <c r="C1463" s="92">
        <v>24</v>
      </c>
      <c r="D1463" s="92">
        <v>6</v>
      </c>
      <c r="E1463" s="166"/>
      <c r="F1463" s="92" t="s">
        <v>111</v>
      </c>
      <c r="G1463" s="92" t="s">
        <v>1712</v>
      </c>
      <c r="H1463" s="92" t="s">
        <v>1810</v>
      </c>
      <c r="I1463" s="92">
        <v>70</v>
      </c>
      <c r="J1463" s="93">
        <v>9.4</v>
      </c>
      <c r="K1463" s="94"/>
      <c r="L1463" s="92" t="s">
        <v>2751</v>
      </c>
      <c r="M1463" s="92" t="s">
        <v>417</v>
      </c>
      <c r="N1463" s="172" t="str">
        <f t="shared" si="546"/>
        <v/>
      </c>
      <c r="O1463" s="172"/>
      <c r="P1463" s="173">
        <f t="shared" si="540"/>
        <v>0</v>
      </c>
      <c r="Q1463" s="173">
        <f t="shared" si="541"/>
        <v>0</v>
      </c>
      <c r="R1463" s="173" t="str">
        <f t="shared" si="542"/>
        <v/>
      </c>
      <c r="S1463" s="173">
        <f t="shared" si="543"/>
        <v>0</v>
      </c>
      <c r="T1463" s="173">
        <f>IF(P1463&lt;&gt;"",(P1463*(1-($N$3368))*(1-($O1463+$N$3373))),0)</f>
        <v>0</v>
      </c>
      <c r="U1463" s="173">
        <f>IF(Q1463&lt;&gt;"",(Q1463*(1-($N$3369))*(1-($O1463+$N$3373))),0)</f>
        <v>0</v>
      </c>
      <c r="V1463" s="173">
        <f>IF(R1463&lt;&gt;"",(R1463*(1-($N$3370))*(1-($O1463+$N$3373))),0)</f>
        <v>0</v>
      </c>
      <c r="W1463" s="173">
        <f>IF(S1463&lt;&gt;"",(S1463*(1-($N$3371))*(1-($O1463+$N$3373))),0)</f>
        <v>0</v>
      </c>
      <c r="X1463" s="173">
        <f t="shared" si="547"/>
        <v>0</v>
      </c>
    </row>
    <row r="1464" spans="1:24" ht="14.1" customHeight="1" x14ac:dyDescent="0.3">
      <c r="A1464" s="90">
        <v>73772</v>
      </c>
      <c r="B1464" s="91" t="s">
        <v>50</v>
      </c>
      <c r="C1464" s="92">
        <v>24</v>
      </c>
      <c r="D1464" s="92">
        <v>6</v>
      </c>
      <c r="E1464" s="166"/>
      <c r="F1464" s="92" t="s">
        <v>110</v>
      </c>
      <c r="G1464" s="92" t="s">
        <v>1711</v>
      </c>
      <c r="H1464" s="92" t="s">
        <v>1806</v>
      </c>
      <c r="I1464" s="92">
        <v>70</v>
      </c>
      <c r="J1464" s="93">
        <v>12.700000000000001</v>
      </c>
      <c r="K1464" s="94"/>
      <c r="L1464" s="92" t="s">
        <v>2747</v>
      </c>
      <c r="M1464" s="92" t="s">
        <v>417</v>
      </c>
      <c r="N1464" s="172" t="str">
        <f t="shared" si="546"/>
        <v/>
      </c>
      <c r="O1464" s="172"/>
      <c r="P1464" s="173">
        <f t="shared" si="540"/>
        <v>0</v>
      </c>
      <c r="Q1464" s="173">
        <f t="shared" si="541"/>
        <v>0</v>
      </c>
      <c r="R1464" s="173" t="str">
        <f t="shared" si="542"/>
        <v/>
      </c>
      <c r="S1464" s="173">
        <f t="shared" si="543"/>
        <v>0</v>
      </c>
      <c r="T1464" s="173">
        <f>IF(P1464&lt;&gt;"",(P1464*(1-($N$3368))*(1-($O1464+$N$3373))),0)</f>
        <v>0</v>
      </c>
      <c r="U1464" s="173">
        <f>IF(Q1464&lt;&gt;"",(Q1464*(1-($N$3369))*(1-($O1464+$N$3373))),0)</f>
        <v>0</v>
      </c>
      <c r="V1464" s="173">
        <f>IF(R1464&lt;&gt;"",(R1464*(1-($N$3370))*(1-($O1464+$N$3373))),0)</f>
        <v>0</v>
      </c>
      <c r="W1464" s="173">
        <f>IF(S1464&lt;&gt;"",(S1464*(1-($N$3371))*(1-($O1464+$N$3373))),0)</f>
        <v>0</v>
      </c>
      <c r="X1464" s="173">
        <f t="shared" si="547"/>
        <v>0</v>
      </c>
    </row>
    <row r="1465" spans="1:24" ht="14.1" customHeight="1" x14ac:dyDescent="0.3">
      <c r="A1465" s="90">
        <v>73791</v>
      </c>
      <c r="B1465" s="91" t="s">
        <v>50</v>
      </c>
      <c r="C1465" s="92">
        <v>24</v>
      </c>
      <c r="D1465" s="92">
        <v>6</v>
      </c>
      <c r="E1465" s="166"/>
      <c r="F1465" s="92" t="s">
        <v>111</v>
      </c>
      <c r="G1465" s="92" t="s">
        <v>1712</v>
      </c>
      <c r="H1465" s="92" t="s">
        <v>1814</v>
      </c>
      <c r="I1465" s="92">
        <v>70</v>
      </c>
      <c r="J1465" s="93">
        <v>13.4</v>
      </c>
      <c r="K1465" s="94"/>
      <c r="L1465" s="92" t="s">
        <v>2755</v>
      </c>
      <c r="M1465" s="92" t="s">
        <v>417</v>
      </c>
      <c r="N1465" s="172" t="str">
        <f t="shared" si="546"/>
        <v/>
      </c>
      <c r="O1465" s="172"/>
      <c r="P1465" s="173">
        <f t="shared" si="540"/>
        <v>0</v>
      </c>
      <c r="Q1465" s="173">
        <f t="shared" si="541"/>
        <v>0</v>
      </c>
      <c r="R1465" s="173" t="str">
        <f t="shared" si="542"/>
        <v/>
      </c>
      <c r="S1465" s="173">
        <f t="shared" si="543"/>
        <v>0</v>
      </c>
      <c r="T1465" s="173">
        <f>IF(P1465&lt;&gt;"",(P1465*(1-($N$3368))*(1-($O1465+$N$3373))),0)</f>
        <v>0</v>
      </c>
      <c r="U1465" s="173">
        <f>IF(Q1465&lt;&gt;"",(Q1465*(1-($N$3369))*(1-($O1465+$N$3373))),0)</f>
        <v>0</v>
      </c>
      <c r="V1465" s="173">
        <f>IF(R1465&lt;&gt;"",(R1465*(1-($N$3370))*(1-($O1465+$N$3373))),0)</f>
        <v>0</v>
      </c>
      <c r="W1465" s="173">
        <f>IF(S1465&lt;&gt;"",(S1465*(1-($N$3371))*(1-($O1465+$N$3373))),0)</f>
        <v>0</v>
      </c>
      <c r="X1465" s="173">
        <f t="shared" si="547"/>
        <v>0</v>
      </c>
    </row>
    <row r="1466" spans="1:24" ht="14.1" customHeight="1" x14ac:dyDescent="0.3">
      <c r="A1466" s="90">
        <v>73805</v>
      </c>
      <c r="B1466" s="91" t="s">
        <v>50</v>
      </c>
      <c r="C1466" s="92">
        <v>24</v>
      </c>
      <c r="D1466" s="92">
        <v>8</v>
      </c>
      <c r="E1466" s="166"/>
      <c r="F1466" s="92" t="s">
        <v>111</v>
      </c>
      <c r="G1466" s="92" t="s">
        <v>1712</v>
      </c>
      <c r="H1466" s="92" t="s">
        <v>1816</v>
      </c>
      <c r="I1466" s="92">
        <v>70</v>
      </c>
      <c r="J1466" s="93">
        <v>9.75</v>
      </c>
      <c r="K1466" s="94"/>
      <c r="L1466" s="92" t="s">
        <v>2757</v>
      </c>
      <c r="M1466" s="92" t="s">
        <v>417</v>
      </c>
      <c r="N1466" s="172" t="str">
        <f t="shared" si="546"/>
        <v/>
      </c>
      <c r="O1466" s="172"/>
      <c r="P1466" s="173">
        <f t="shared" si="540"/>
        <v>0</v>
      </c>
      <c r="Q1466" s="173">
        <f t="shared" si="541"/>
        <v>0</v>
      </c>
      <c r="R1466" s="173" t="str">
        <f t="shared" si="542"/>
        <v/>
      </c>
      <c r="S1466" s="173">
        <f t="shared" si="543"/>
        <v>0</v>
      </c>
      <c r="T1466" s="173">
        <f>IF(P1466&lt;&gt;"",(P1466*(1-($N$3368))*(1-($O1466+$N$3373))),0)</f>
        <v>0</v>
      </c>
      <c r="U1466" s="173">
        <f>IF(Q1466&lt;&gt;"",(Q1466*(1-($N$3369))*(1-($O1466+$N$3373))),0)</f>
        <v>0</v>
      </c>
      <c r="V1466" s="173">
        <f>IF(R1466&lt;&gt;"",(R1466*(1-($N$3370))*(1-($O1466+$N$3373))),0)</f>
        <v>0</v>
      </c>
      <c r="W1466" s="173">
        <f>IF(S1466&lt;&gt;"",(S1466*(1-($N$3371))*(1-($O1466+$N$3373))),0)</f>
        <v>0</v>
      </c>
      <c r="X1466" s="173">
        <f t="shared" si="547"/>
        <v>0</v>
      </c>
    </row>
    <row r="1467" spans="1:24" ht="14.1" customHeight="1" x14ac:dyDescent="0.3">
      <c r="A1467" s="90">
        <v>167309</v>
      </c>
      <c r="B1467" s="91" t="s">
        <v>50</v>
      </c>
      <c r="C1467" s="92">
        <v>24</v>
      </c>
      <c r="D1467" s="92">
        <v>6</v>
      </c>
      <c r="E1467" s="166"/>
      <c r="F1467" s="92" t="s">
        <v>127</v>
      </c>
      <c r="G1467" s="92" t="s">
        <v>1711</v>
      </c>
      <c r="H1467" s="92" t="s">
        <v>5526</v>
      </c>
      <c r="I1467" s="92">
        <v>70</v>
      </c>
      <c r="J1467" s="93">
        <v>13.15</v>
      </c>
      <c r="K1467" s="94"/>
      <c r="L1467" s="92" t="s">
        <v>5527</v>
      </c>
      <c r="M1467" s="92" t="s">
        <v>417</v>
      </c>
      <c r="N1467" s="172" t="str">
        <f t="shared" si="546"/>
        <v/>
      </c>
      <c r="O1467" s="172"/>
      <c r="P1467" s="173">
        <f t="shared" si="540"/>
        <v>0</v>
      </c>
      <c r="Q1467" s="173">
        <f t="shared" si="541"/>
        <v>0</v>
      </c>
      <c r="R1467" s="173" t="str">
        <f t="shared" si="542"/>
        <v/>
      </c>
      <c r="S1467" s="173">
        <f t="shared" si="543"/>
        <v>0</v>
      </c>
      <c r="T1467" s="173">
        <f>IF(P1467&lt;&gt;"",(P1467*(1-($N$3368))*(1-($O1467+$N$3373))),0)</f>
        <v>0</v>
      </c>
      <c r="U1467" s="173">
        <f>IF(Q1467&lt;&gt;"",(Q1467*(1-($N$3369))*(1-($O1467+$N$3373))),0)</f>
        <v>0</v>
      </c>
      <c r="V1467" s="173">
        <f>IF(R1467&lt;&gt;"",(R1467*(1-($N$3370))*(1-($O1467+$N$3373))),0)</f>
        <v>0</v>
      </c>
      <c r="W1467" s="173">
        <f>IF(S1467&lt;&gt;"",(S1467*(1-($N$3371))*(1-($O1467+$N$3373))),0)</f>
        <v>0</v>
      </c>
      <c r="X1467" s="173">
        <f t="shared" si="547"/>
        <v>0</v>
      </c>
    </row>
    <row r="1468" spans="1:24" ht="14.1" customHeight="1" x14ac:dyDescent="0.3">
      <c r="A1468" s="90">
        <v>167329</v>
      </c>
      <c r="B1468" s="91" t="s">
        <v>50</v>
      </c>
      <c r="C1468" s="92">
        <v>24</v>
      </c>
      <c r="D1468" s="92">
        <v>6</v>
      </c>
      <c r="E1468" s="166"/>
      <c r="F1468" s="92" t="s">
        <v>111</v>
      </c>
      <c r="G1468" s="92" t="s">
        <v>1712</v>
      </c>
      <c r="H1468" s="92" t="s">
        <v>5530</v>
      </c>
      <c r="I1468" s="92">
        <v>70</v>
      </c>
      <c r="J1468" s="93">
        <v>13.4</v>
      </c>
      <c r="K1468" s="94"/>
      <c r="L1468" s="92" t="s">
        <v>5531</v>
      </c>
      <c r="M1468" s="92" t="s">
        <v>417</v>
      </c>
      <c r="N1468" s="172" t="str">
        <f t="shared" si="546"/>
        <v/>
      </c>
      <c r="O1468" s="172"/>
      <c r="P1468" s="173">
        <f t="shared" si="540"/>
        <v>0</v>
      </c>
      <c r="Q1468" s="173">
        <f t="shared" si="541"/>
        <v>0</v>
      </c>
      <c r="R1468" s="173" t="str">
        <f t="shared" si="542"/>
        <v/>
      </c>
      <c r="S1468" s="173">
        <f t="shared" si="543"/>
        <v>0</v>
      </c>
      <c r="T1468" s="173">
        <f>IF(P1468&lt;&gt;"",(P1468*(1-($N$3368))*(1-($O1468+$N$3373))),0)</f>
        <v>0</v>
      </c>
      <c r="U1468" s="173">
        <f>IF(Q1468&lt;&gt;"",(Q1468*(1-($N$3369))*(1-($O1468+$N$3373))),0)</f>
        <v>0</v>
      </c>
      <c r="V1468" s="173">
        <f>IF(R1468&lt;&gt;"",(R1468*(1-($N$3370))*(1-($O1468+$N$3373))),0)</f>
        <v>0</v>
      </c>
      <c r="W1468" s="173">
        <f>IF(S1468&lt;&gt;"",(S1468*(1-($N$3371))*(1-($O1468+$N$3373))),0)</f>
        <v>0</v>
      </c>
      <c r="X1468" s="173">
        <f t="shared" si="547"/>
        <v>0</v>
      </c>
    </row>
    <row r="1469" spans="1:24" ht="14.1" customHeight="1" x14ac:dyDescent="0.3">
      <c r="A1469" s="90">
        <v>164609</v>
      </c>
      <c r="B1469" s="91" t="s">
        <v>50</v>
      </c>
      <c r="C1469" s="92">
        <v>12</v>
      </c>
      <c r="D1469" s="92">
        <v>6</v>
      </c>
      <c r="E1469" s="166"/>
      <c r="F1469" s="92" t="s">
        <v>127</v>
      </c>
      <c r="G1469" s="92" t="s">
        <v>1711</v>
      </c>
      <c r="H1469" s="92" t="s">
        <v>4946</v>
      </c>
      <c r="I1469" s="92">
        <v>70</v>
      </c>
      <c r="J1469" s="93">
        <v>13.65</v>
      </c>
      <c r="K1469" s="94"/>
      <c r="L1469" s="92" t="s">
        <v>4947</v>
      </c>
      <c r="M1469" s="92" t="s">
        <v>417</v>
      </c>
      <c r="N1469" s="172" t="str">
        <f t="shared" si="546"/>
        <v/>
      </c>
      <c r="O1469" s="172"/>
      <c r="P1469" s="173">
        <f t="shared" si="540"/>
        <v>0</v>
      </c>
      <c r="Q1469" s="173">
        <f t="shared" si="541"/>
        <v>0</v>
      </c>
      <c r="R1469" s="173" t="str">
        <f t="shared" si="542"/>
        <v/>
      </c>
      <c r="S1469" s="173">
        <f t="shared" si="543"/>
        <v>0</v>
      </c>
      <c r="T1469" s="173">
        <f>IF(P1469&lt;&gt;"",(P1469*(1-($N$3368))*(1-($O1469+$N$3373))),0)</f>
        <v>0</v>
      </c>
      <c r="U1469" s="173">
        <f>IF(Q1469&lt;&gt;"",(Q1469*(1-($N$3369))*(1-($O1469+$N$3373))),0)</f>
        <v>0</v>
      </c>
      <c r="V1469" s="173">
        <f>IF(R1469&lt;&gt;"",(R1469*(1-($N$3370))*(1-($O1469+$N$3373))),0)</f>
        <v>0</v>
      </c>
      <c r="W1469" s="173">
        <f>IF(S1469&lt;&gt;"",(S1469*(1-($N$3371))*(1-($O1469+$N$3373))),0)</f>
        <v>0</v>
      </c>
      <c r="X1469" s="173">
        <f t="shared" si="547"/>
        <v>0</v>
      </c>
    </row>
    <row r="1470" spans="1:24" ht="14.1" customHeight="1" x14ac:dyDescent="0.3">
      <c r="A1470" s="90">
        <v>164629</v>
      </c>
      <c r="B1470" s="91" t="s">
        <v>50</v>
      </c>
      <c r="C1470" s="92">
        <v>24</v>
      </c>
      <c r="D1470" s="92">
        <v>6</v>
      </c>
      <c r="E1470" s="166"/>
      <c r="F1470" s="92" t="s">
        <v>111</v>
      </c>
      <c r="G1470" s="92" t="s">
        <v>1712</v>
      </c>
      <c r="H1470" s="92" t="s">
        <v>4949</v>
      </c>
      <c r="I1470" s="92">
        <v>70</v>
      </c>
      <c r="J1470" s="93">
        <v>14.700000000000001</v>
      </c>
      <c r="K1470" s="94"/>
      <c r="L1470" s="92" t="s">
        <v>5523</v>
      </c>
      <c r="M1470" s="92" t="s">
        <v>417</v>
      </c>
      <c r="N1470" s="172" t="str">
        <f t="shared" si="546"/>
        <v/>
      </c>
      <c r="O1470" s="172"/>
      <c r="P1470" s="173">
        <f t="shared" si="540"/>
        <v>0</v>
      </c>
      <c r="Q1470" s="173">
        <f t="shared" si="541"/>
        <v>0</v>
      </c>
      <c r="R1470" s="173" t="str">
        <f t="shared" si="542"/>
        <v/>
      </c>
      <c r="S1470" s="173">
        <f t="shared" si="543"/>
        <v>0</v>
      </c>
      <c r="T1470" s="173">
        <f>IF(P1470&lt;&gt;"",(P1470*(1-($N$3368))*(1-($O1470+$N$3373))),0)</f>
        <v>0</v>
      </c>
      <c r="U1470" s="173">
        <f>IF(Q1470&lt;&gt;"",(Q1470*(1-($N$3369))*(1-($O1470+$N$3373))),0)</f>
        <v>0</v>
      </c>
      <c r="V1470" s="173">
        <f>IF(R1470&lt;&gt;"",(R1470*(1-($N$3370))*(1-($O1470+$N$3373))),0)</f>
        <v>0</v>
      </c>
      <c r="W1470" s="173">
        <f>IF(S1470&lt;&gt;"",(S1470*(1-($N$3371))*(1-($O1470+$N$3373))),0)</f>
        <v>0</v>
      </c>
      <c r="X1470" s="173">
        <f t="shared" si="547"/>
        <v>0</v>
      </c>
    </row>
    <row r="1471" spans="1:24" ht="14.1" customHeight="1" x14ac:dyDescent="0.3">
      <c r="A1471" s="90">
        <v>146359</v>
      </c>
      <c r="B1471" s="91" t="s">
        <v>50</v>
      </c>
      <c r="C1471" s="92">
        <v>24</v>
      </c>
      <c r="D1471" s="92">
        <v>6</v>
      </c>
      <c r="E1471" s="166"/>
      <c r="F1471" s="92" t="s">
        <v>127</v>
      </c>
      <c r="G1471" s="92" t="s">
        <v>1711</v>
      </c>
      <c r="H1471" s="92" t="s">
        <v>1983</v>
      </c>
      <c r="I1471" s="92">
        <v>70</v>
      </c>
      <c r="J1471" s="93">
        <v>8.4</v>
      </c>
      <c r="K1471" s="94"/>
      <c r="L1471" s="92" t="s">
        <v>2924</v>
      </c>
      <c r="M1471" s="92" t="s">
        <v>417</v>
      </c>
      <c r="N1471" s="172" t="str">
        <f t="shared" si="546"/>
        <v/>
      </c>
      <c r="O1471" s="172"/>
      <c r="P1471" s="173">
        <f t="shared" si="540"/>
        <v>0</v>
      </c>
      <c r="Q1471" s="173">
        <f t="shared" si="541"/>
        <v>0</v>
      </c>
      <c r="R1471" s="173" t="str">
        <f t="shared" si="542"/>
        <v/>
      </c>
      <c r="S1471" s="173">
        <f t="shared" si="543"/>
        <v>0</v>
      </c>
      <c r="T1471" s="173">
        <f>IF(P1471&lt;&gt;"",(P1471*(1-($N$3368))*(1-($O1471+$N$3373))),0)</f>
        <v>0</v>
      </c>
      <c r="U1471" s="173">
        <f>IF(Q1471&lt;&gt;"",(Q1471*(1-($N$3369))*(1-($O1471+$N$3373))),0)</f>
        <v>0</v>
      </c>
      <c r="V1471" s="173">
        <f>IF(R1471&lt;&gt;"",(R1471*(1-($N$3370))*(1-($O1471+$N$3373))),0)</f>
        <v>0</v>
      </c>
      <c r="W1471" s="173">
        <f>IF(S1471&lt;&gt;"",(S1471*(1-($N$3371))*(1-($O1471+$N$3373))),0)</f>
        <v>0</v>
      </c>
      <c r="X1471" s="173">
        <f t="shared" si="547"/>
        <v>0</v>
      </c>
    </row>
    <row r="1472" spans="1:24" ht="14.1" customHeight="1" x14ac:dyDescent="0.3">
      <c r="A1472" s="90">
        <v>73758</v>
      </c>
      <c r="B1472" s="91" t="s">
        <v>50</v>
      </c>
      <c r="C1472" s="92">
        <v>24</v>
      </c>
      <c r="D1472" s="92">
        <v>6</v>
      </c>
      <c r="E1472" s="166"/>
      <c r="F1472" s="92" t="s">
        <v>110</v>
      </c>
      <c r="G1472" s="92" t="s">
        <v>1711</v>
      </c>
      <c r="H1472" s="92" t="s">
        <v>1803</v>
      </c>
      <c r="I1472" s="92">
        <v>70</v>
      </c>
      <c r="J1472" s="93">
        <v>7.1000000000000005</v>
      </c>
      <c r="K1472" s="94"/>
      <c r="L1472" s="92" t="s">
        <v>2744</v>
      </c>
      <c r="M1472" s="92" t="s">
        <v>417</v>
      </c>
      <c r="N1472" s="172" t="str">
        <f t="shared" si="546"/>
        <v/>
      </c>
      <c r="O1472" s="172"/>
      <c r="P1472" s="173">
        <f t="shared" si="540"/>
        <v>0</v>
      </c>
      <c r="Q1472" s="173">
        <f t="shared" si="541"/>
        <v>0</v>
      </c>
      <c r="R1472" s="173" t="str">
        <f t="shared" si="542"/>
        <v/>
      </c>
      <c r="S1472" s="173">
        <f t="shared" si="543"/>
        <v>0</v>
      </c>
      <c r="T1472" s="173">
        <f>IF(P1472&lt;&gt;"",(P1472*(1-($N$3368))*(1-($O1472+$N$3373))),0)</f>
        <v>0</v>
      </c>
      <c r="U1472" s="173">
        <f>IF(Q1472&lt;&gt;"",(Q1472*(1-($N$3369))*(1-($O1472+$N$3373))),0)</f>
        <v>0</v>
      </c>
      <c r="V1472" s="173">
        <f>IF(R1472&lt;&gt;"",(R1472*(1-($N$3370))*(1-($O1472+$N$3373))),0)</f>
        <v>0</v>
      </c>
      <c r="W1472" s="173">
        <f>IF(S1472&lt;&gt;"",(S1472*(1-($N$3371))*(1-($O1472+$N$3373))),0)</f>
        <v>0</v>
      </c>
      <c r="X1472" s="173">
        <f t="shared" si="547"/>
        <v>0</v>
      </c>
    </row>
    <row r="1473" spans="1:24" ht="14.1" customHeight="1" x14ac:dyDescent="0.3">
      <c r="A1473" s="90">
        <v>73784</v>
      </c>
      <c r="B1473" s="91" t="s">
        <v>50</v>
      </c>
      <c r="C1473" s="92">
        <v>24</v>
      </c>
      <c r="D1473" s="92">
        <v>6</v>
      </c>
      <c r="E1473" s="166"/>
      <c r="F1473" s="92" t="s">
        <v>111</v>
      </c>
      <c r="G1473" s="92" t="s">
        <v>1712</v>
      </c>
      <c r="H1473" s="92" t="s">
        <v>1811</v>
      </c>
      <c r="I1473" s="92">
        <v>70</v>
      </c>
      <c r="J1473" s="93">
        <v>8.1</v>
      </c>
      <c r="K1473" s="94"/>
      <c r="L1473" s="92" t="s">
        <v>2752</v>
      </c>
      <c r="M1473" s="92" t="s">
        <v>417</v>
      </c>
      <c r="N1473" s="172" t="str">
        <f t="shared" si="546"/>
        <v/>
      </c>
      <c r="O1473" s="172"/>
      <c r="P1473" s="173">
        <f t="shared" si="540"/>
        <v>0</v>
      </c>
      <c r="Q1473" s="173">
        <f t="shared" si="541"/>
        <v>0</v>
      </c>
      <c r="R1473" s="173" t="str">
        <f t="shared" si="542"/>
        <v/>
      </c>
      <c r="S1473" s="173">
        <f t="shared" si="543"/>
        <v>0</v>
      </c>
      <c r="T1473" s="173">
        <f>IF(P1473&lt;&gt;"",(P1473*(1-($N$3368))*(1-($O1473+$N$3373))),0)</f>
        <v>0</v>
      </c>
      <c r="U1473" s="173">
        <f>IF(Q1473&lt;&gt;"",(Q1473*(1-($N$3369))*(1-($O1473+$N$3373))),0)</f>
        <v>0</v>
      </c>
      <c r="V1473" s="173">
        <f>IF(R1473&lt;&gt;"",(R1473*(1-($N$3370))*(1-($O1473+$N$3373))),0)</f>
        <v>0</v>
      </c>
      <c r="W1473" s="173">
        <f>IF(S1473&lt;&gt;"",(S1473*(1-($N$3371))*(1-($O1473+$N$3373))),0)</f>
        <v>0</v>
      </c>
      <c r="X1473" s="173">
        <f t="shared" si="547"/>
        <v>0</v>
      </c>
    </row>
    <row r="1474" spans="1:24" ht="14.1" customHeight="1" x14ac:dyDescent="0.3">
      <c r="A1474" s="90" t="s">
        <v>381</v>
      </c>
      <c r="B1474" s="91" t="s">
        <v>50</v>
      </c>
      <c r="C1474" s="92">
        <v>24</v>
      </c>
      <c r="D1474" s="92">
        <v>6</v>
      </c>
      <c r="E1474" s="166"/>
      <c r="F1474" s="92" t="s">
        <v>111</v>
      </c>
      <c r="G1474" s="92" t="s">
        <v>1712</v>
      </c>
      <c r="H1474" s="92" t="s">
        <v>2645</v>
      </c>
      <c r="I1474" s="92">
        <v>70</v>
      </c>
      <c r="J1474" s="93">
        <v>13.4</v>
      </c>
      <c r="K1474" s="94"/>
      <c r="L1474" s="92" t="s">
        <v>4478</v>
      </c>
      <c r="M1474" s="92" t="s">
        <v>417</v>
      </c>
      <c r="N1474" s="172" t="str">
        <f t="shared" si="546"/>
        <v/>
      </c>
      <c r="O1474" s="172"/>
      <c r="P1474" s="173">
        <f t="shared" si="540"/>
        <v>0</v>
      </c>
      <c r="Q1474" s="173">
        <f t="shared" si="541"/>
        <v>0</v>
      </c>
      <c r="R1474" s="173" t="str">
        <f t="shared" si="542"/>
        <v/>
      </c>
      <c r="S1474" s="173">
        <f t="shared" si="543"/>
        <v>0</v>
      </c>
      <c r="T1474" s="173">
        <f>IF(P1474&lt;&gt;"",(P1474*(1-($N$3368))*(1-($O1474+$N$3373))),0)</f>
        <v>0</v>
      </c>
      <c r="U1474" s="173">
        <f>IF(Q1474&lt;&gt;"",(Q1474*(1-($N$3369))*(1-($O1474+$N$3373))),0)</f>
        <v>0</v>
      </c>
      <c r="V1474" s="173">
        <f>IF(R1474&lt;&gt;"",(R1474*(1-($N$3370))*(1-($O1474+$N$3373))),0)</f>
        <v>0</v>
      </c>
      <c r="W1474" s="173">
        <f>IF(S1474&lt;&gt;"",(S1474*(1-($N$3371))*(1-($O1474+$N$3373))),0)</f>
        <v>0</v>
      </c>
      <c r="X1474" s="173">
        <f t="shared" si="547"/>
        <v>0</v>
      </c>
    </row>
    <row r="1475" spans="1:24" ht="14.1" customHeight="1" x14ac:dyDescent="0.3">
      <c r="A1475" s="90" t="s">
        <v>338</v>
      </c>
      <c r="B1475" s="91" t="s">
        <v>50</v>
      </c>
      <c r="C1475" s="92">
        <v>8</v>
      </c>
      <c r="D1475" s="92">
        <v>0</v>
      </c>
      <c r="E1475" s="166"/>
      <c r="F1475" s="92" t="s">
        <v>111</v>
      </c>
      <c r="G1475" s="92" t="s">
        <v>1712</v>
      </c>
      <c r="H1475" s="92" t="s">
        <v>2576</v>
      </c>
      <c r="I1475" s="92">
        <v>71</v>
      </c>
      <c r="J1475" s="93">
        <v>21.85</v>
      </c>
      <c r="K1475" s="94"/>
      <c r="L1475" s="92" t="s">
        <v>4330</v>
      </c>
      <c r="M1475" s="92" t="s">
        <v>417</v>
      </c>
      <c r="N1475" s="172" t="str">
        <f t="shared" si="546"/>
        <v/>
      </c>
      <c r="O1475" s="172"/>
      <c r="P1475" s="173">
        <f t="shared" si="540"/>
        <v>0</v>
      </c>
      <c r="Q1475" s="173">
        <f t="shared" si="541"/>
        <v>0</v>
      </c>
      <c r="R1475" s="173" t="str">
        <f t="shared" si="542"/>
        <v/>
      </c>
      <c r="S1475" s="173">
        <f t="shared" si="543"/>
        <v>0</v>
      </c>
      <c r="T1475" s="173">
        <f>IF(P1475&lt;&gt;"",(P1475*(1-($N$3368))*(1-($O1475+$N$3373))),0)</f>
        <v>0</v>
      </c>
      <c r="U1475" s="173">
        <f>IF(Q1475&lt;&gt;"",(Q1475*(1-($N$3369))*(1-($O1475+$N$3373))),0)</f>
        <v>0</v>
      </c>
      <c r="V1475" s="173">
        <f>IF(R1475&lt;&gt;"",(R1475*(1-($N$3370))*(1-($O1475+$N$3373))),0)</f>
        <v>0</v>
      </c>
      <c r="W1475" s="173">
        <f>IF(S1475&lt;&gt;"",(S1475*(1-($N$3371))*(1-($O1475+$N$3373))),0)</f>
        <v>0</v>
      </c>
      <c r="X1475" s="173">
        <f t="shared" si="547"/>
        <v>0</v>
      </c>
    </row>
    <row r="1476" spans="1:24" ht="14.1" customHeight="1" x14ac:dyDescent="0.3">
      <c r="A1476" s="252">
        <v>171999</v>
      </c>
      <c r="B1476" s="253" t="s">
        <v>50</v>
      </c>
      <c r="C1476" s="254">
        <v>12</v>
      </c>
      <c r="D1476" s="254">
        <v>0</v>
      </c>
      <c r="E1476" s="255"/>
      <c r="F1476" s="254" t="s">
        <v>112</v>
      </c>
      <c r="G1476" s="254" t="s">
        <v>1930</v>
      </c>
      <c r="H1476" s="254" t="s">
        <v>5959</v>
      </c>
      <c r="I1476" s="254">
        <v>71</v>
      </c>
      <c r="J1476" s="256">
        <v>14</v>
      </c>
      <c r="K1476" s="257"/>
      <c r="L1476" s="254" t="s">
        <v>6448</v>
      </c>
      <c r="M1476" s="254" t="s">
        <v>417</v>
      </c>
      <c r="N1476" s="172" t="str">
        <f t="shared" ref="N1476" si="548">IF(OR(J1476="TBA",E1476=0),"",E1476*J1476)</f>
        <v/>
      </c>
      <c r="O1476" s="172"/>
      <c r="P1476" s="173">
        <f t="shared" si="540"/>
        <v>0</v>
      </c>
      <c r="Q1476" s="173">
        <f t="shared" si="541"/>
        <v>0</v>
      </c>
      <c r="R1476" s="173" t="str">
        <f t="shared" si="542"/>
        <v/>
      </c>
      <c r="S1476" s="173">
        <f t="shared" si="543"/>
        <v>0</v>
      </c>
      <c r="T1476" s="173">
        <f>IF(P1476&lt;&gt;"",(P1476*(1-($N$3368))*(1-($O1476+$N$3373))),0)</f>
        <v>0</v>
      </c>
      <c r="U1476" s="173">
        <f>IF(Q1476&lt;&gt;"",(Q1476*(1-($N$3369))*(1-($O1476+$N$3373))),0)</f>
        <v>0</v>
      </c>
      <c r="V1476" s="173">
        <f>IF(R1476&lt;&gt;"",(R1476*(1-($N$3370))*(1-($O1476+$N$3373))),0)</f>
        <v>0</v>
      </c>
      <c r="W1476" s="173">
        <f>IF(S1476&lt;&gt;"",(S1476*(1-($N$3371))*(1-($O1476+$N$3373))),0)</f>
        <v>0</v>
      </c>
      <c r="X1476" s="173">
        <f t="shared" ref="X1476" si="549">+SUM(T1476:W1476)</f>
        <v>0</v>
      </c>
    </row>
    <row r="1477" spans="1:24" ht="14.1" customHeight="1" x14ac:dyDescent="0.3">
      <c r="A1477" s="90">
        <v>73780</v>
      </c>
      <c r="B1477" s="91" t="s">
        <v>50</v>
      </c>
      <c r="C1477" s="92">
        <v>12</v>
      </c>
      <c r="D1477" s="92">
        <v>6</v>
      </c>
      <c r="E1477" s="166"/>
      <c r="F1477" s="92" t="s">
        <v>111</v>
      </c>
      <c r="G1477" s="92" t="s">
        <v>1716</v>
      </c>
      <c r="H1477" s="92" t="s">
        <v>1808</v>
      </c>
      <c r="I1477" s="92">
        <v>71</v>
      </c>
      <c r="J1477" s="93">
        <v>7.3</v>
      </c>
      <c r="K1477" s="94"/>
      <c r="L1477" s="92" t="s">
        <v>2749</v>
      </c>
      <c r="M1477" s="92" t="s">
        <v>417</v>
      </c>
      <c r="N1477" s="172" t="str">
        <f t="shared" si="546"/>
        <v/>
      </c>
      <c r="O1477" s="172"/>
      <c r="P1477" s="173">
        <f t="shared" si="540"/>
        <v>0</v>
      </c>
      <c r="Q1477" s="173">
        <f t="shared" si="541"/>
        <v>0</v>
      </c>
      <c r="R1477" s="173" t="str">
        <f t="shared" si="542"/>
        <v/>
      </c>
      <c r="S1477" s="173">
        <f t="shared" si="543"/>
        <v>0</v>
      </c>
      <c r="T1477" s="173">
        <f>IF(P1477&lt;&gt;"",(P1477*(1-($N$3368))*(1-($O1477+$N$3373))),0)</f>
        <v>0</v>
      </c>
      <c r="U1477" s="173">
        <f>IF(Q1477&lt;&gt;"",(Q1477*(1-($N$3369))*(1-($O1477+$N$3373))),0)</f>
        <v>0</v>
      </c>
      <c r="V1477" s="173">
        <f>IF(R1477&lt;&gt;"",(R1477*(1-($N$3370))*(1-($O1477+$N$3373))),0)</f>
        <v>0</v>
      </c>
      <c r="W1477" s="173">
        <f>IF(S1477&lt;&gt;"",(S1477*(1-($N$3371))*(1-($O1477+$N$3373))),0)</f>
        <v>0</v>
      </c>
      <c r="X1477" s="173">
        <f t="shared" si="547"/>
        <v>0</v>
      </c>
    </row>
    <row r="1478" spans="1:24" ht="14.1" customHeight="1" x14ac:dyDescent="0.3">
      <c r="A1478" s="90">
        <v>73757</v>
      </c>
      <c r="B1478" s="91" t="s">
        <v>50</v>
      </c>
      <c r="C1478" s="92">
        <v>12</v>
      </c>
      <c r="D1478" s="92">
        <v>6</v>
      </c>
      <c r="E1478" s="166"/>
      <c r="F1478" s="92" t="s">
        <v>112</v>
      </c>
      <c r="G1478" s="92" t="s">
        <v>1716</v>
      </c>
      <c r="H1478" s="92" t="s">
        <v>1802</v>
      </c>
      <c r="I1478" s="92">
        <v>71</v>
      </c>
      <c r="J1478" s="93">
        <v>8.5500000000000007</v>
      </c>
      <c r="K1478" s="94"/>
      <c r="L1478" s="92" t="s">
        <v>2743</v>
      </c>
      <c r="M1478" s="92" t="s">
        <v>417</v>
      </c>
      <c r="N1478" s="172" t="str">
        <f t="shared" si="546"/>
        <v/>
      </c>
      <c r="O1478" s="172"/>
      <c r="P1478" s="173">
        <f t="shared" si="540"/>
        <v>0</v>
      </c>
      <c r="Q1478" s="173">
        <f t="shared" si="541"/>
        <v>0</v>
      </c>
      <c r="R1478" s="173" t="str">
        <f t="shared" si="542"/>
        <v/>
      </c>
      <c r="S1478" s="173">
        <f t="shared" si="543"/>
        <v>0</v>
      </c>
      <c r="T1478" s="173">
        <f>IF(P1478&lt;&gt;"",(P1478*(1-($N$3368))*(1-($O1478+$N$3373))),0)</f>
        <v>0</v>
      </c>
      <c r="U1478" s="173">
        <f>IF(Q1478&lt;&gt;"",(Q1478*(1-($N$3369))*(1-($O1478+$N$3373))),0)</f>
        <v>0</v>
      </c>
      <c r="V1478" s="173">
        <f>IF(R1478&lt;&gt;"",(R1478*(1-($N$3370))*(1-($O1478+$N$3373))),0)</f>
        <v>0</v>
      </c>
      <c r="W1478" s="173">
        <f>IF(S1478&lt;&gt;"",(S1478*(1-($N$3371))*(1-($O1478+$N$3373))),0)</f>
        <v>0</v>
      </c>
      <c r="X1478" s="173">
        <f t="shared" si="547"/>
        <v>0</v>
      </c>
    </row>
    <row r="1479" spans="1:24" ht="14.1" customHeight="1" x14ac:dyDescent="0.3">
      <c r="A1479" s="90">
        <v>73760</v>
      </c>
      <c r="B1479" s="91" t="s">
        <v>50</v>
      </c>
      <c r="C1479" s="92">
        <v>24</v>
      </c>
      <c r="D1479" s="92">
        <v>6</v>
      </c>
      <c r="E1479" s="166"/>
      <c r="F1479" s="92" t="s">
        <v>112</v>
      </c>
      <c r="G1479" s="92" t="s">
        <v>1711</v>
      </c>
      <c r="H1479" s="92" t="s">
        <v>1804</v>
      </c>
      <c r="I1479" s="92">
        <v>71</v>
      </c>
      <c r="J1479" s="93">
        <v>6.5</v>
      </c>
      <c r="K1479" s="94"/>
      <c r="L1479" s="92" t="s">
        <v>2745</v>
      </c>
      <c r="M1479" s="92" t="s">
        <v>417</v>
      </c>
      <c r="N1479" s="172" t="str">
        <f t="shared" si="546"/>
        <v/>
      </c>
      <c r="O1479" s="172"/>
      <c r="P1479" s="173">
        <f t="shared" si="540"/>
        <v>0</v>
      </c>
      <c r="Q1479" s="173">
        <f t="shared" si="541"/>
        <v>0</v>
      </c>
      <c r="R1479" s="173" t="str">
        <f t="shared" si="542"/>
        <v/>
      </c>
      <c r="S1479" s="173">
        <f t="shared" si="543"/>
        <v>0</v>
      </c>
      <c r="T1479" s="173">
        <f>IF(P1479&lt;&gt;"",(P1479*(1-($N$3368))*(1-($O1479+$N$3373))),0)</f>
        <v>0</v>
      </c>
      <c r="U1479" s="173">
        <f>IF(Q1479&lt;&gt;"",(Q1479*(1-($N$3369))*(1-($O1479+$N$3373))),0)</f>
        <v>0</v>
      </c>
      <c r="V1479" s="173">
        <f>IF(R1479&lt;&gt;"",(R1479*(1-($N$3370))*(1-($O1479+$N$3373))),0)</f>
        <v>0</v>
      </c>
      <c r="W1479" s="173">
        <f>IF(S1479&lt;&gt;"",(S1479*(1-($N$3371))*(1-($O1479+$N$3373))),0)</f>
        <v>0</v>
      </c>
      <c r="X1479" s="173">
        <f t="shared" si="547"/>
        <v>0</v>
      </c>
    </row>
    <row r="1480" spans="1:24" ht="14.1" customHeight="1" x14ac:dyDescent="0.3">
      <c r="A1480" s="90">
        <v>73788</v>
      </c>
      <c r="B1480" s="91" t="s">
        <v>50</v>
      </c>
      <c r="C1480" s="92">
        <v>24</v>
      </c>
      <c r="D1480" s="92">
        <v>6</v>
      </c>
      <c r="E1480" s="166"/>
      <c r="F1480" s="92" t="s">
        <v>111</v>
      </c>
      <c r="G1480" s="92" t="s">
        <v>1712</v>
      </c>
      <c r="H1480" s="92" t="s">
        <v>1812</v>
      </c>
      <c r="I1480" s="92">
        <v>71</v>
      </c>
      <c r="J1480" s="93">
        <v>6.75</v>
      </c>
      <c r="K1480" s="94"/>
      <c r="L1480" s="92" t="s">
        <v>2753</v>
      </c>
      <c r="M1480" s="92" t="s">
        <v>417</v>
      </c>
      <c r="N1480" s="172" t="str">
        <f t="shared" si="546"/>
        <v/>
      </c>
      <c r="O1480" s="172"/>
      <c r="P1480" s="173">
        <f t="shared" si="540"/>
        <v>0</v>
      </c>
      <c r="Q1480" s="173">
        <f t="shared" si="541"/>
        <v>0</v>
      </c>
      <c r="R1480" s="173" t="str">
        <f t="shared" si="542"/>
        <v/>
      </c>
      <c r="S1480" s="173">
        <f t="shared" si="543"/>
        <v>0</v>
      </c>
      <c r="T1480" s="173">
        <f>IF(P1480&lt;&gt;"",(P1480*(1-($N$3368))*(1-($O1480+$N$3373))),0)</f>
        <v>0</v>
      </c>
      <c r="U1480" s="173">
        <f>IF(Q1480&lt;&gt;"",(Q1480*(1-($N$3369))*(1-($O1480+$N$3373))),0)</f>
        <v>0</v>
      </c>
      <c r="V1480" s="173">
        <f>IF(R1480&lt;&gt;"",(R1480*(1-($N$3370))*(1-($O1480+$N$3373))),0)</f>
        <v>0</v>
      </c>
      <c r="W1480" s="173">
        <f>IF(S1480&lt;&gt;"",(S1480*(1-($N$3371))*(1-($O1480+$N$3373))),0)</f>
        <v>0</v>
      </c>
      <c r="X1480" s="173">
        <f t="shared" si="547"/>
        <v>0</v>
      </c>
    </row>
    <row r="1481" spans="1:24" ht="14.1" customHeight="1" x14ac:dyDescent="0.3">
      <c r="A1481" s="90">
        <v>73773</v>
      </c>
      <c r="B1481" s="91" t="s">
        <v>50</v>
      </c>
      <c r="C1481" s="92">
        <v>8</v>
      </c>
      <c r="D1481" s="92">
        <v>0</v>
      </c>
      <c r="E1481" s="166"/>
      <c r="F1481" s="92" t="s">
        <v>112</v>
      </c>
      <c r="G1481" s="92" t="s">
        <v>1711</v>
      </c>
      <c r="H1481" s="92" t="s">
        <v>1807</v>
      </c>
      <c r="I1481" s="92">
        <v>71</v>
      </c>
      <c r="J1481" s="93">
        <v>13.25</v>
      </c>
      <c r="K1481" s="94"/>
      <c r="L1481" s="92" t="s">
        <v>2748</v>
      </c>
      <c r="M1481" s="92" t="s">
        <v>417</v>
      </c>
      <c r="N1481" s="172" t="str">
        <f t="shared" si="546"/>
        <v/>
      </c>
      <c r="O1481" s="172"/>
      <c r="P1481" s="173">
        <f t="shared" si="540"/>
        <v>0</v>
      </c>
      <c r="Q1481" s="173">
        <f t="shared" si="541"/>
        <v>0</v>
      </c>
      <c r="R1481" s="173" t="str">
        <f t="shared" si="542"/>
        <v/>
      </c>
      <c r="S1481" s="173">
        <f t="shared" si="543"/>
        <v>0</v>
      </c>
      <c r="T1481" s="173">
        <f>IF(P1481&lt;&gt;"",(P1481*(1-($N$3368))*(1-($O1481+$N$3373))),0)</f>
        <v>0</v>
      </c>
      <c r="U1481" s="173">
        <f>IF(Q1481&lt;&gt;"",(Q1481*(1-($N$3369))*(1-($O1481+$N$3373))),0)</f>
        <v>0</v>
      </c>
      <c r="V1481" s="173">
        <f>IF(R1481&lt;&gt;"",(R1481*(1-($N$3370))*(1-($O1481+$N$3373))),0)</f>
        <v>0</v>
      </c>
      <c r="W1481" s="173">
        <f>IF(S1481&lt;&gt;"",(S1481*(1-($N$3371))*(1-($O1481+$N$3373))),0)</f>
        <v>0</v>
      </c>
      <c r="X1481" s="173">
        <f t="shared" si="547"/>
        <v>0</v>
      </c>
    </row>
    <row r="1482" spans="1:24" ht="14.1" customHeight="1" x14ac:dyDescent="0.3">
      <c r="A1482" s="90">
        <v>73796</v>
      </c>
      <c r="B1482" s="91" t="s">
        <v>50</v>
      </c>
      <c r="C1482" s="92">
        <v>8</v>
      </c>
      <c r="D1482" s="92">
        <v>0</v>
      </c>
      <c r="E1482" s="166"/>
      <c r="F1482" s="92" t="s">
        <v>111</v>
      </c>
      <c r="G1482" s="92" t="s">
        <v>1712</v>
      </c>
      <c r="H1482" s="92" t="s">
        <v>1815</v>
      </c>
      <c r="I1482" s="92">
        <v>71</v>
      </c>
      <c r="J1482" s="93">
        <v>14.3</v>
      </c>
      <c r="K1482" s="94"/>
      <c r="L1482" s="92" t="s">
        <v>2756</v>
      </c>
      <c r="M1482" s="92" t="s">
        <v>417</v>
      </c>
      <c r="N1482" s="172" t="str">
        <f t="shared" si="546"/>
        <v/>
      </c>
      <c r="O1482" s="172"/>
      <c r="P1482" s="173">
        <f t="shared" si="540"/>
        <v>0</v>
      </c>
      <c r="Q1482" s="173">
        <f t="shared" si="541"/>
        <v>0</v>
      </c>
      <c r="R1482" s="173" t="str">
        <f t="shared" si="542"/>
        <v/>
      </c>
      <c r="S1482" s="173">
        <f t="shared" si="543"/>
        <v>0</v>
      </c>
      <c r="T1482" s="173">
        <f>IF(P1482&lt;&gt;"",(P1482*(1-($N$3368))*(1-($O1482+$N$3373))),0)</f>
        <v>0</v>
      </c>
      <c r="U1482" s="173">
        <f>IF(Q1482&lt;&gt;"",(Q1482*(1-($N$3369))*(1-($O1482+$N$3373))),0)</f>
        <v>0</v>
      </c>
      <c r="V1482" s="173">
        <f>IF(R1482&lt;&gt;"",(R1482*(1-($N$3370))*(1-($O1482+$N$3373))),0)</f>
        <v>0</v>
      </c>
      <c r="W1482" s="173">
        <f>IF(S1482&lt;&gt;"",(S1482*(1-($N$3371))*(1-($O1482+$N$3373))),0)</f>
        <v>0</v>
      </c>
      <c r="X1482" s="173">
        <f t="shared" si="547"/>
        <v>0</v>
      </c>
    </row>
    <row r="1483" spans="1:24" ht="14.1" customHeight="1" x14ac:dyDescent="0.3">
      <c r="A1483" s="90" t="s">
        <v>336</v>
      </c>
      <c r="B1483" s="91" t="s">
        <v>50</v>
      </c>
      <c r="C1483" s="92">
        <v>6</v>
      </c>
      <c r="D1483" s="92">
        <v>0</v>
      </c>
      <c r="E1483" s="166"/>
      <c r="F1483" s="92" t="s">
        <v>110</v>
      </c>
      <c r="G1483" s="92" t="s">
        <v>1711</v>
      </c>
      <c r="H1483" s="92" t="s">
        <v>2572</v>
      </c>
      <c r="I1483" s="92">
        <v>71</v>
      </c>
      <c r="J1483" s="93">
        <v>13.3</v>
      </c>
      <c r="K1483" s="94"/>
      <c r="L1483" s="92" t="s">
        <v>4326</v>
      </c>
      <c r="M1483" s="92" t="s">
        <v>417</v>
      </c>
      <c r="N1483" s="172" t="str">
        <f t="shared" si="546"/>
        <v/>
      </c>
      <c r="O1483" s="172"/>
      <c r="P1483" s="173">
        <f t="shared" si="540"/>
        <v>0</v>
      </c>
      <c r="Q1483" s="173">
        <f t="shared" si="541"/>
        <v>0</v>
      </c>
      <c r="R1483" s="173" t="str">
        <f t="shared" si="542"/>
        <v/>
      </c>
      <c r="S1483" s="173">
        <f t="shared" si="543"/>
        <v>0</v>
      </c>
      <c r="T1483" s="173">
        <f>IF(P1483&lt;&gt;"",(P1483*(1-($N$3368))*(1-($O1483+$N$3373))),0)</f>
        <v>0</v>
      </c>
      <c r="U1483" s="173">
        <f>IF(Q1483&lt;&gt;"",(Q1483*(1-($N$3369))*(1-($O1483+$N$3373))),0)</f>
        <v>0</v>
      </c>
      <c r="V1483" s="173">
        <f>IF(R1483&lt;&gt;"",(R1483*(1-($N$3370))*(1-($O1483+$N$3373))),0)</f>
        <v>0</v>
      </c>
      <c r="W1483" s="173">
        <f>IF(S1483&lt;&gt;"",(S1483*(1-($N$3371))*(1-($O1483+$N$3373))),0)</f>
        <v>0</v>
      </c>
      <c r="X1483" s="173">
        <f t="shared" si="547"/>
        <v>0</v>
      </c>
    </row>
    <row r="1484" spans="1:24" ht="14.1" customHeight="1" x14ac:dyDescent="0.3">
      <c r="A1484" s="90" t="s">
        <v>335</v>
      </c>
      <c r="B1484" s="91" t="s">
        <v>50</v>
      </c>
      <c r="C1484" s="92">
        <v>6</v>
      </c>
      <c r="D1484" s="92">
        <v>0</v>
      </c>
      <c r="E1484" s="166"/>
      <c r="F1484" s="92" t="s">
        <v>111</v>
      </c>
      <c r="G1484" s="92" t="s">
        <v>1712</v>
      </c>
      <c r="H1484" s="92" t="s">
        <v>2571</v>
      </c>
      <c r="I1484" s="92">
        <v>71</v>
      </c>
      <c r="J1484" s="93">
        <v>15.5</v>
      </c>
      <c r="K1484" s="94"/>
      <c r="L1484" s="92" t="s">
        <v>4325</v>
      </c>
      <c r="M1484" s="92" t="s">
        <v>417</v>
      </c>
      <c r="N1484" s="172" t="str">
        <f t="shared" si="546"/>
        <v/>
      </c>
      <c r="O1484" s="172"/>
      <c r="P1484" s="173">
        <f t="shared" si="540"/>
        <v>0</v>
      </c>
      <c r="Q1484" s="173">
        <f t="shared" si="541"/>
        <v>0</v>
      </c>
      <c r="R1484" s="173" t="str">
        <f t="shared" si="542"/>
        <v/>
      </c>
      <c r="S1484" s="173">
        <f t="shared" si="543"/>
        <v>0</v>
      </c>
      <c r="T1484" s="173">
        <f>IF(P1484&lt;&gt;"",(P1484*(1-($N$3368))*(1-($O1484+$N$3373))),0)</f>
        <v>0</v>
      </c>
      <c r="U1484" s="173">
        <f>IF(Q1484&lt;&gt;"",(Q1484*(1-($N$3369))*(1-($O1484+$N$3373))),0)</f>
        <v>0</v>
      </c>
      <c r="V1484" s="173">
        <f>IF(R1484&lt;&gt;"",(R1484*(1-($N$3370))*(1-($O1484+$N$3373))),0)</f>
        <v>0</v>
      </c>
      <c r="W1484" s="173">
        <f>IF(S1484&lt;&gt;"",(S1484*(1-($N$3371))*(1-($O1484+$N$3373))),0)</f>
        <v>0</v>
      </c>
      <c r="X1484" s="173">
        <f t="shared" si="547"/>
        <v>0</v>
      </c>
    </row>
    <row r="1485" spans="1:24" ht="14.1" customHeight="1" x14ac:dyDescent="0.3">
      <c r="A1485" s="90" t="s">
        <v>339</v>
      </c>
      <c r="B1485" s="91" t="s">
        <v>50</v>
      </c>
      <c r="C1485" s="92">
        <v>8</v>
      </c>
      <c r="D1485" s="92">
        <v>0</v>
      </c>
      <c r="E1485" s="166"/>
      <c r="F1485" s="92" t="s">
        <v>110</v>
      </c>
      <c r="G1485" s="92" t="s">
        <v>1711</v>
      </c>
      <c r="H1485" s="92" t="s">
        <v>2577</v>
      </c>
      <c r="I1485" s="92">
        <v>71</v>
      </c>
      <c r="J1485" s="93">
        <v>18.850000000000001</v>
      </c>
      <c r="K1485" s="94"/>
      <c r="L1485" s="92" t="s">
        <v>4331</v>
      </c>
      <c r="M1485" s="92" t="s">
        <v>417</v>
      </c>
      <c r="N1485" s="172" t="str">
        <f t="shared" si="546"/>
        <v/>
      </c>
      <c r="O1485" s="172"/>
      <c r="P1485" s="173">
        <f t="shared" si="540"/>
        <v>0</v>
      </c>
      <c r="Q1485" s="173">
        <f t="shared" si="541"/>
        <v>0</v>
      </c>
      <c r="R1485" s="173" t="str">
        <f t="shared" si="542"/>
        <v/>
      </c>
      <c r="S1485" s="173">
        <f t="shared" si="543"/>
        <v>0</v>
      </c>
      <c r="T1485" s="173">
        <f>IF(P1485&lt;&gt;"",(P1485*(1-($N$3368))*(1-($O1485+$N$3373))),0)</f>
        <v>0</v>
      </c>
      <c r="U1485" s="173">
        <f>IF(Q1485&lt;&gt;"",(Q1485*(1-($N$3369))*(1-($O1485+$N$3373))),0)</f>
        <v>0</v>
      </c>
      <c r="V1485" s="173">
        <f>IF(R1485&lt;&gt;"",(R1485*(1-($N$3370))*(1-($O1485+$N$3373))),0)</f>
        <v>0</v>
      </c>
      <c r="W1485" s="173">
        <f>IF(S1485&lt;&gt;"",(S1485*(1-($N$3371))*(1-($O1485+$N$3373))),0)</f>
        <v>0</v>
      </c>
      <c r="X1485" s="173">
        <f t="shared" si="547"/>
        <v>0</v>
      </c>
    </row>
    <row r="1486" spans="1:24" ht="14.1" customHeight="1" x14ac:dyDescent="0.3">
      <c r="A1486" s="90">
        <v>85233</v>
      </c>
      <c r="B1486" s="91" t="s">
        <v>50</v>
      </c>
      <c r="C1486" s="92">
        <v>48</v>
      </c>
      <c r="D1486" s="92">
        <v>24</v>
      </c>
      <c r="E1486" s="166"/>
      <c r="F1486" s="92" t="s">
        <v>111</v>
      </c>
      <c r="G1486" s="92" t="s">
        <v>1712</v>
      </c>
      <c r="H1486" s="92" t="s">
        <v>1834</v>
      </c>
      <c r="I1486" s="92">
        <v>71</v>
      </c>
      <c r="J1486" s="93">
        <v>3.7</v>
      </c>
      <c r="K1486" s="94"/>
      <c r="L1486" s="92" t="s">
        <v>2775</v>
      </c>
      <c r="M1486" s="92" t="s">
        <v>417</v>
      </c>
      <c r="N1486" s="172" t="str">
        <f t="shared" si="546"/>
        <v/>
      </c>
      <c r="O1486" s="172"/>
      <c r="P1486" s="173">
        <f t="shared" si="540"/>
        <v>0</v>
      </c>
      <c r="Q1486" s="173">
        <f t="shared" si="541"/>
        <v>0</v>
      </c>
      <c r="R1486" s="173" t="str">
        <f t="shared" si="542"/>
        <v/>
      </c>
      <c r="S1486" s="173">
        <f t="shared" si="543"/>
        <v>0</v>
      </c>
      <c r="T1486" s="173">
        <f>IF(P1486&lt;&gt;"",(P1486*(1-($N$3368))*(1-($O1486+$N$3373))),0)</f>
        <v>0</v>
      </c>
      <c r="U1486" s="173">
        <f>IF(Q1486&lt;&gt;"",(Q1486*(1-($N$3369))*(1-($O1486+$N$3373))),0)</f>
        <v>0</v>
      </c>
      <c r="V1486" s="173">
        <f>IF(R1486&lt;&gt;"",(R1486*(1-($N$3370))*(1-($O1486+$N$3373))),0)</f>
        <v>0</v>
      </c>
      <c r="W1486" s="173">
        <f>IF(S1486&lt;&gt;"",(S1486*(1-($N$3371))*(1-($O1486+$N$3373))),0)</f>
        <v>0</v>
      </c>
      <c r="X1486" s="173">
        <f t="shared" si="547"/>
        <v>0</v>
      </c>
    </row>
    <row r="1487" spans="1:24" ht="14.1" customHeight="1" x14ac:dyDescent="0.3">
      <c r="A1487" s="90" t="s">
        <v>337</v>
      </c>
      <c r="B1487" s="91" t="s">
        <v>50</v>
      </c>
      <c r="C1487" s="92">
        <v>14</v>
      </c>
      <c r="D1487" s="92">
        <v>7</v>
      </c>
      <c r="E1487" s="166"/>
      <c r="F1487" s="92" t="s">
        <v>110</v>
      </c>
      <c r="G1487" s="92" t="s">
        <v>1711</v>
      </c>
      <c r="H1487" s="92" t="s">
        <v>2575</v>
      </c>
      <c r="I1487" s="92">
        <v>71</v>
      </c>
      <c r="J1487" s="93">
        <v>16.45</v>
      </c>
      <c r="K1487" s="94"/>
      <c r="L1487" s="92" t="s">
        <v>4329</v>
      </c>
      <c r="M1487" s="92" t="s">
        <v>417</v>
      </c>
      <c r="N1487" s="172" t="str">
        <f t="shared" si="546"/>
        <v/>
      </c>
      <c r="O1487" s="172"/>
      <c r="P1487" s="173">
        <f t="shared" si="540"/>
        <v>0</v>
      </c>
      <c r="Q1487" s="173">
        <f t="shared" si="541"/>
        <v>0</v>
      </c>
      <c r="R1487" s="173" t="str">
        <f t="shared" si="542"/>
        <v/>
      </c>
      <c r="S1487" s="173">
        <f t="shared" si="543"/>
        <v>0</v>
      </c>
      <c r="T1487" s="173">
        <f>IF(P1487&lt;&gt;"",(P1487*(1-($N$3368))*(1-($O1487+$N$3373))),0)</f>
        <v>0</v>
      </c>
      <c r="U1487" s="173">
        <f>IF(Q1487&lt;&gt;"",(Q1487*(1-($N$3369))*(1-($O1487+$N$3373))),0)</f>
        <v>0</v>
      </c>
      <c r="V1487" s="173">
        <f>IF(R1487&lt;&gt;"",(R1487*(1-($N$3370))*(1-($O1487+$N$3373))),0)</f>
        <v>0</v>
      </c>
      <c r="W1487" s="173">
        <f>IF(S1487&lt;&gt;"",(S1487*(1-($N$3371))*(1-($O1487+$N$3373))),0)</f>
        <v>0</v>
      </c>
      <c r="X1487" s="173">
        <f t="shared" si="547"/>
        <v>0</v>
      </c>
    </row>
    <row r="1488" spans="1:24" ht="14.1" customHeight="1" x14ac:dyDescent="0.3">
      <c r="A1488" s="90" t="s">
        <v>624</v>
      </c>
      <c r="B1488" s="91" t="s">
        <v>50</v>
      </c>
      <c r="C1488" s="92">
        <v>10</v>
      </c>
      <c r="D1488" s="92">
        <v>0</v>
      </c>
      <c r="E1488" s="166"/>
      <c r="F1488" s="92" t="s">
        <v>111</v>
      </c>
      <c r="G1488" s="92" t="s">
        <v>1712</v>
      </c>
      <c r="H1488" s="92" t="s">
        <v>2574</v>
      </c>
      <c r="I1488" s="92">
        <v>71</v>
      </c>
      <c r="J1488" s="93">
        <v>18.2</v>
      </c>
      <c r="K1488" s="94"/>
      <c r="L1488" s="92" t="s">
        <v>4328</v>
      </c>
      <c r="M1488" s="92" t="s">
        <v>417</v>
      </c>
      <c r="N1488" s="172" t="str">
        <f t="shared" si="546"/>
        <v/>
      </c>
      <c r="O1488" s="172"/>
      <c r="P1488" s="173">
        <f t="shared" si="540"/>
        <v>0</v>
      </c>
      <c r="Q1488" s="173">
        <f t="shared" si="541"/>
        <v>0</v>
      </c>
      <c r="R1488" s="173" t="str">
        <f t="shared" si="542"/>
        <v/>
      </c>
      <c r="S1488" s="173">
        <f t="shared" si="543"/>
        <v>0</v>
      </c>
      <c r="T1488" s="173">
        <f>IF(P1488&lt;&gt;"",(P1488*(1-($N$3368))*(1-($O1488+$N$3373))),0)</f>
        <v>0</v>
      </c>
      <c r="U1488" s="173">
        <f>IF(Q1488&lt;&gt;"",(Q1488*(1-($N$3369))*(1-($O1488+$N$3373))),0)</f>
        <v>0</v>
      </c>
      <c r="V1488" s="173">
        <f>IF(R1488&lt;&gt;"",(R1488*(1-($N$3370))*(1-($O1488+$N$3373))),0)</f>
        <v>0</v>
      </c>
      <c r="W1488" s="173">
        <f>IF(S1488&lt;&gt;"",(S1488*(1-($N$3371))*(1-($O1488+$N$3373))),0)</f>
        <v>0</v>
      </c>
      <c r="X1488" s="173">
        <f t="shared" si="547"/>
        <v>0</v>
      </c>
    </row>
    <row r="1489" spans="1:24" ht="14.1" customHeight="1" x14ac:dyDescent="0.3">
      <c r="A1489" s="90" t="s">
        <v>342</v>
      </c>
      <c r="B1489" s="91" t="s">
        <v>50</v>
      </c>
      <c r="C1489" s="92">
        <v>8</v>
      </c>
      <c r="D1489" s="92">
        <v>0</v>
      </c>
      <c r="E1489" s="166"/>
      <c r="F1489" s="92" t="s">
        <v>111</v>
      </c>
      <c r="G1489" s="92" t="s">
        <v>1712</v>
      </c>
      <c r="H1489" s="92" t="s">
        <v>2580</v>
      </c>
      <c r="I1489" s="92">
        <v>71</v>
      </c>
      <c r="J1489" s="93">
        <v>25.2</v>
      </c>
      <c r="K1489" s="94"/>
      <c r="L1489" s="92" t="s">
        <v>4334</v>
      </c>
      <c r="M1489" s="92" t="s">
        <v>417</v>
      </c>
      <c r="N1489" s="172" t="str">
        <f t="shared" si="546"/>
        <v/>
      </c>
      <c r="O1489" s="172"/>
      <c r="P1489" s="173">
        <f t="shared" si="540"/>
        <v>0</v>
      </c>
      <c r="Q1489" s="173">
        <f t="shared" si="541"/>
        <v>0</v>
      </c>
      <c r="R1489" s="173" t="str">
        <f t="shared" si="542"/>
        <v/>
      </c>
      <c r="S1489" s="173">
        <f t="shared" si="543"/>
        <v>0</v>
      </c>
      <c r="T1489" s="173">
        <f>IF(P1489&lt;&gt;"",(P1489*(1-($N$3368))*(1-($O1489+$N$3373))),0)</f>
        <v>0</v>
      </c>
      <c r="U1489" s="173">
        <f>IF(Q1489&lt;&gt;"",(Q1489*(1-($N$3369))*(1-($O1489+$N$3373))),0)</f>
        <v>0</v>
      </c>
      <c r="V1489" s="173">
        <f>IF(R1489&lt;&gt;"",(R1489*(1-($N$3370))*(1-($O1489+$N$3373))),0)</f>
        <v>0</v>
      </c>
      <c r="W1489" s="173">
        <f>IF(S1489&lt;&gt;"",(S1489*(1-($N$3371))*(1-($O1489+$N$3373))),0)</f>
        <v>0</v>
      </c>
      <c r="X1489" s="173">
        <f t="shared" si="547"/>
        <v>0</v>
      </c>
    </row>
    <row r="1490" spans="1:24" ht="14.1" customHeight="1" x14ac:dyDescent="0.3">
      <c r="A1490" s="90" t="s">
        <v>343</v>
      </c>
      <c r="B1490" s="91" t="s">
        <v>50</v>
      </c>
      <c r="C1490" s="92">
        <v>8</v>
      </c>
      <c r="D1490" s="92">
        <v>0</v>
      </c>
      <c r="E1490" s="166"/>
      <c r="F1490" s="92" t="s">
        <v>110</v>
      </c>
      <c r="G1490" s="92" t="s">
        <v>1711</v>
      </c>
      <c r="H1490" s="92" t="s">
        <v>2581</v>
      </c>
      <c r="I1490" s="92">
        <v>71</v>
      </c>
      <c r="J1490" s="93">
        <v>23.05</v>
      </c>
      <c r="K1490" s="94"/>
      <c r="L1490" s="92" t="s">
        <v>4335</v>
      </c>
      <c r="M1490" s="92" t="s">
        <v>417</v>
      </c>
      <c r="N1490" s="172" t="str">
        <f t="shared" si="546"/>
        <v/>
      </c>
      <c r="O1490" s="172"/>
      <c r="P1490" s="173">
        <f t="shared" si="540"/>
        <v>0</v>
      </c>
      <c r="Q1490" s="173">
        <f t="shared" si="541"/>
        <v>0</v>
      </c>
      <c r="R1490" s="173" t="str">
        <f t="shared" si="542"/>
        <v/>
      </c>
      <c r="S1490" s="173">
        <f t="shared" si="543"/>
        <v>0</v>
      </c>
      <c r="T1490" s="173">
        <f>IF(P1490&lt;&gt;"",(P1490*(1-($N$3368))*(1-($O1490+$N$3373))),0)</f>
        <v>0</v>
      </c>
      <c r="U1490" s="173">
        <f>IF(Q1490&lt;&gt;"",(Q1490*(1-($N$3369))*(1-($O1490+$N$3373))),0)</f>
        <v>0</v>
      </c>
      <c r="V1490" s="173">
        <f>IF(R1490&lt;&gt;"",(R1490*(1-($N$3370))*(1-($O1490+$N$3373))),0)</f>
        <v>0</v>
      </c>
      <c r="W1490" s="173">
        <f>IF(S1490&lt;&gt;"",(S1490*(1-($N$3371))*(1-($O1490+$N$3373))),0)</f>
        <v>0</v>
      </c>
      <c r="X1490" s="173">
        <f t="shared" si="547"/>
        <v>0</v>
      </c>
    </row>
    <row r="1491" spans="1:24" ht="14.1" customHeight="1" x14ac:dyDescent="0.3">
      <c r="A1491" s="90">
        <v>85235</v>
      </c>
      <c r="B1491" s="91" t="s">
        <v>50</v>
      </c>
      <c r="C1491" s="92">
        <v>24</v>
      </c>
      <c r="D1491" s="92">
        <v>12</v>
      </c>
      <c r="E1491" s="166"/>
      <c r="F1491" s="92" t="s">
        <v>111</v>
      </c>
      <c r="G1491" s="92" t="s">
        <v>1712</v>
      </c>
      <c r="H1491" s="92" t="s">
        <v>1835</v>
      </c>
      <c r="I1491" s="92">
        <v>71</v>
      </c>
      <c r="J1491" s="93">
        <v>4.6500000000000004</v>
      </c>
      <c r="K1491" s="94"/>
      <c r="L1491" s="92" t="s">
        <v>2776</v>
      </c>
      <c r="M1491" s="92" t="s">
        <v>417</v>
      </c>
      <c r="N1491" s="172" t="str">
        <f t="shared" si="546"/>
        <v/>
      </c>
      <c r="O1491" s="172"/>
      <c r="P1491" s="173">
        <f t="shared" si="540"/>
        <v>0</v>
      </c>
      <c r="Q1491" s="173">
        <f t="shared" si="541"/>
        <v>0</v>
      </c>
      <c r="R1491" s="173" t="str">
        <f t="shared" si="542"/>
        <v/>
      </c>
      <c r="S1491" s="173">
        <f t="shared" si="543"/>
        <v>0</v>
      </c>
      <c r="T1491" s="173">
        <f>IF(P1491&lt;&gt;"",(P1491*(1-($N$3368))*(1-($O1491+$N$3373))),0)</f>
        <v>0</v>
      </c>
      <c r="U1491" s="173">
        <f>IF(Q1491&lt;&gt;"",(Q1491*(1-($N$3369))*(1-($O1491+$N$3373))),0)</f>
        <v>0</v>
      </c>
      <c r="V1491" s="173">
        <f>IF(R1491&lt;&gt;"",(R1491*(1-($N$3370))*(1-($O1491+$N$3373))),0)</f>
        <v>0</v>
      </c>
      <c r="W1491" s="173">
        <f>IF(S1491&lt;&gt;"",(S1491*(1-($N$3371))*(1-($O1491+$N$3373))),0)</f>
        <v>0</v>
      </c>
      <c r="X1491" s="173">
        <f t="shared" si="547"/>
        <v>0</v>
      </c>
    </row>
    <row r="1492" spans="1:24" ht="14.1" customHeight="1" x14ac:dyDescent="0.3">
      <c r="A1492" s="90" t="s">
        <v>340</v>
      </c>
      <c r="B1492" s="91" t="s">
        <v>50</v>
      </c>
      <c r="C1492" s="92">
        <v>10</v>
      </c>
      <c r="D1492" s="92">
        <v>0</v>
      </c>
      <c r="E1492" s="166"/>
      <c r="F1492" s="92" t="s">
        <v>111</v>
      </c>
      <c r="G1492" s="92" t="s">
        <v>1712</v>
      </c>
      <c r="H1492" s="92" t="s">
        <v>2578</v>
      </c>
      <c r="I1492" s="92">
        <v>71</v>
      </c>
      <c r="J1492" s="93">
        <v>14.950000000000001</v>
      </c>
      <c r="K1492" s="94"/>
      <c r="L1492" s="92" t="s">
        <v>4332</v>
      </c>
      <c r="M1492" s="92" t="s">
        <v>417</v>
      </c>
      <c r="N1492" s="172" t="str">
        <f t="shared" si="546"/>
        <v/>
      </c>
      <c r="O1492" s="172"/>
      <c r="P1492" s="173">
        <f t="shared" si="540"/>
        <v>0</v>
      </c>
      <c r="Q1492" s="173">
        <f t="shared" si="541"/>
        <v>0</v>
      </c>
      <c r="R1492" s="173" t="str">
        <f t="shared" si="542"/>
        <v/>
      </c>
      <c r="S1492" s="173">
        <f t="shared" si="543"/>
        <v>0</v>
      </c>
      <c r="T1492" s="173">
        <f>IF(P1492&lt;&gt;"",(P1492*(1-($N$3368))*(1-($O1492+$N$3373))),0)</f>
        <v>0</v>
      </c>
      <c r="U1492" s="173">
        <f>IF(Q1492&lt;&gt;"",(Q1492*(1-($N$3369))*(1-($O1492+$N$3373))),0)</f>
        <v>0</v>
      </c>
      <c r="V1492" s="173">
        <f>IF(R1492&lt;&gt;"",(R1492*(1-($N$3370))*(1-($O1492+$N$3373))),0)</f>
        <v>0</v>
      </c>
      <c r="W1492" s="173">
        <f>IF(S1492&lt;&gt;"",(S1492*(1-($N$3371))*(1-($O1492+$N$3373))),0)</f>
        <v>0</v>
      </c>
      <c r="X1492" s="173">
        <f t="shared" si="547"/>
        <v>0</v>
      </c>
    </row>
    <row r="1493" spans="1:24" ht="14.1" customHeight="1" x14ac:dyDescent="0.3">
      <c r="A1493" s="90" t="s">
        <v>341</v>
      </c>
      <c r="B1493" s="91" t="s">
        <v>50</v>
      </c>
      <c r="C1493" s="92">
        <v>12</v>
      </c>
      <c r="D1493" s="92">
        <v>0</v>
      </c>
      <c r="E1493" s="166"/>
      <c r="F1493" s="92" t="s">
        <v>110</v>
      </c>
      <c r="G1493" s="92" t="s">
        <v>1711</v>
      </c>
      <c r="H1493" s="92" t="s">
        <v>2579</v>
      </c>
      <c r="I1493" s="92">
        <v>71</v>
      </c>
      <c r="J1493" s="93">
        <v>12.15</v>
      </c>
      <c r="K1493" s="94"/>
      <c r="L1493" s="92" t="s">
        <v>4333</v>
      </c>
      <c r="M1493" s="92" t="s">
        <v>417</v>
      </c>
      <c r="N1493" s="172" t="str">
        <f t="shared" si="546"/>
        <v/>
      </c>
      <c r="O1493" s="172"/>
      <c r="P1493" s="173">
        <f t="shared" ref="P1493:P1556" si="550">IF($B1493="PA",$N1493,0)</f>
        <v>0</v>
      </c>
      <c r="Q1493" s="173">
        <f t="shared" ref="Q1493:Q1556" si="551">IF($B1493="PC",$N1493,0)</f>
        <v>0</v>
      </c>
      <c r="R1493" s="173" t="str">
        <f t="shared" ref="R1493:R1556" si="552">IF($B1493="LA",$N1493,0)</f>
        <v/>
      </c>
      <c r="S1493" s="173">
        <f t="shared" ref="S1493:S1556" si="553">IF($B1493="LC",$N1493,0)</f>
        <v>0</v>
      </c>
      <c r="T1493" s="173">
        <f>IF(P1493&lt;&gt;"",(P1493*(1-($N$3368))*(1-($O1493+$N$3373))),0)</f>
        <v>0</v>
      </c>
      <c r="U1493" s="173">
        <f>IF(Q1493&lt;&gt;"",(Q1493*(1-($N$3369))*(1-($O1493+$N$3373))),0)</f>
        <v>0</v>
      </c>
      <c r="V1493" s="173">
        <f>IF(R1493&lt;&gt;"",(R1493*(1-($N$3370))*(1-($O1493+$N$3373))),0)</f>
        <v>0</v>
      </c>
      <c r="W1493" s="173">
        <f>IF(S1493&lt;&gt;"",(S1493*(1-($N$3371))*(1-($O1493+$N$3373))),0)</f>
        <v>0</v>
      </c>
      <c r="X1493" s="173">
        <f t="shared" si="547"/>
        <v>0</v>
      </c>
    </row>
    <row r="1494" spans="1:24" ht="14.1" customHeight="1" x14ac:dyDescent="0.3">
      <c r="A1494" s="90" t="s">
        <v>1444</v>
      </c>
      <c r="B1494" s="91" t="s">
        <v>50</v>
      </c>
      <c r="C1494" s="92">
        <v>16</v>
      </c>
      <c r="D1494" s="92">
        <v>8</v>
      </c>
      <c r="E1494" s="166"/>
      <c r="F1494" s="92" t="s">
        <v>111</v>
      </c>
      <c r="G1494" s="92" t="s">
        <v>1712</v>
      </c>
      <c r="H1494" s="92" t="s">
        <v>2573</v>
      </c>
      <c r="I1494" s="92">
        <v>71</v>
      </c>
      <c r="J1494" s="93">
        <v>9</v>
      </c>
      <c r="K1494" s="94"/>
      <c r="L1494" s="92" t="s">
        <v>4327</v>
      </c>
      <c r="M1494" s="92" t="s">
        <v>417</v>
      </c>
      <c r="N1494" s="172" t="str">
        <f t="shared" si="546"/>
        <v/>
      </c>
      <c r="O1494" s="172"/>
      <c r="P1494" s="173">
        <f t="shared" si="550"/>
        <v>0</v>
      </c>
      <c r="Q1494" s="173">
        <f t="shared" si="551"/>
        <v>0</v>
      </c>
      <c r="R1494" s="173" t="str">
        <f t="shared" si="552"/>
        <v/>
      </c>
      <c r="S1494" s="173">
        <f t="shared" si="553"/>
        <v>0</v>
      </c>
      <c r="T1494" s="173">
        <f>IF(P1494&lt;&gt;"",(P1494*(1-($N$3368))*(1-($O1494+$N$3373))),0)</f>
        <v>0</v>
      </c>
      <c r="U1494" s="173">
        <f>IF(Q1494&lt;&gt;"",(Q1494*(1-($N$3369))*(1-($O1494+$N$3373))),0)</f>
        <v>0</v>
      </c>
      <c r="V1494" s="173">
        <f>IF(R1494&lt;&gt;"",(R1494*(1-($N$3370))*(1-($O1494+$N$3373))),0)</f>
        <v>0</v>
      </c>
      <c r="W1494" s="173">
        <f>IF(S1494&lt;&gt;"",(S1494*(1-($N$3371))*(1-($O1494+$N$3373))),0)</f>
        <v>0</v>
      </c>
      <c r="X1494" s="173">
        <f t="shared" si="547"/>
        <v>0</v>
      </c>
    </row>
    <row r="1495" spans="1:24" ht="14.1" customHeight="1" x14ac:dyDescent="0.3">
      <c r="A1495" s="90" t="s">
        <v>380</v>
      </c>
      <c r="B1495" s="91" t="s">
        <v>50</v>
      </c>
      <c r="C1495" s="92">
        <v>14</v>
      </c>
      <c r="D1495" s="92">
        <v>7</v>
      </c>
      <c r="E1495" s="166"/>
      <c r="F1495" s="92" t="s">
        <v>111</v>
      </c>
      <c r="G1495" s="92" t="s">
        <v>1712</v>
      </c>
      <c r="H1495" s="92" t="s">
        <v>2644</v>
      </c>
      <c r="I1495" s="92">
        <v>71</v>
      </c>
      <c r="J1495" s="93">
        <v>25.2</v>
      </c>
      <c r="K1495" s="94"/>
      <c r="L1495" s="92" t="s">
        <v>4477</v>
      </c>
      <c r="M1495" s="92" t="s">
        <v>417</v>
      </c>
      <c r="N1495" s="172" t="str">
        <f t="shared" si="546"/>
        <v/>
      </c>
      <c r="O1495" s="172"/>
      <c r="P1495" s="173">
        <f t="shared" si="550"/>
        <v>0</v>
      </c>
      <c r="Q1495" s="173">
        <f t="shared" si="551"/>
        <v>0</v>
      </c>
      <c r="R1495" s="173" t="str">
        <f t="shared" si="552"/>
        <v/>
      </c>
      <c r="S1495" s="173">
        <f t="shared" si="553"/>
        <v>0</v>
      </c>
      <c r="T1495" s="173">
        <f>IF(P1495&lt;&gt;"",(P1495*(1-($N$3368))*(1-($O1495+$N$3373))),0)</f>
        <v>0</v>
      </c>
      <c r="U1495" s="173">
        <f>IF(Q1495&lt;&gt;"",(Q1495*(1-($N$3369))*(1-($O1495+$N$3373))),0)</f>
        <v>0</v>
      </c>
      <c r="V1495" s="173">
        <f>IF(R1495&lt;&gt;"",(R1495*(1-($N$3370))*(1-($O1495+$N$3373))),0)</f>
        <v>0</v>
      </c>
      <c r="W1495" s="173">
        <f>IF(S1495&lt;&gt;"",(S1495*(1-($N$3371))*(1-($O1495+$N$3373))),0)</f>
        <v>0</v>
      </c>
      <c r="X1495" s="173">
        <f t="shared" si="547"/>
        <v>0</v>
      </c>
    </row>
    <row r="1496" spans="1:24" ht="14.1" customHeight="1" x14ac:dyDescent="0.3">
      <c r="A1496" s="90">
        <v>98827</v>
      </c>
      <c r="B1496" s="91" t="s">
        <v>50</v>
      </c>
      <c r="C1496" s="92">
        <v>24</v>
      </c>
      <c r="D1496" s="92">
        <v>6</v>
      </c>
      <c r="E1496" s="166"/>
      <c r="F1496" s="92" t="s">
        <v>111</v>
      </c>
      <c r="G1496" s="92" t="s">
        <v>1712</v>
      </c>
      <c r="H1496" s="92" t="s">
        <v>1857</v>
      </c>
      <c r="I1496" s="92">
        <v>71</v>
      </c>
      <c r="J1496" s="93">
        <v>4.6500000000000004</v>
      </c>
      <c r="K1496" s="94"/>
      <c r="L1496" s="92" t="s">
        <v>2795</v>
      </c>
      <c r="M1496" s="92" t="s">
        <v>417</v>
      </c>
      <c r="N1496" s="172" t="str">
        <f t="shared" si="546"/>
        <v/>
      </c>
      <c r="O1496" s="172"/>
      <c r="P1496" s="173">
        <f t="shared" si="550"/>
        <v>0</v>
      </c>
      <c r="Q1496" s="173">
        <f t="shared" si="551"/>
        <v>0</v>
      </c>
      <c r="R1496" s="173" t="str">
        <f t="shared" si="552"/>
        <v/>
      </c>
      <c r="S1496" s="173">
        <f t="shared" si="553"/>
        <v>0</v>
      </c>
      <c r="T1496" s="173">
        <f>IF(P1496&lt;&gt;"",(P1496*(1-($N$3368))*(1-($O1496+$N$3373))),0)</f>
        <v>0</v>
      </c>
      <c r="U1496" s="173">
        <f>IF(Q1496&lt;&gt;"",(Q1496*(1-($N$3369))*(1-($O1496+$N$3373))),0)</f>
        <v>0</v>
      </c>
      <c r="V1496" s="173">
        <f>IF(R1496&lt;&gt;"",(R1496*(1-($N$3370))*(1-($O1496+$N$3373))),0)</f>
        <v>0</v>
      </c>
      <c r="W1496" s="173">
        <f>IF(S1496&lt;&gt;"",(S1496*(1-($N$3371))*(1-($O1496+$N$3373))),0)</f>
        <v>0</v>
      </c>
      <c r="X1496" s="173">
        <f t="shared" si="547"/>
        <v>0</v>
      </c>
    </row>
    <row r="1497" spans="1:24" ht="14.1" customHeight="1" x14ac:dyDescent="0.3">
      <c r="A1497" s="90"/>
      <c r="B1497" s="91"/>
      <c r="C1497" s="92"/>
      <c r="D1497" s="92"/>
      <c r="E1497" s="168"/>
      <c r="F1497" s="92"/>
      <c r="G1497" s="92"/>
      <c r="H1497" s="148" t="s">
        <v>5704</v>
      </c>
      <c r="I1497" s="92"/>
      <c r="J1497" s="93"/>
      <c r="K1497" s="94"/>
      <c r="L1497" s="94"/>
      <c r="M1497" s="95"/>
      <c r="N1497" s="172"/>
      <c r="O1497" s="172"/>
      <c r="P1497" s="173">
        <f t="shared" si="550"/>
        <v>0</v>
      </c>
      <c r="Q1497" s="173">
        <f t="shared" si="551"/>
        <v>0</v>
      </c>
      <c r="R1497" s="173">
        <f t="shared" si="552"/>
        <v>0</v>
      </c>
      <c r="S1497" s="173">
        <f t="shared" si="553"/>
        <v>0</v>
      </c>
      <c r="T1497" s="173">
        <f>IF(P1497&lt;&gt;"",(P1497*(1-($N$3368))*(1-($O1497+$N$3373))),0)</f>
        <v>0</v>
      </c>
      <c r="U1497" s="173">
        <f>IF(Q1497&lt;&gt;"",(Q1497*(1-($N$3369))*(1-($O1497+$N$3373))),0)</f>
        <v>0</v>
      </c>
      <c r="V1497" s="173">
        <f>IF(R1497&lt;&gt;"",(R1497*(1-($N$3370))*(1-($O1497+$N$3373))),0)</f>
        <v>0</v>
      </c>
      <c r="W1497" s="173">
        <f>IF(S1497&lt;&gt;"",(S1497*(1-($N$3371))*(1-($O1497+$N$3373))),0)</f>
        <v>0</v>
      </c>
      <c r="X1497" s="173"/>
    </row>
    <row r="1498" spans="1:24" ht="14.1" customHeight="1" x14ac:dyDescent="0.3">
      <c r="A1498" s="155" t="s">
        <v>1266</v>
      </c>
      <c r="B1498" s="91" t="s">
        <v>51</v>
      </c>
      <c r="C1498" s="92">
        <v>32</v>
      </c>
      <c r="D1498" s="92">
        <v>8</v>
      </c>
      <c r="E1498" s="166"/>
      <c r="F1498" s="92" t="s">
        <v>110</v>
      </c>
      <c r="G1498" s="92" t="s">
        <v>2005</v>
      </c>
      <c r="H1498" s="92" t="s">
        <v>2146</v>
      </c>
      <c r="I1498" s="92">
        <v>72</v>
      </c>
      <c r="J1498" s="93">
        <v>17.05</v>
      </c>
      <c r="K1498" s="94"/>
      <c r="L1498" s="92" t="s">
        <v>3293</v>
      </c>
      <c r="M1498" s="92" t="s">
        <v>417</v>
      </c>
      <c r="N1498" s="172" t="str">
        <f t="shared" ref="N1498:N1529" si="554">IF(OR(J1498="TBA",E1498=0),"",E1498*J1498)</f>
        <v/>
      </c>
      <c r="O1498" s="172"/>
      <c r="P1498" s="173">
        <f t="shared" si="550"/>
        <v>0</v>
      </c>
      <c r="Q1498" s="173">
        <f t="shared" si="551"/>
        <v>0</v>
      </c>
      <c r="R1498" s="173">
        <f t="shared" si="552"/>
        <v>0</v>
      </c>
      <c r="S1498" s="173" t="str">
        <f t="shared" si="553"/>
        <v/>
      </c>
      <c r="T1498" s="173">
        <f>IF(P1498&lt;&gt;"",(P1498*(1-($N$3368))*(1-($O1498+$N$3373))),0)</f>
        <v>0</v>
      </c>
      <c r="U1498" s="173">
        <f>IF(Q1498&lt;&gt;"",(Q1498*(1-($N$3369))*(1-($O1498+$N$3373))),0)</f>
        <v>0</v>
      </c>
      <c r="V1498" s="173">
        <f>IF(R1498&lt;&gt;"",(R1498*(1-($N$3370))*(1-($O1498+$N$3373))),0)</f>
        <v>0</v>
      </c>
      <c r="W1498" s="173">
        <f>IF(S1498&lt;&gt;"",(S1498*(1-($N$3371))*(1-($O1498+$N$3373))),0)</f>
        <v>0</v>
      </c>
      <c r="X1498" s="173">
        <f t="shared" ref="X1498:X1529" si="555">+SUM(T1498:W1498)</f>
        <v>0</v>
      </c>
    </row>
    <row r="1499" spans="1:24" ht="14.1" customHeight="1" x14ac:dyDescent="0.3">
      <c r="A1499" s="155" t="s">
        <v>1265</v>
      </c>
      <c r="B1499" s="91" t="s">
        <v>51</v>
      </c>
      <c r="C1499" s="92">
        <v>32</v>
      </c>
      <c r="D1499" s="92">
        <v>8</v>
      </c>
      <c r="E1499" s="166"/>
      <c r="F1499" s="92" t="s">
        <v>110</v>
      </c>
      <c r="G1499" s="92" t="s">
        <v>2004</v>
      </c>
      <c r="H1499" s="92" t="s">
        <v>2146</v>
      </c>
      <c r="I1499" s="92">
        <v>72</v>
      </c>
      <c r="J1499" s="93">
        <v>17.05</v>
      </c>
      <c r="K1499" s="94"/>
      <c r="L1499" s="92" t="s">
        <v>3292</v>
      </c>
      <c r="M1499" s="92" t="s">
        <v>417</v>
      </c>
      <c r="N1499" s="172" t="str">
        <f t="shared" si="554"/>
        <v/>
      </c>
      <c r="O1499" s="172"/>
      <c r="P1499" s="173">
        <f t="shared" si="550"/>
        <v>0</v>
      </c>
      <c r="Q1499" s="173">
        <f t="shared" si="551"/>
        <v>0</v>
      </c>
      <c r="R1499" s="173">
        <f t="shared" si="552"/>
        <v>0</v>
      </c>
      <c r="S1499" s="173" t="str">
        <f t="shared" si="553"/>
        <v/>
      </c>
      <c r="T1499" s="173">
        <f>IF(P1499&lt;&gt;"",(P1499*(1-($N$3368))*(1-($O1499+$N$3373))),0)</f>
        <v>0</v>
      </c>
      <c r="U1499" s="173">
        <f>IF(Q1499&lt;&gt;"",(Q1499*(1-($N$3369))*(1-($O1499+$N$3373))),0)</f>
        <v>0</v>
      </c>
      <c r="V1499" s="173">
        <f>IF(R1499&lt;&gt;"",(R1499*(1-($N$3370))*(1-($O1499+$N$3373))),0)</f>
        <v>0</v>
      </c>
      <c r="W1499" s="173">
        <f>IF(S1499&lt;&gt;"",(S1499*(1-($N$3371))*(1-($O1499+$N$3373))),0)</f>
        <v>0</v>
      </c>
      <c r="X1499" s="173">
        <f t="shared" si="555"/>
        <v>0</v>
      </c>
    </row>
    <row r="1500" spans="1:24" ht="14.1" customHeight="1" x14ac:dyDescent="0.3">
      <c r="A1500" s="155" t="s">
        <v>1263</v>
      </c>
      <c r="B1500" s="91" t="s">
        <v>51</v>
      </c>
      <c r="C1500" s="92">
        <v>32</v>
      </c>
      <c r="D1500" s="92">
        <v>8</v>
      </c>
      <c r="E1500" s="166"/>
      <c r="F1500" s="92" t="s">
        <v>110</v>
      </c>
      <c r="G1500" s="92" t="s">
        <v>2003</v>
      </c>
      <c r="H1500" s="92" t="s">
        <v>2146</v>
      </c>
      <c r="I1500" s="92">
        <v>72</v>
      </c>
      <c r="J1500" s="93">
        <v>17.05</v>
      </c>
      <c r="K1500" s="94"/>
      <c r="L1500" s="92" t="s">
        <v>3290</v>
      </c>
      <c r="M1500" s="92" t="s">
        <v>417</v>
      </c>
      <c r="N1500" s="172" t="str">
        <f t="shared" si="554"/>
        <v/>
      </c>
      <c r="O1500" s="172"/>
      <c r="P1500" s="173">
        <f t="shared" si="550"/>
        <v>0</v>
      </c>
      <c r="Q1500" s="173">
        <f t="shared" si="551"/>
        <v>0</v>
      </c>
      <c r="R1500" s="173">
        <f t="shared" si="552"/>
        <v>0</v>
      </c>
      <c r="S1500" s="173" t="str">
        <f t="shared" si="553"/>
        <v/>
      </c>
      <c r="T1500" s="173">
        <f>IF(P1500&lt;&gt;"",(P1500*(1-($N$3368))*(1-($O1500+$N$3373))),0)</f>
        <v>0</v>
      </c>
      <c r="U1500" s="173">
        <f>IF(Q1500&lt;&gt;"",(Q1500*(1-($N$3369))*(1-($O1500+$N$3373))),0)</f>
        <v>0</v>
      </c>
      <c r="V1500" s="173">
        <f>IF(R1500&lt;&gt;"",(R1500*(1-($N$3370))*(1-($O1500+$N$3373))),0)</f>
        <v>0</v>
      </c>
      <c r="W1500" s="173">
        <f>IF(S1500&lt;&gt;"",(S1500*(1-($N$3371))*(1-($O1500+$N$3373))),0)</f>
        <v>0</v>
      </c>
      <c r="X1500" s="173">
        <f t="shared" si="555"/>
        <v>0</v>
      </c>
    </row>
    <row r="1501" spans="1:24" ht="14.1" customHeight="1" x14ac:dyDescent="0.3">
      <c r="A1501" s="155" t="s">
        <v>1264</v>
      </c>
      <c r="B1501" s="91" t="s">
        <v>51</v>
      </c>
      <c r="C1501" s="92">
        <v>32</v>
      </c>
      <c r="D1501" s="92">
        <v>8</v>
      </c>
      <c r="E1501" s="166"/>
      <c r="F1501" s="92" t="s">
        <v>110</v>
      </c>
      <c r="G1501" s="92" t="s">
        <v>2028</v>
      </c>
      <c r="H1501" s="92" t="s">
        <v>2146</v>
      </c>
      <c r="I1501" s="92">
        <v>72</v>
      </c>
      <c r="J1501" s="93">
        <v>17.05</v>
      </c>
      <c r="K1501" s="94"/>
      <c r="L1501" s="92" t="s">
        <v>3291</v>
      </c>
      <c r="M1501" s="92" t="s">
        <v>417</v>
      </c>
      <c r="N1501" s="172" t="str">
        <f t="shared" si="554"/>
        <v/>
      </c>
      <c r="O1501" s="172"/>
      <c r="P1501" s="173">
        <f t="shared" si="550"/>
        <v>0</v>
      </c>
      <c r="Q1501" s="173">
        <f t="shared" si="551"/>
        <v>0</v>
      </c>
      <c r="R1501" s="173">
        <f t="shared" si="552"/>
        <v>0</v>
      </c>
      <c r="S1501" s="173" t="str">
        <f t="shared" si="553"/>
        <v/>
      </c>
      <c r="T1501" s="173">
        <f>IF(P1501&lt;&gt;"",(P1501*(1-($N$3368))*(1-($O1501+$N$3373))),0)</f>
        <v>0</v>
      </c>
      <c r="U1501" s="173">
        <f>IF(Q1501&lt;&gt;"",(Q1501*(1-($N$3369))*(1-($O1501+$N$3373))),0)</f>
        <v>0</v>
      </c>
      <c r="V1501" s="173">
        <f>IF(R1501&lt;&gt;"",(R1501*(1-($N$3370))*(1-($O1501+$N$3373))),0)</f>
        <v>0</v>
      </c>
      <c r="W1501" s="173">
        <f>IF(S1501&lt;&gt;"",(S1501*(1-($N$3371))*(1-($O1501+$N$3373))),0)</f>
        <v>0</v>
      </c>
      <c r="X1501" s="173">
        <f t="shared" si="555"/>
        <v>0</v>
      </c>
    </row>
    <row r="1502" spans="1:24" ht="14.1" customHeight="1" x14ac:dyDescent="0.3">
      <c r="A1502" s="155" t="s">
        <v>1436</v>
      </c>
      <c r="B1502" s="91" t="s">
        <v>51</v>
      </c>
      <c r="C1502" s="92">
        <v>14</v>
      </c>
      <c r="D1502" s="92">
        <v>7</v>
      </c>
      <c r="E1502" s="166"/>
      <c r="F1502" s="92" t="s">
        <v>110</v>
      </c>
      <c r="G1502" s="92" t="s">
        <v>2005</v>
      </c>
      <c r="H1502" s="92" t="s">
        <v>2377</v>
      </c>
      <c r="I1502" s="92">
        <v>72</v>
      </c>
      <c r="J1502" s="93">
        <v>26.75</v>
      </c>
      <c r="K1502" s="94"/>
      <c r="L1502" s="92" t="s">
        <v>3852</v>
      </c>
      <c r="M1502" s="92" t="s">
        <v>417</v>
      </c>
      <c r="N1502" s="172" t="str">
        <f t="shared" si="554"/>
        <v/>
      </c>
      <c r="O1502" s="172"/>
      <c r="P1502" s="173">
        <f t="shared" si="550"/>
        <v>0</v>
      </c>
      <c r="Q1502" s="173">
        <f t="shared" si="551"/>
        <v>0</v>
      </c>
      <c r="R1502" s="173">
        <f t="shared" si="552"/>
        <v>0</v>
      </c>
      <c r="S1502" s="173" t="str">
        <f t="shared" si="553"/>
        <v/>
      </c>
      <c r="T1502" s="173">
        <f>IF(P1502&lt;&gt;"",(P1502*(1-($N$3368))*(1-($O1502+$N$3373))),0)</f>
        <v>0</v>
      </c>
      <c r="U1502" s="173">
        <f>IF(Q1502&lt;&gt;"",(Q1502*(1-($N$3369))*(1-($O1502+$N$3373))),0)</f>
        <v>0</v>
      </c>
      <c r="V1502" s="173">
        <f>IF(R1502&lt;&gt;"",(R1502*(1-($N$3370))*(1-($O1502+$N$3373))),0)</f>
        <v>0</v>
      </c>
      <c r="W1502" s="173">
        <f>IF(S1502&lt;&gt;"",(S1502*(1-($N$3371))*(1-($O1502+$N$3373))),0)</f>
        <v>0</v>
      </c>
      <c r="X1502" s="173">
        <f t="shared" si="555"/>
        <v>0</v>
      </c>
    </row>
    <row r="1503" spans="1:24" ht="14.1" customHeight="1" x14ac:dyDescent="0.3">
      <c r="A1503" s="155" t="s">
        <v>625</v>
      </c>
      <c r="B1503" s="91" t="s">
        <v>51</v>
      </c>
      <c r="C1503" s="92">
        <v>14</v>
      </c>
      <c r="D1503" s="92">
        <v>7</v>
      </c>
      <c r="E1503" s="166"/>
      <c r="F1503" s="92" t="s">
        <v>110</v>
      </c>
      <c r="G1503" s="92" t="s">
        <v>2004</v>
      </c>
      <c r="H1503" s="92" t="s">
        <v>2377</v>
      </c>
      <c r="I1503" s="92">
        <v>72</v>
      </c>
      <c r="J1503" s="93">
        <v>26.75</v>
      </c>
      <c r="K1503" s="94"/>
      <c r="L1503" s="92" t="s">
        <v>3851</v>
      </c>
      <c r="M1503" s="92" t="s">
        <v>417</v>
      </c>
      <c r="N1503" s="172" t="str">
        <f t="shared" si="554"/>
        <v/>
      </c>
      <c r="O1503" s="172"/>
      <c r="P1503" s="173">
        <f t="shared" si="550"/>
        <v>0</v>
      </c>
      <c r="Q1503" s="173">
        <f t="shared" si="551"/>
        <v>0</v>
      </c>
      <c r="R1503" s="173">
        <f t="shared" si="552"/>
        <v>0</v>
      </c>
      <c r="S1503" s="173" t="str">
        <f t="shared" si="553"/>
        <v/>
      </c>
      <c r="T1503" s="173">
        <f>IF(P1503&lt;&gt;"",(P1503*(1-($N$3368))*(1-($O1503+$N$3373))),0)</f>
        <v>0</v>
      </c>
      <c r="U1503" s="173">
        <f>IF(Q1503&lt;&gt;"",(Q1503*(1-($N$3369))*(1-($O1503+$N$3373))),0)</f>
        <v>0</v>
      </c>
      <c r="V1503" s="173">
        <f>IF(R1503&lt;&gt;"",(R1503*(1-($N$3370))*(1-($O1503+$N$3373))),0)</f>
        <v>0</v>
      </c>
      <c r="W1503" s="173">
        <f>IF(S1503&lt;&gt;"",(S1503*(1-($N$3371))*(1-($O1503+$N$3373))),0)</f>
        <v>0</v>
      </c>
      <c r="X1503" s="173">
        <f t="shared" si="555"/>
        <v>0</v>
      </c>
    </row>
    <row r="1504" spans="1:24" ht="14.1" customHeight="1" x14ac:dyDescent="0.3">
      <c r="A1504" s="155" t="s">
        <v>626</v>
      </c>
      <c r="B1504" s="91" t="s">
        <v>51</v>
      </c>
      <c r="C1504" s="92">
        <v>14</v>
      </c>
      <c r="D1504" s="92">
        <v>7</v>
      </c>
      <c r="E1504" s="166"/>
      <c r="F1504" s="92" t="s">
        <v>110</v>
      </c>
      <c r="G1504" s="92" t="s">
        <v>2003</v>
      </c>
      <c r="H1504" s="92" t="s">
        <v>2377</v>
      </c>
      <c r="I1504" s="92">
        <v>72</v>
      </c>
      <c r="J1504" s="93">
        <v>26.75</v>
      </c>
      <c r="K1504" s="94"/>
      <c r="L1504" s="92" t="s">
        <v>3849</v>
      </c>
      <c r="M1504" s="92" t="s">
        <v>417</v>
      </c>
      <c r="N1504" s="172" t="str">
        <f t="shared" si="554"/>
        <v/>
      </c>
      <c r="O1504" s="172"/>
      <c r="P1504" s="173">
        <f t="shared" si="550"/>
        <v>0</v>
      </c>
      <c r="Q1504" s="173">
        <f t="shared" si="551"/>
        <v>0</v>
      </c>
      <c r="R1504" s="173">
        <f t="shared" si="552"/>
        <v>0</v>
      </c>
      <c r="S1504" s="173" t="str">
        <f t="shared" si="553"/>
        <v/>
      </c>
      <c r="T1504" s="173">
        <f>IF(P1504&lt;&gt;"",(P1504*(1-($N$3368))*(1-($O1504+$N$3373))),0)</f>
        <v>0</v>
      </c>
      <c r="U1504" s="173">
        <f>IF(Q1504&lt;&gt;"",(Q1504*(1-($N$3369))*(1-($O1504+$N$3373))),0)</f>
        <v>0</v>
      </c>
      <c r="V1504" s="173">
        <f>IF(R1504&lt;&gt;"",(R1504*(1-($N$3370))*(1-($O1504+$N$3373))),0)</f>
        <v>0</v>
      </c>
      <c r="W1504" s="173">
        <f>IF(S1504&lt;&gt;"",(S1504*(1-($N$3371))*(1-($O1504+$N$3373))),0)</f>
        <v>0</v>
      </c>
      <c r="X1504" s="173">
        <f t="shared" si="555"/>
        <v>0</v>
      </c>
    </row>
    <row r="1505" spans="1:24" ht="14.1" customHeight="1" x14ac:dyDescent="0.3">
      <c r="A1505" s="155" t="s">
        <v>627</v>
      </c>
      <c r="B1505" s="91" t="s">
        <v>51</v>
      </c>
      <c r="C1505" s="92">
        <v>14</v>
      </c>
      <c r="D1505" s="92">
        <v>7</v>
      </c>
      <c r="E1505" s="166"/>
      <c r="F1505" s="92" t="s">
        <v>110</v>
      </c>
      <c r="G1505" s="92" t="s">
        <v>2028</v>
      </c>
      <c r="H1505" s="92" t="s">
        <v>2377</v>
      </c>
      <c r="I1505" s="92">
        <v>72</v>
      </c>
      <c r="J1505" s="93">
        <v>26.75</v>
      </c>
      <c r="K1505" s="94"/>
      <c r="L1505" s="92" t="s">
        <v>3850</v>
      </c>
      <c r="M1505" s="92" t="s">
        <v>417</v>
      </c>
      <c r="N1505" s="172" t="str">
        <f t="shared" si="554"/>
        <v/>
      </c>
      <c r="O1505" s="172"/>
      <c r="P1505" s="173">
        <f t="shared" si="550"/>
        <v>0</v>
      </c>
      <c r="Q1505" s="173">
        <f t="shared" si="551"/>
        <v>0</v>
      </c>
      <c r="R1505" s="173">
        <f t="shared" si="552"/>
        <v>0</v>
      </c>
      <c r="S1505" s="173" t="str">
        <f t="shared" si="553"/>
        <v/>
      </c>
      <c r="T1505" s="173">
        <f>IF(P1505&lt;&gt;"",(P1505*(1-($N$3368))*(1-($O1505+$N$3373))),0)</f>
        <v>0</v>
      </c>
      <c r="U1505" s="173">
        <f>IF(Q1505&lt;&gt;"",(Q1505*(1-($N$3369))*(1-($O1505+$N$3373))),0)</f>
        <v>0</v>
      </c>
      <c r="V1505" s="173">
        <f>IF(R1505&lt;&gt;"",(R1505*(1-($N$3370))*(1-($O1505+$N$3373))),0)</f>
        <v>0</v>
      </c>
      <c r="W1505" s="173">
        <f>IF(S1505&lt;&gt;"",(S1505*(1-($N$3371))*(1-($O1505+$N$3373))),0)</f>
        <v>0</v>
      </c>
      <c r="X1505" s="173">
        <f t="shared" si="555"/>
        <v>0</v>
      </c>
    </row>
    <row r="1506" spans="1:24" ht="14.1" customHeight="1" x14ac:dyDescent="0.3">
      <c r="A1506" s="155" t="s">
        <v>4889</v>
      </c>
      <c r="B1506" s="91" t="s">
        <v>51</v>
      </c>
      <c r="C1506" s="92">
        <v>10</v>
      </c>
      <c r="D1506" s="92">
        <v>0</v>
      </c>
      <c r="E1506" s="166"/>
      <c r="F1506" s="92" t="s">
        <v>110</v>
      </c>
      <c r="G1506" s="92" t="s">
        <v>2003</v>
      </c>
      <c r="H1506" s="92" t="s">
        <v>5512</v>
      </c>
      <c r="I1506" s="92">
        <v>72</v>
      </c>
      <c r="J1506" s="93">
        <v>26.75</v>
      </c>
      <c r="K1506" s="94"/>
      <c r="L1506" s="92" t="s">
        <v>4890</v>
      </c>
      <c r="M1506" s="92" t="s">
        <v>417</v>
      </c>
      <c r="N1506" s="172" t="str">
        <f t="shared" si="554"/>
        <v/>
      </c>
      <c r="O1506" s="172"/>
      <c r="P1506" s="173">
        <f t="shared" si="550"/>
        <v>0</v>
      </c>
      <c r="Q1506" s="173">
        <f t="shared" si="551"/>
        <v>0</v>
      </c>
      <c r="R1506" s="173">
        <f t="shared" si="552"/>
        <v>0</v>
      </c>
      <c r="S1506" s="173" t="str">
        <f t="shared" si="553"/>
        <v/>
      </c>
      <c r="T1506" s="173">
        <f>IF(P1506&lt;&gt;"",(P1506*(1-($N$3368))*(1-($O1506+$N$3373))),0)</f>
        <v>0</v>
      </c>
      <c r="U1506" s="173">
        <f>IF(Q1506&lt;&gt;"",(Q1506*(1-($N$3369))*(1-($O1506+$N$3373))),0)</f>
        <v>0</v>
      </c>
      <c r="V1506" s="173">
        <f>IF(R1506&lt;&gt;"",(R1506*(1-($N$3370))*(1-($O1506+$N$3373))),0)</f>
        <v>0</v>
      </c>
      <c r="W1506" s="173">
        <f>IF(S1506&lt;&gt;"",(S1506*(1-($N$3371))*(1-($O1506+$N$3373))),0)</f>
        <v>0</v>
      </c>
      <c r="X1506" s="173">
        <f t="shared" si="555"/>
        <v>0</v>
      </c>
    </row>
    <row r="1507" spans="1:24" ht="14.1" customHeight="1" x14ac:dyDescent="0.3">
      <c r="A1507" s="155" t="s">
        <v>4891</v>
      </c>
      <c r="B1507" s="91" t="s">
        <v>51</v>
      </c>
      <c r="C1507" s="92">
        <v>10</v>
      </c>
      <c r="D1507" s="92">
        <v>0</v>
      </c>
      <c r="E1507" s="166"/>
      <c r="F1507" s="92" t="s">
        <v>110</v>
      </c>
      <c r="G1507" s="92" t="s">
        <v>2028</v>
      </c>
      <c r="H1507" s="92" t="s">
        <v>5512</v>
      </c>
      <c r="I1507" s="92">
        <v>72</v>
      </c>
      <c r="J1507" s="93">
        <v>26.75</v>
      </c>
      <c r="K1507" s="94"/>
      <c r="L1507" s="92" t="s">
        <v>4892</v>
      </c>
      <c r="M1507" s="92" t="s">
        <v>417</v>
      </c>
      <c r="N1507" s="172" t="str">
        <f t="shared" si="554"/>
        <v/>
      </c>
      <c r="O1507" s="172"/>
      <c r="P1507" s="173">
        <f t="shared" si="550"/>
        <v>0</v>
      </c>
      <c r="Q1507" s="173">
        <f t="shared" si="551"/>
        <v>0</v>
      </c>
      <c r="R1507" s="173">
        <f t="shared" si="552"/>
        <v>0</v>
      </c>
      <c r="S1507" s="173" t="str">
        <f t="shared" si="553"/>
        <v/>
      </c>
      <c r="T1507" s="173">
        <f>IF(P1507&lt;&gt;"",(P1507*(1-($N$3368))*(1-($O1507+$N$3373))),0)</f>
        <v>0</v>
      </c>
      <c r="U1507" s="173">
        <f>IF(Q1507&lt;&gt;"",(Q1507*(1-($N$3369))*(1-($O1507+$N$3373))),0)</f>
        <v>0</v>
      </c>
      <c r="V1507" s="173">
        <f>IF(R1507&lt;&gt;"",(R1507*(1-($N$3370))*(1-($O1507+$N$3373))),0)</f>
        <v>0</v>
      </c>
      <c r="W1507" s="173">
        <f>IF(S1507&lt;&gt;"",(S1507*(1-($N$3371))*(1-($O1507+$N$3373))),0)</f>
        <v>0</v>
      </c>
      <c r="X1507" s="173">
        <f t="shared" si="555"/>
        <v>0</v>
      </c>
    </row>
    <row r="1508" spans="1:24" ht="14.1" customHeight="1" x14ac:dyDescent="0.3">
      <c r="A1508" s="155" t="s">
        <v>4893</v>
      </c>
      <c r="B1508" s="91" t="s">
        <v>51</v>
      </c>
      <c r="C1508" s="92">
        <v>10</v>
      </c>
      <c r="D1508" s="92">
        <v>0</v>
      </c>
      <c r="E1508" s="166"/>
      <c r="F1508" s="92" t="s">
        <v>110</v>
      </c>
      <c r="G1508" s="92" t="s">
        <v>2004</v>
      </c>
      <c r="H1508" s="92" t="s">
        <v>5512</v>
      </c>
      <c r="I1508" s="92">
        <v>72</v>
      </c>
      <c r="J1508" s="93">
        <v>26.75</v>
      </c>
      <c r="K1508" s="94"/>
      <c r="L1508" s="92" t="s">
        <v>4894</v>
      </c>
      <c r="M1508" s="92" t="s">
        <v>417</v>
      </c>
      <c r="N1508" s="172" t="str">
        <f t="shared" si="554"/>
        <v/>
      </c>
      <c r="O1508" s="172"/>
      <c r="P1508" s="173">
        <f t="shared" si="550"/>
        <v>0</v>
      </c>
      <c r="Q1508" s="173">
        <f t="shared" si="551"/>
        <v>0</v>
      </c>
      <c r="R1508" s="173">
        <f t="shared" si="552"/>
        <v>0</v>
      </c>
      <c r="S1508" s="173" t="str">
        <f t="shared" si="553"/>
        <v/>
      </c>
      <c r="T1508" s="173">
        <f>IF(P1508&lt;&gt;"",(P1508*(1-($N$3368))*(1-($O1508+$N$3373))),0)</f>
        <v>0</v>
      </c>
      <c r="U1508" s="173">
        <f>IF(Q1508&lt;&gt;"",(Q1508*(1-($N$3369))*(1-($O1508+$N$3373))),0)</f>
        <v>0</v>
      </c>
      <c r="V1508" s="173">
        <f>IF(R1508&lt;&gt;"",(R1508*(1-($N$3370))*(1-($O1508+$N$3373))),0)</f>
        <v>0</v>
      </c>
      <c r="W1508" s="173">
        <f>IF(S1508&lt;&gt;"",(S1508*(1-($N$3371))*(1-($O1508+$N$3373))),0)</f>
        <v>0</v>
      </c>
      <c r="X1508" s="173">
        <f t="shared" si="555"/>
        <v>0</v>
      </c>
    </row>
    <row r="1509" spans="1:24" ht="14.1" customHeight="1" x14ac:dyDescent="0.3">
      <c r="A1509" s="155" t="s">
        <v>4895</v>
      </c>
      <c r="B1509" s="91" t="s">
        <v>51</v>
      </c>
      <c r="C1509" s="92">
        <v>10</v>
      </c>
      <c r="D1509" s="92">
        <v>0</v>
      </c>
      <c r="E1509" s="166"/>
      <c r="F1509" s="92" t="s">
        <v>110</v>
      </c>
      <c r="G1509" s="92" t="s">
        <v>2005</v>
      </c>
      <c r="H1509" s="92" t="s">
        <v>5512</v>
      </c>
      <c r="I1509" s="92">
        <v>72</v>
      </c>
      <c r="J1509" s="93">
        <v>26.75</v>
      </c>
      <c r="K1509" s="94"/>
      <c r="L1509" s="92" t="s">
        <v>4896</v>
      </c>
      <c r="M1509" s="92" t="s">
        <v>417</v>
      </c>
      <c r="N1509" s="172" t="str">
        <f t="shared" si="554"/>
        <v/>
      </c>
      <c r="O1509" s="172"/>
      <c r="P1509" s="173">
        <f t="shared" si="550"/>
        <v>0</v>
      </c>
      <c r="Q1509" s="173">
        <f t="shared" si="551"/>
        <v>0</v>
      </c>
      <c r="R1509" s="173">
        <f t="shared" si="552"/>
        <v>0</v>
      </c>
      <c r="S1509" s="173" t="str">
        <f t="shared" si="553"/>
        <v/>
      </c>
      <c r="T1509" s="173">
        <f>IF(P1509&lt;&gt;"",(P1509*(1-($N$3368))*(1-($O1509+$N$3373))),0)</f>
        <v>0</v>
      </c>
      <c r="U1509" s="173">
        <f>IF(Q1509&lt;&gt;"",(Q1509*(1-($N$3369))*(1-($O1509+$N$3373))),0)</f>
        <v>0</v>
      </c>
      <c r="V1509" s="173">
        <f>IF(R1509&lt;&gt;"",(R1509*(1-($N$3370))*(1-($O1509+$N$3373))),0)</f>
        <v>0</v>
      </c>
      <c r="W1509" s="173">
        <f>IF(S1509&lt;&gt;"",(S1509*(1-($N$3371))*(1-($O1509+$N$3373))),0)</f>
        <v>0</v>
      </c>
      <c r="X1509" s="173">
        <f t="shared" si="555"/>
        <v>0</v>
      </c>
    </row>
    <row r="1510" spans="1:24" ht="14.1" customHeight="1" x14ac:dyDescent="0.3">
      <c r="A1510" s="155" t="s">
        <v>1269</v>
      </c>
      <c r="B1510" s="91" t="s">
        <v>51</v>
      </c>
      <c r="C1510" s="92">
        <v>10</v>
      </c>
      <c r="D1510" s="92">
        <v>0</v>
      </c>
      <c r="E1510" s="166"/>
      <c r="F1510" s="92" t="s">
        <v>110</v>
      </c>
      <c r="G1510" s="92" t="s">
        <v>2005</v>
      </c>
      <c r="H1510" s="92" t="s">
        <v>2147</v>
      </c>
      <c r="I1510" s="92">
        <v>72</v>
      </c>
      <c r="J1510" s="93">
        <v>54.6</v>
      </c>
      <c r="K1510" s="94"/>
      <c r="L1510" s="92" t="s">
        <v>3296</v>
      </c>
      <c r="M1510" s="92" t="s">
        <v>417</v>
      </c>
      <c r="N1510" s="172" t="str">
        <f t="shared" si="554"/>
        <v/>
      </c>
      <c r="O1510" s="172"/>
      <c r="P1510" s="173">
        <f t="shared" si="550"/>
        <v>0</v>
      </c>
      <c r="Q1510" s="173">
        <f t="shared" si="551"/>
        <v>0</v>
      </c>
      <c r="R1510" s="173">
        <f t="shared" si="552"/>
        <v>0</v>
      </c>
      <c r="S1510" s="173" t="str">
        <f t="shared" si="553"/>
        <v/>
      </c>
      <c r="T1510" s="173">
        <f>IF(P1510&lt;&gt;"",(P1510*(1-($N$3368))*(1-($O1510+$N$3373))),0)</f>
        <v>0</v>
      </c>
      <c r="U1510" s="173">
        <f>IF(Q1510&lt;&gt;"",(Q1510*(1-($N$3369))*(1-($O1510+$N$3373))),0)</f>
        <v>0</v>
      </c>
      <c r="V1510" s="173">
        <f>IF(R1510&lt;&gt;"",(R1510*(1-($N$3370))*(1-($O1510+$N$3373))),0)</f>
        <v>0</v>
      </c>
      <c r="W1510" s="173">
        <f>IF(S1510&lt;&gt;"",(S1510*(1-($N$3371))*(1-($O1510+$N$3373))),0)</f>
        <v>0</v>
      </c>
      <c r="X1510" s="173">
        <f t="shared" si="555"/>
        <v>0</v>
      </c>
    </row>
    <row r="1511" spans="1:24" ht="14.1" customHeight="1" x14ac:dyDescent="0.3">
      <c r="A1511" s="155" t="s">
        <v>1268</v>
      </c>
      <c r="B1511" s="91" t="s">
        <v>51</v>
      </c>
      <c r="C1511" s="92">
        <v>10</v>
      </c>
      <c r="D1511" s="92">
        <v>0</v>
      </c>
      <c r="E1511" s="166"/>
      <c r="F1511" s="92" t="s">
        <v>110</v>
      </c>
      <c r="G1511" s="92" t="s">
        <v>2004</v>
      </c>
      <c r="H1511" s="92" t="s">
        <v>2147</v>
      </c>
      <c r="I1511" s="92">
        <v>72</v>
      </c>
      <c r="J1511" s="93">
        <v>54.6</v>
      </c>
      <c r="K1511" s="94"/>
      <c r="L1511" s="92" t="s">
        <v>3295</v>
      </c>
      <c r="M1511" s="92" t="s">
        <v>417</v>
      </c>
      <c r="N1511" s="172" t="str">
        <f t="shared" si="554"/>
        <v/>
      </c>
      <c r="O1511" s="172"/>
      <c r="P1511" s="173">
        <f t="shared" si="550"/>
        <v>0</v>
      </c>
      <c r="Q1511" s="173">
        <f t="shared" si="551"/>
        <v>0</v>
      </c>
      <c r="R1511" s="173">
        <f t="shared" si="552"/>
        <v>0</v>
      </c>
      <c r="S1511" s="173" t="str">
        <f t="shared" si="553"/>
        <v/>
      </c>
      <c r="T1511" s="173">
        <f>IF(P1511&lt;&gt;"",(P1511*(1-($N$3368))*(1-($O1511+$N$3373))),0)</f>
        <v>0</v>
      </c>
      <c r="U1511" s="173">
        <f>IF(Q1511&lt;&gt;"",(Q1511*(1-($N$3369))*(1-($O1511+$N$3373))),0)</f>
        <v>0</v>
      </c>
      <c r="V1511" s="173">
        <f>IF(R1511&lt;&gt;"",(R1511*(1-($N$3370))*(1-($O1511+$N$3373))),0)</f>
        <v>0</v>
      </c>
      <c r="W1511" s="173">
        <f>IF(S1511&lt;&gt;"",(S1511*(1-($N$3371))*(1-($O1511+$N$3373))),0)</f>
        <v>0</v>
      </c>
      <c r="X1511" s="173">
        <f t="shared" si="555"/>
        <v>0</v>
      </c>
    </row>
    <row r="1512" spans="1:24" ht="14.1" customHeight="1" x14ac:dyDescent="0.3">
      <c r="A1512" s="155" t="s">
        <v>1267</v>
      </c>
      <c r="B1512" s="91" t="s">
        <v>51</v>
      </c>
      <c r="C1512" s="92">
        <v>10</v>
      </c>
      <c r="D1512" s="92">
        <v>0</v>
      </c>
      <c r="E1512" s="166"/>
      <c r="F1512" s="92" t="s">
        <v>110</v>
      </c>
      <c r="G1512" s="92" t="s">
        <v>2003</v>
      </c>
      <c r="H1512" s="92" t="s">
        <v>2147</v>
      </c>
      <c r="I1512" s="92">
        <v>72</v>
      </c>
      <c r="J1512" s="93">
        <v>54.6</v>
      </c>
      <c r="K1512" s="94"/>
      <c r="L1512" s="92" t="s">
        <v>3294</v>
      </c>
      <c r="M1512" s="92" t="s">
        <v>417</v>
      </c>
      <c r="N1512" s="172" t="str">
        <f t="shared" si="554"/>
        <v/>
      </c>
      <c r="O1512" s="172"/>
      <c r="P1512" s="173">
        <f t="shared" si="550"/>
        <v>0</v>
      </c>
      <c r="Q1512" s="173">
        <f t="shared" si="551"/>
        <v>0</v>
      </c>
      <c r="R1512" s="173">
        <f t="shared" si="552"/>
        <v>0</v>
      </c>
      <c r="S1512" s="173" t="str">
        <f t="shared" si="553"/>
        <v/>
      </c>
      <c r="T1512" s="173">
        <f>IF(P1512&lt;&gt;"",(P1512*(1-($N$3368))*(1-($O1512+$N$3373))),0)</f>
        <v>0</v>
      </c>
      <c r="U1512" s="173">
        <f>IF(Q1512&lt;&gt;"",(Q1512*(1-($N$3369))*(1-($O1512+$N$3373))),0)</f>
        <v>0</v>
      </c>
      <c r="V1512" s="173">
        <f>IF(R1512&lt;&gt;"",(R1512*(1-($N$3370))*(1-($O1512+$N$3373))),0)</f>
        <v>0</v>
      </c>
      <c r="W1512" s="173">
        <f>IF(S1512&lt;&gt;"",(S1512*(1-($N$3371))*(1-($O1512+$N$3373))),0)</f>
        <v>0</v>
      </c>
      <c r="X1512" s="173">
        <f t="shared" si="555"/>
        <v>0</v>
      </c>
    </row>
    <row r="1513" spans="1:24" ht="14.1" customHeight="1" x14ac:dyDescent="0.3">
      <c r="A1513" s="155" t="s">
        <v>1271</v>
      </c>
      <c r="B1513" s="91" t="s">
        <v>51</v>
      </c>
      <c r="C1513" s="92">
        <v>16</v>
      </c>
      <c r="D1513" s="92">
        <v>4</v>
      </c>
      <c r="E1513" s="166"/>
      <c r="F1513" s="92" t="s">
        <v>111</v>
      </c>
      <c r="G1513" s="92" t="s">
        <v>2049</v>
      </c>
      <c r="H1513" s="92" t="s">
        <v>2148</v>
      </c>
      <c r="I1513" s="92">
        <v>72</v>
      </c>
      <c r="J1513" s="93">
        <v>23.7</v>
      </c>
      <c r="K1513" s="94"/>
      <c r="L1513" s="92" t="s">
        <v>3298</v>
      </c>
      <c r="M1513" s="92" t="s">
        <v>417</v>
      </c>
      <c r="N1513" s="172" t="str">
        <f t="shared" si="554"/>
        <v/>
      </c>
      <c r="O1513" s="172"/>
      <c r="P1513" s="173">
        <f t="shared" si="550"/>
        <v>0</v>
      </c>
      <c r="Q1513" s="173">
        <f t="shared" si="551"/>
        <v>0</v>
      </c>
      <c r="R1513" s="173">
        <f t="shared" si="552"/>
        <v>0</v>
      </c>
      <c r="S1513" s="173" t="str">
        <f t="shared" si="553"/>
        <v/>
      </c>
      <c r="T1513" s="173">
        <f>IF(P1513&lt;&gt;"",(P1513*(1-($N$3368))*(1-($O1513+$N$3373))),0)</f>
        <v>0</v>
      </c>
      <c r="U1513" s="173">
        <f>IF(Q1513&lt;&gt;"",(Q1513*(1-($N$3369))*(1-($O1513+$N$3373))),0)</f>
        <v>0</v>
      </c>
      <c r="V1513" s="173">
        <f>IF(R1513&lt;&gt;"",(R1513*(1-($N$3370))*(1-($O1513+$N$3373))),0)</f>
        <v>0</v>
      </c>
      <c r="W1513" s="173">
        <f>IF(S1513&lt;&gt;"",(S1513*(1-($N$3371))*(1-($O1513+$N$3373))),0)</f>
        <v>0</v>
      </c>
      <c r="X1513" s="173">
        <f t="shared" si="555"/>
        <v>0</v>
      </c>
    </row>
    <row r="1514" spans="1:24" ht="14.1" customHeight="1" x14ac:dyDescent="0.3">
      <c r="A1514" s="155" t="s">
        <v>1270</v>
      </c>
      <c r="B1514" s="91" t="s">
        <v>51</v>
      </c>
      <c r="C1514" s="92">
        <v>16</v>
      </c>
      <c r="D1514" s="92">
        <v>4</v>
      </c>
      <c r="E1514" s="166"/>
      <c r="F1514" s="92" t="s">
        <v>111</v>
      </c>
      <c r="G1514" s="92" t="s">
        <v>2041</v>
      </c>
      <c r="H1514" s="92" t="s">
        <v>2148</v>
      </c>
      <c r="I1514" s="92">
        <v>72</v>
      </c>
      <c r="J1514" s="93">
        <v>23.7</v>
      </c>
      <c r="K1514" s="94"/>
      <c r="L1514" s="92" t="s">
        <v>3297</v>
      </c>
      <c r="M1514" s="92" t="s">
        <v>417</v>
      </c>
      <c r="N1514" s="172" t="str">
        <f t="shared" si="554"/>
        <v/>
      </c>
      <c r="O1514" s="172"/>
      <c r="P1514" s="173">
        <f t="shared" si="550"/>
        <v>0</v>
      </c>
      <c r="Q1514" s="173">
        <f t="shared" si="551"/>
        <v>0</v>
      </c>
      <c r="R1514" s="173">
        <f t="shared" si="552"/>
        <v>0</v>
      </c>
      <c r="S1514" s="173" t="str">
        <f t="shared" si="553"/>
        <v/>
      </c>
      <c r="T1514" s="173">
        <f>IF(P1514&lt;&gt;"",(P1514*(1-($N$3368))*(1-($O1514+$N$3373))),0)</f>
        <v>0</v>
      </c>
      <c r="U1514" s="173">
        <f>IF(Q1514&lt;&gt;"",(Q1514*(1-($N$3369))*(1-($O1514+$N$3373))),0)</f>
        <v>0</v>
      </c>
      <c r="V1514" s="173">
        <f>IF(R1514&lt;&gt;"",(R1514*(1-($N$3370))*(1-($O1514+$N$3373))),0)</f>
        <v>0</v>
      </c>
      <c r="W1514" s="173">
        <f>IF(S1514&lt;&gt;"",(S1514*(1-($N$3371))*(1-($O1514+$N$3373))),0)</f>
        <v>0</v>
      </c>
      <c r="X1514" s="173">
        <f t="shared" si="555"/>
        <v>0</v>
      </c>
    </row>
    <row r="1515" spans="1:24" ht="14.1" customHeight="1" x14ac:dyDescent="0.3">
      <c r="A1515" s="155" t="s">
        <v>628</v>
      </c>
      <c r="B1515" s="91" t="s">
        <v>51</v>
      </c>
      <c r="C1515" s="92">
        <v>12</v>
      </c>
      <c r="D1515" s="92">
        <v>0</v>
      </c>
      <c r="E1515" s="166"/>
      <c r="F1515" s="92" t="s">
        <v>111</v>
      </c>
      <c r="G1515" s="92" t="s">
        <v>2049</v>
      </c>
      <c r="H1515" s="92" t="s">
        <v>2378</v>
      </c>
      <c r="I1515" s="92">
        <v>72</v>
      </c>
      <c r="J1515" s="93">
        <v>42.5</v>
      </c>
      <c r="K1515" s="94"/>
      <c r="L1515" s="92" t="s">
        <v>3854</v>
      </c>
      <c r="M1515" s="92" t="s">
        <v>417</v>
      </c>
      <c r="N1515" s="172" t="str">
        <f t="shared" si="554"/>
        <v/>
      </c>
      <c r="O1515" s="172"/>
      <c r="P1515" s="173">
        <f t="shared" si="550"/>
        <v>0</v>
      </c>
      <c r="Q1515" s="173">
        <f t="shared" si="551"/>
        <v>0</v>
      </c>
      <c r="R1515" s="173">
        <f t="shared" si="552"/>
        <v>0</v>
      </c>
      <c r="S1515" s="173" t="str">
        <f t="shared" si="553"/>
        <v/>
      </c>
      <c r="T1515" s="173">
        <f>IF(P1515&lt;&gt;"",(P1515*(1-($N$3368))*(1-($O1515+$N$3373))),0)</f>
        <v>0</v>
      </c>
      <c r="U1515" s="173">
        <f>IF(Q1515&lt;&gt;"",(Q1515*(1-($N$3369))*(1-($O1515+$N$3373))),0)</f>
        <v>0</v>
      </c>
      <c r="V1515" s="173">
        <f>IF(R1515&lt;&gt;"",(R1515*(1-($N$3370))*(1-($O1515+$N$3373))),0)</f>
        <v>0</v>
      </c>
      <c r="W1515" s="173">
        <f>IF(S1515&lt;&gt;"",(S1515*(1-($N$3371))*(1-($O1515+$N$3373))),0)</f>
        <v>0</v>
      </c>
      <c r="X1515" s="173">
        <f t="shared" si="555"/>
        <v>0</v>
      </c>
    </row>
    <row r="1516" spans="1:24" ht="14.1" customHeight="1" x14ac:dyDescent="0.3">
      <c r="A1516" s="155" t="s">
        <v>629</v>
      </c>
      <c r="B1516" s="91" t="s">
        <v>51</v>
      </c>
      <c r="C1516" s="92">
        <v>12</v>
      </c>
      <c r="D1516" s="92">
        <v>0</v>
      </c>
      <c r="E1516" s="166"/>
      <c r="F1516" s="92" t="s">
        <v>111</v>
      </c>
      <c r="G1516" s="92" t="s">
        <v>2041</v>
      </c>
      <c r="H1516" s="92" t="s">
        <v>2378</v>
      </c>
      <c r="I1516" s="92">
        <v>72</v>
      </c>
      <c r="J1516" s="93">
        <v>42.5</v>
      </c>
      <c r="K1516" s="94"/>
      <c r="L1516" s="92" t="s">
        <v>3853</v>
      </c>
      <c r="M1516" s="92" t="s">
        <v>417</v>
      </c>
      <c r="N1516" s="172" t="str">
        <f t="shared" si="554"/>
        <v/>
      </c>
      <c r="O1516" s="172"/>
      <c r="P1516" s="173">
        <f t="shared" si="550"/>
        <v>0</v>
      </c>
      <c r="Q1516" s="173">
        <f t="shared" si="551"/>
        <v>0</v>
      </c>
      <c r="R1516" s="173">
        <f t="shared" si="552"/>
        <v>0</v>
      </c>
      <c r="S1516" s="173" t="str">
        <f t="shared" si="553"/>
        <v/>
      </c>
      <c r="T1516" s="173">
        <f>IF(P1516&lt;&gt;"",(P1516*(1-($N$3368))*(1-($O1516+$N$3373))),0)</f>
        <v>0</v>
      </c>
      <c r="U1516" s="173">
        <f>IF(Q1516&lt;&gt;"",(Q1516*(1-($N$3369))*(1-($O1516+$N$3373))),0)</f>
        <v>0</v>
      </c>
      <c r="V1516" s="173">
        <f>IF(R1516&lt;&gt;"",(R1516*(1-($N$3370))*(1-($O1516+$N$3373))),0)</f>
        <v>0</v>
      </c>
      <c r="W1516" s="173">
        <f>IF(S1516&lt;&gt;"",(S1516*(1-($N$3371))*(1-($O1516+$N$3373))),0)</f>
        <v>0</v>
      </c>
      <c r="X1516" s="173">
        <f t="shared" si="555"/>
        <v>0</v>
      </c>
    </row>
    <row r="1517" spans="1:24" ht="14.1" customHeight="1" x14ac:dyDescent="0.3">
      <c r="A1517" s="155" t="s">
        <v>641</v>
      </c>
      <c r="B1517" s="91" t="s">
        <v>51</v>
      </c>
      <c r="C1517" s="92">
        <v>12</v>
      </c>
      <c r="D1517" s="92">
        <v>0</v>
      </c>
      <c r="E1517" s="166"/>
      <c r="F1517" s="92" t="s">
        <v>111</v>
      </c>
      <c r="G1517" s="92" t="s">
        <v>2005</v>
      </c>
      <c r="H1517" s="92" t="s">
        <v>2517</v>
      </c>
      <c r="I1517" s="92">
        <v>72</v>
      </c>
      <c r="J1517" s="93">
        <v>24.3</v>
      </c>
      <c r="K1517" s="94"/>
      <c r="L1517" s="92" t="s">
        <v>4197</v>
      </c>
      <c r="M1517" s="92" t="s">
        <v>417</v>
      </c>
      <c r="N1517" s="172" t="str">
        <f t="shared" si="554"/>
        <v/>
      </c>
      <c r="O1517" s="172"/>
      <c r="P1517" s="173">
        <f t="shared" si="550"/>
        <v>0</v>
      </c>
      <c r="Q1517" s="173">
        <f t="shared" si="551"/>
        <v>0</v>
      </c>
      <c r="R1517" s="173">
        <f t="shared" si="552"/>
        <v>0</v>
      </c>
      <c r="S1517" s="173" t="str">
        <f t="shared" si="553"/>
        <v/>
      </c>
      <c r="T1517" s="173">
        <f>IF(P1517&lt;&gt;"",(P1517*(1-($N$3368))*(1-($O1517+$N$3373))),0)</f>
        <v>0</v>
      </c>
      <c r="U1517" s="173">
        <f>IF(Q1517&lt;&gt;"",(Q1517*(1-($N$3369))*(1-($O1517+$N$3373))),0)</f>
        <v>0</v>
      </c>
      <c r="V1517" s="173">
        <f>IF(R1517&lt;&gt;"",(R1517*(1-($N$3370))*(1-($O1517+$N$3373))),0)</f>
        <v>0</v>
      </c>
      <c r="W1517" s="173">
        <f>IF(S1517&lt;&gt;"",(S1517*(1-($N$3371))*(1-($O1517+$N$3373))),0)</f>
        <v>0</v>
      </c>
      <c r="X1517" s="173">
        <f t="shared" si="555"/>
        <v>0</v>
      </c>
    </row>
    <row r="1518" spans="1:24" ht="14.1" customHeight="1" x14ac:dyDescent="0.3">
      <c r="A1518" s="155" t="s">
        <v>642</v>
      </c>
      <c r="B1518" s="91" t="s">
        <v>51</v>
      </c>
      <c r="C1518" s="92">
        <v>12</v>
      </c>
      <c r="D1518" s="92">
        <v>0</v>
      </c>
      <c r="E1518" s="166"/>
      <c r="F1518" s="92" t="s">
        <v>111</v>
      </c>
      <c r="G1518" s="92" t="s">
        <v>2020</v>
      </c>
      <c r="H1518" s="92" t="s">
        <v>2517</v>
      </c>
      <c r="I1518" s="92">
        <v>72</v>
      </c>
      <c r="J1518" s="93">
        <v>24.3</v>
      </c>
      <c r="K1518" s="94"/>
      <c r="L1518" s="92" t="s">
        <v>4195</v>
      </c>
      <c r="M1518" s="92" t="s">
        <v>417</v>
      </c>
      <c r="N1518" s="172" t="str">
        <f t="shared" si="554"/>
        <v/>
      </c>
      <c r="O1518" s="172"/>
      <c r="P1518" s="173">
        <f t="shared" si="550"/>
        <v>0</v>
      </c>
      <c r="Q1518" s="173">
        <f t="shared" si="551"/>
        <v>0</v>
      </c>
      <c r="R1518" s="173">
        <f t="shared" si="552"/>
        <v>0</v>
      </c>
      <c r="S1518" s="173" t="str">
        <f t="shared" si="553"/>
        <v/>
      </c>
      <c r="T1518" s="173">
        <f>IF(P1518&lt;&gt;"",(P1518*(1-($N$3368))*(1-($O1518+$N$3373))),0)</f>
        <v>0</v>
      </c>
      <c r="U1518" s="173">
        <f>IF(Q1518&lt;&gt;"",(Q1518*(1-($N$3369))*(1-($O1518+$N$3373))),0)</f>
        <v>0</v>
      </c>
      <c r="V1518" s="173">
        <f>IF(R1518&lt;&gt;"",(R1518*(1-($N$3370))*(1-($O1518+$N$3373))),0)</f>
        <v>0</v>
      </c>
      <c r="W1518" s="173">
        <f>IF(S1518&lt;&gt;"",(S1518*(1-($N$3371))*(1-($O1518+$N$3373))),0)</f>
        <v>0</v>
      </c>
      <c r="X1518" s="173">
        <f t="shared" si="555"/>
        <v>0</v>
      </c>
    </row>
    <row r="1519" spans="1:24" ht="14.1" customHeight="1" x14ac:dyDescent="0.3">
      <c r="A1519" s="155" t="s">
        <v>643</v>
      </c>
      <c r="B1519" s="91" t="s">
        <v>51</v>
      </c>
      <c r="C1519" s="92">
        <v>12</v>
      </c>
      <c r="D1519" s="92">
        <v>0</v>
      </c>
      <c r="E1519" s="166"/>
      <c r="F1519" s="92" t="s">
        <v>111</v>
      </c>
      <c r="G1519" s="92" t="s">
        <v>2022</v>
      </c>
      <c r="H1519" s="92" t="s">
        <v>2517</v>
      </c>
      <c r="I1519" s="92">
        <v>72</v>
      </c>
      <c r="J1519" s="93">
        <v>24.3</v>
      </c>
      <c r="K1519" s="94"/>
      <c r="L1519" s="92" t="s">
        <v>4196</v>
      </c>
      <c r="M1519" s="92" t="s">
        <v>417</v>
      </c>
      <c r="N1519" s="172" t="str">
        <f t="shared" si="554"/>
        <v/>
      </c>
      <c r="O1519" s="172"/>
      <c r="P1519" s="173">
        <f t="shared" si="550"/>
        <v>0</v>
      </c>
      <c r="Q1519" s="173">
        <f t="shared" si="551"/>
        <v>0</v>
      </c>
      <c r="R1519" s="173">
        <f t="shared" si="552"/>
        <v>0</v>
      </c>
      <c r="S1519" s="173" t="str">
        <f t="shared" si="553"/>
        <v/>
      </c>
      <c r="T1519" s="173">
        <f>IF(P1519&lt;&gt;"",(P1519*(1-($N$3368))*(1-($O1519+$N$3373))),0)</f>
        <v>0</v>
      </c>
      <c r="U1519" s="173">
        <f>IF(Q1519&lt;&gt;"",(Q1519*(1-($N$3369))*(1-($O1519+$N$3373))),0)</f>
        <v>0</v>
      </c>
      <c r="V1519" s="173">
        <f>IF(R1519&lt;&gt;"",(R1519*(1-($N$3370))*(1-($O1519+$N$3373))),0)</f>
        <v>0</v>
      </c>
      <c r="W1519" s="173">
        <f>IF(S1519&lt;&gt;"",(S1519*(1-($N$3371))*(1-($O1519+$N$3373))),0)</f>
        <v>0</v>
      </c>
      <c r="X1519" s="173">
        <f t="shared" si="555"/>
        <v>0</v>
      </c>
    </row>
    <row r="1520" spans="1:24" ht="14.1" customHeight="1" x14ac:dyDescent="0.3">
      <c r="A1520" s="155" t="s">
        <v>630</v>
      </c>
      <c r="B1520" s="91" t="s">
        <v>51</v>
      </c>
      <c r="C1520" s="92">
        <v>24</v>
      </c>
      <c r="D1520" s="92">
        <v>6</v>
      </c>
      <c r="E1520" s="166"/>
      <c r="F1520" s="92" t="s">
        <v>110</v>
      </c>
      <c r="G1520" s="92" t="s">
        <v>2005</v>
      </c>
      <c r="H1520" s="92" t="s">
        <v>2594</v>
      </c>
      <c r="I1520" s="92">
        <v>72</v>
      </c>
      <c r="J1520" s="93">
        <v>15.5</v>
      </c>
      <c r="K1520" s="94"/>
      <c r="L1520" s="92" t="s">
        <v>4366</v>
      </c>
      <c r="M1520" s="92" t="s">
        <v>417</v>
      </c>
      <c r="N1520" s="172" t="str">
        <f t="shared" si="554"/>
        <v/>
      </c>
      <c r="O1520" s="172"/>
      <c r="P1520" s="173">
        <f t="shared" si="550"/>
        <v>0</v>
      </c>
      <c r="Q1520" s="173">
        <f t="shared" si="551"/>
        <v>0</v>
      </c>
      <c r="R1520" s="173">
        <f t="shared" si="552"/>
        <v>0</v>
      </c>
      <c r="S1520" s="173" t="str">
        <f t="shared" si="553"/>
        <v/>
      </c>
      <c r="T1520" s="173">
        <f>IF(P1520&lt;&gt;"",(P1520*(1-($N$3368))*(1-($O1520+$N$3373))),0)</f>
        <v>0</v>
      </c>
      <c r="U1520" s="173">
        <f>IF(Q1520&lt;&gt;"",(Q1520*(1-($N$3369))*(1-($O1520+$N$3373))),0)</f>
        <v>0</v>
      </c>
      <c r="V1520" s="173">
        <f>IF(R1520&lt;&gt;"",(R1520*(1-($N$3370))*(1-($O1520+$N$3373))),0)</f>
        <v>0</v>
      </c>
      <c r="W1520" s="173">
        <f>IF(S1520&lt;&gt;"",(S1520*(1-($N$3371))*(1-($O1520+$N$3373))),0)</f>
        <v>0</v>
      </c>
      <c r="X1520" s="173">
        <f t="shared" si="555"/>
        <v>0</v>
      </c>
    </row>
    <row r="1521" spans="1:24" ht="14.1" customHeight="1" x14ac:dyDescent="0.3">
      <c r="A1521" s="155" t="s">
        <v>631</v>
      </c>
      <c r="B1521" s="91" t="s">
        <v>51</v>
      </c>
      <c r="C1521" s="92">
        <v>24</v>
      </c>
      <c r="D1521" s="92">
        <v>6</v>
      </c>
      <c r="E1521" s="166"/>
      <c r="F1521" s="92" t="s">
        <v>110</v>
      </c>
      <c r="G1521" s="92" t="s">
        <v>2004</v>
      </c>
      <c r="H1521" s="92" t="s">
        <v>2594</v>
      </c>
      <c r="I1521" s="92">
        <v>72</v>
      </c>
      <c r="J1521" s="93">
        <v>15.5</v>
      </c>
      <c r="K1521" s="94"/>
      <c r="L1521" s="92" t="s">
        <v>4365</v>
      </c>
      <c r="M1521" s="92" t="s">
        <v>417</v>
      </c>
      <c r="N1521" s="172" t="str">
        <f t="shared" si="554"/>
        <v/>
      </c>
      <c r="O1521" s="172"/>
      <c r="P1521" s="173">
        <f t="shared" si="550"/>
        <v>0</v>
      </c>
      <c r="Q1521" s="173">
        <f t="shared" si="551"/>
        <v>0</v>
      </c>
      <c r="R1521" s="173">
        <f t="shared" si="552"/>
        <v>0</v>
      </c>
      <c r="S1521" s="173" t="str">
        <f t="shared" si="553"/>
        <v/>
      </c>
      <c r="T1521" s="173">
        <f>IF(P1521&lt;&gt;"",(P1521*(1-($N$3368))*(1-($O1521+$N$3373))),0)</f>
        <v>0</v>
      </c>
      <c r="U1521" s="173">
        <f>IF(Q1521&lt;&gt;"",(Q1521*(1-($N$3369))*(1-($O1521+$N$3373))),0)</f>
        <v>0</v>
      </c>
      <c r="V1521" s="173">
        <f>IF(R1521&lt;&gt;"",(R1521*(1-($N$3370))*(1-($O1521+$N$3373))),0)</f>
        <v>0</v>
      </c>
      <c r="W1521" s="173">
        <f>IF(S1521&lt;&gt;"",(S1521*(1-($N$3371))*(1-($O1521+$N$3373))),0)</f>
        <v>0</v>
      </c>
      <c r="X1521" s="173">
        <f t="shared" si="555"/>
        <v>0</v>
      </c>
    </row>
    <row r="1522" spans="1:24" ht="14.1" customHeight="1" x14ac:dyDescent="0.3">
      <c r="A1522" s="155" t="s">
        <v>632</v>
      </c>
      <c r="B1522" s="91" t="s">
        <v>51</v>
      </c>
      <c r="C1522" s="92">
        <v>24</v>
      </c>
      <c r="D1522" s="92">
        <v>6</v>
      </c>
      <c r="E1522" s="166"/>
      <c r="F1522" s="92" t="s">
        <v>110</v>
      </c>
      <c r="G1522" s="92" t="s">
        <v>2003</v>
      </c>
      <c r="H1522" s="92" t="s">
        <v>2594</v>
      </c>
      <c r="I1522" s="92">
        <v>72</v>
      </c>
      <c r="J1522" s="93">
        <v>15.5</v>
      </c>
      <c r="K1522" s="94"/>
      <c r="L1522" s="92" t="s">
        <v>4363</v>
      </c>
      <c r="M1522" s="92" t="s">
        <v>417</v>
      </c>
      <c r="N1522" s="172" t="str">
        <f t="shared" si="554"/>
        <v/>
      </c>
      <c r="O1522" s="172"/>
      <c r="P1522" s="173">
        <f t="shared" si="550"/>
        <v>0</v>
      </c>
      <c r="Q1522" s="173">
        <f t="shared" si="551"/>
        <v>0</v>
      </c>
      <c r="R1522" s="173">
        <f t="shared" si="552"/>
        <v>0</v>
      </c>
      <c r="S1522" s="173" t="str">
        <f t="shared" si="553"/>
        <v/>
      </c>
      <c r="T1522" s="173">
        <f>IF(P1522&lt;&gt;"",(P1522*(1-($N$3368))*(1-($O1522+$N$3373))),0)</f>
        <v>0</v>
      </c>
      <c r="U1522" s="173">
        <f>IF(Q1522&lt;&gt;"",(Q1522*(1-($N$3369))*(1-($O1522+$N$3373))),0)</f>
        <v>0</v>
      </c>
      <c r="V1522" s="173">
        <f>IF(R1522&lt;&gt;"",(R1522*(1-($N$3370))*(1-($O1522+$N$3373))),0)</f>
        <v>0</v>
      </c>
      <c r="W1522" s="173">
        <f>IF(S1522&lt;&gt;"",(S1522*(1-($N$3371))*(1-($O1522+$N$3373))),0)</f>
        <v>0</v>
      </c>
      <c r="X1522" s="173">
        <f t="shared" si="555"/>
        <v>0</v>
      </c>
    </row>
    <row r="1523" spans="1:24" ht="14.1" customHeight="1" x14ac:dyDescent="0.3">
      <c r="A1523" s="155" t="s">
        <v>633</v>
      </c>
      <c r="B1523" s="91" t="s">
        <v>51</v>
      </c>
      <c r="C1523" s="92">
        <v>24</v>
      </c>
      <c r="D1523" s="92">
        <v>6</v>
      </c>
      <c r="E1523" s="166"/>
      <c r="F1523" s="92" t="s">
        <v>110</v>
      </c>
      <c r="G1523" s="92" t="s">
        <v>2028</v>
      </c>
      <c r="H1523" s="92" t="s">
        <v>2594</v>
      </c>
      <c r="I1523" s="92">
        <v>72</v>
      </c>
      <c r="J1523" s="93">
        <v>15.5</v>
      </c>
      <c r="K1523" s="94"/>
      <c r="L1523" s="92" t="s">
        <v>4364</v>
      </c>
      <c r="M1523" s="92" t="s">
        <v>417</v>
      </c>
      <c r="N1523" s="172" t="str">
        <f t="shared" si="554"/>
        <v/>
      </c>
      <c r="O1523" s="172"/>
      <c r="P1523" s="173">
        <f t="shared" si="550"/>
        <v>0</v>
      </c>
      <c r="Q1523" s="173">
        <f t="shared" si="551"/>
        <v>0</v>
      </c>
      <c r="R1523" s="173">
        <f t="shared" si="552"/>
        <v>0</v>
      </c>
      <c r="S1523" s="173" t="str">
        <f t="shared" si="553"/>
        <v/>
      </c>
      <c r="T1523" s="173">
        <f>IF(P1523&lt;&gt;"",(P1523*(1-($N$3368))*(1-($O1523+$N$3373))),0)</f>
        <v>0</v>
      </c>
      <c r="U1523" s="173">
        <f>IF(Q1523&lt;&gt;"",(Q1523*(1-($N$3369))*(1-($O1523+$N$3373))),0)</f>
        <v>0</v>
      </c>
      <c r="V1523" s="173">
        <f>IF(R1523&lt;&gt;"",(R1523*(1-($N$3370))*(1-($O1523+$N$3373))),0)</f>
        <v>0</v>
      </c>
      <c r="W1523" s="173">
        <f>IF(S1523&lt;&gt;"",(S1523*(1-($N$3371))*(1-($O1523+$N$3373))),0)</f>
        <v>0</v>
      </c>
      <c r="X1523" s="173">
        <f t="shared" si="555"/>
        <v>0</v>
      </c>
    </row>
    <row r="1524" spans="1:24" ht="14.1" customHeight="1" x14ac:dyDescent="0.3">
      <c r="A1524" s="155" t="s">
        <v>638</v>
      </c>
      <c r="B1524" s="91" t="s">
        <v>51</v>
      </c>
      <c r="C1524" s="92">
        <v>18</v>
      </c>
      <c r="D1524" s="92">
        <v>9</v>
      </c>
      <c r="E1524" s="166"/>
      <c r="F1524" s="92" t="s">
        <v>111</v>
      </c>
      <c r="G1524" s="92" t="s">
        <v>2049</v>
      </c>
      <c r="H1524" s="92" t="s">
        <v>2624</v>
      </c>
      <c r="I1524" s="92">
        <v>72</v>
      </c>
      <c r="J1524" s="93">
        <v>18.8</v>
      </c>
      <c r="K1524" s="94"/>
      <c r="L1524" s="92" t="s">
        <v>4429</v>
      </c>
      <c r="M1524" s="92" t="s">
        <v>417</v>
      </c>
      <c r="N1524" s="172" t="str">
        <f t="shared" si="554"/>
        <v/>
      </c>
      <c r="O1524" s="172"/>
      <c r="P1524" s="173">
        <f t="shared" si="550"/>
        <v>0</v>
      </c>
      <c r="Q1524" s="173">
        <f t="shared" si="551"/>
        <v>0</v>
      </c>
      <c r="R1524" s="173">
        <f t="shared" si="552"/>
        <v>0</v>
      </c>
      <c r="S1524" s="173" t="str">
        <f t="shared" si="553"/>
        <v/>
      </c>
      <c r="T1524" s="173">
        <f>IF(P1524&lt;&gt;"",(P1524*(1-($N$3368))*(1-($O1524+$N$3373))),0)</f>
        <v>0</v>
      </c>
      <c r="U1524" s="173">
        <f>IF(Q1524&lt;&gt;"",(Q1524*(1-($N$3369))*(1-($O1524+$N$3373))),0)</f>
        <v>0</v>
      </c>
      <c r="V1524" s="173">
        <f>IF(R1524&lt;&gt;"",(R1524*(1-($N$3370))*(1-($O1524+$N$3373))),0)</f>
        <v>0</v>
      </c>
      <c r="W1524" s="173">
        <f>IF(S1524&lt;&gt;"",(S1524*(1-($N$3371))*(1-($O1524+$N$3373))),0)</f>
        <v>0</v>
      </c>
      <c r="X1524" s="173">
        <f t="shared" si="555"/>
        <v>0</v>
      </c>
    </row>
    <row r="1525" spans="1:24" ht="14.1" customHeight="1" x14ac:dyDescent="0.3">
      <c r="A1525" s="155" t="s">
        <v>639</v>
      </c>
      <c r="B1525" s="91" t="s">
        <v>51</v>
      </c>
      <c r="C1525" s="92">
        <v>18</v>
      </c>
      <c r="D1525" s="92">
        <v>9</v>
      </c>
      <c r="E1525" s="166"/>
      <c r="F1525" s="92" t="s">
        <v>111</v>
      </c>
      <c r="G1525" s="92" t="s">
        <v>2041</v>
      </c>
      <c r="H1525" s="92" t="s">
        <v>2624</v>
      </c>
      <c r="I1525" s="92">
        <v>72</v>
      </c>
      <c r="J1525" s="93">
        <v>18.8</v>
      </c>
      <c r="K1525" s="94"/>
      <c r="L1525" s="92" t="s">
        <v>4428</v>
      </c>
      <c r="M1525" s="92" t="s">
        <v>417</v>
      </c>
      <c r="N1525" s="172" t="str">
        <f t="shared" si="554"/>
        <v/>
      </c>
      <c r="O1525" s="172"/>
      <c r="P1525" s="173">
        <f t="shared" si="550"/>
        <v>0</v>
      </c>
      <c r="Q1525" s="173">
        <f t="shared" si="551"/>
        <v>0</v>
      </c>
      <c r="R1525" s="173">
        <f t="shared" si="552"/>
        <v>0</v>
      </c>
      <c r="S1525" s="173" t="str">
        <f t="shared" si="553"/>
        <v/>
      </c>
      <c r="T1525" s="173">
        <f>IF(P1525&lt;&gt;"",(P1525*(1-($N$3368))*(1-($O1525+$N$3373))),0)</f>
        <v>0</v>
      </c>
      <c r="U1525" s="173">
        <f>IF(Q1525&lt;&gt;"",(Q1525*(1-($N$3369))*(1-($O1525+$N$3373))),0)</f>
        <v>0</v>
      </c>
      <c r="V1525" s="173">
        <f>IF(R1525&lt;&gt;"",(R1525*(1-($N$3370))*(1-($O1525+$N$3373))),0)</f>
        <v>0</v>
      </c>
      <c r="W1525" s="173">
        <f>IF(S1525&lt;&gt;"",(S1525*(1-($N$3371))*(1-($O1525+$N$3373))),0)</f>
        <v>0</v>
      </c>
      <c r="X1525" s="173">
        <f t="shared" si="555"/>
        <v>0</v>
      </c>
    </row>
    <row r="1526" spans="1:24" ht="14.1" customHeight="1" x14ac:dyDescent="0.3">
      <c r="A1526" s="155" t="s">
        <v>640</v>
      </c>
      <c r="B1526" s="91" t="s">
        <v>51</v>
      </c>
      <c r="C1526" s="92">
        <v>18</v>
      </c>
      <c r="D1526" s="92">
        <v>9</v>
      </c>
      <c r="E1526" s="166"/>
      <c r="F1526" s="92" t="s">
        <v>111</v>
      </c>
      <c r="G1526" s="92" t="s">
        <v>2047</v>
      </c>
      <c r="H1526" s="92" t="s">
        <v>2624</v>
      </c>
      <c r="I1526" s="92">
        <v>72</v>
      </c>
      <c r="J1526" s="93">
        <v>18.8</v>
      </c>
      <c r="K1526" s="94"/>
      <c r="L1526" s="92" t="s">
        <v>4427</v>
      </c>
      <c r="M1526" s="92" t="s">
        <v>417</v>
      </c>
      <c r="N1526" s="172" t="str">
        <f t="shared" si="554"/>
        <v/>
      </c>
      <c r="O1526" s="172"/>
      <c r="P1526" s="173">
        <f t="shared" si="550"/>
        <v>0</v>
      </c>
      <c r="Q1526" s="173">
        <f t="shared" si="551"/>
        <v>0</v>
      </c>
      <c r="R1526" s="173">
        <f t="shared" si="552"/>
        <v>0</v>
      </c>
      <c r="S1526" s="173" t="str">
        <f t="shared" si="553"/>
        <v/>
      </c>
      <c r="T1526" s="173">
        <f>IF(P1526&lt;&gt;"",(P1526*(1-($N$3368))*(1-($O1526+$N$3373))),0)</f>
        <v>0</v>
      </c>
      <c r="U1526" s="173">
        <f>IF(Q1526&lt;&gt;"",(Q1526*(1-($N$3369))*(1-($O1526+$N$3373))),0)</f>
        <v>0</v>
      </c>
      <c r="V1526" s="173">
        <f>IF(R1526&lt;&gt;"",(R1526*(1-($N$3370))*(1-($O1526+$N$3373))),0)</f>
        <v>0</v>
      </c>
      <c r="W1526" s="173">
        <f>IF(S1526&lt;&gt;"",(S1526*(1-($N$3371))*(1-($O1526+$N$3373))),0)</f>
        <v>0</v>
      </c>
      <c r="X1526" s="173">
        <f t="shared" si="555"/>
        <v>0</v>
      </c>
    </row>
    <row r="1527" spans="1:24" ht="14.1" customHeight="1" x14ac:dyDescent="0.3">
      <c r="A1527" s="155" t="s">
        <v>634</v>
      </c>
      <c r="B1527" s="91" t="s">
        <v>51</v>
      </c>
      <c r="C1527" s="92">
        <v>18</v>
      </c>
      <c r="D1527" s="92">
        <v>9</v>
      </c>
      <c r="E1527" s="166"/>
      <c r="F1527" s="92" t="s">
        <v>110</v>
      </c>
      <c r="G1527" s="92" t="s">
        <v>2005</v>
      </c>
      <c r="H1527" s="92" t="s">
        <v>2595</v>
      </c>
      <c r="I1527" s="92">
        <v>72</v>
      </c>
      <c r="J1527" s="93">
        <v>24.3</v>
      </c>
      <c r="K1527" s="94"/>
      <c r="L1527" s="92" t="s">
        <v>4370</v>
      </c>
      <c r="M1527" s="92" t="s">
        <v>417</v>
      </c>
      <c r="N1527" s="172" t="str">
        <f t="shared" si="554"/>
        <v/>
      </c>
      <c r="O1527" s="172"/>
      <c r="P1527" s="173">
        <f t="shared" si="550"/>
        <v>0</v>
      </c>
      <c r="Q1527" s="173">
        <f t="shared" si="551"/>
        <v>0</v>
      </c>
      <c r="R1527" s="173">
        <f t="shared" si="552"/>
        <v>0</v>
      </c>
      <c r="S1527" s="173" t="str">
        <f t="shared" si="553"/>
        <v/>
      </c>
      <c r="T1527" s="173">
        <f>IF(P1527&lt;&gt;"",(P1527*(1-($N$3368))*(1-($O1527+$N$3373))),0)</f>
        <v>0</v>
      </c>
      <c r="U1527" s="173">
        <f>IF(Q1527&lt;&gt;"",(Q1527*(1-($N$3369))*(1-($O1527+$N$3373))),0)</f>
        <v>0</v>
      </c>
      <c r="V1527" s="173">
        <f>IF(R1527&lt;&gt;"",(R1527*(1-($N$3370))*(1-($O1527+$N$3373))),0)</f>
        <v>0</v>
      </c>
      <c r="W1527" s="173">
        <f>IF(S1527&lt;&gt;"",(S1527*(1-($N$3371))*(1-($O1527+$N$3373))),0)</f>
        <v>0</v>
      </c>
      <c r="X1527" s="173">
        <f t="shared" si="555"/>
        <v>0</v>
      </c>
    </row>
    <row r="1528" spans="1:24" ht="14.1" customHeight="1" x14ac:dyDescent="0.3">
      <c r="A1528" s="155" t="s">
        <v>635</v>
      </c>
      <c r="B1528" s="91" t="s">
        <v>51</v>
      </c>
      <c r="C1528" s="92">
        <v>18</v>
      </c>
      <c r="D1528" s="92">
        <v>9</v>
      </c>
      <c r="E1528" s="166"/>
      <c r="F1528" s="92" t="s">
        <v>110</v>
      </c>
      <c r="G1528" s="92" t="s">
        <v>2004</v>
      </c>
      <c r="H1528" s="92" t="s">
        <v>2595</v>
      </c>
      <c r="I1528" s="92">
        <v>72</v>
      </c>
      <c r="J1528" s="93">
        <v>24.3</v>
      </c>
      <c r="K1528" s="94"/>
      <c r="L1528" s="92" t="s">
        <v>4369</v>
      </c>
      <c r="M1528" s="92" t="s">
        <v>417</v>
      </c>
      <c r="N1528" s="172" t="str">
        <f t="shared" si="554"/>
        <v/>
      </c>
      <c r="O1528" s="172"/>
      <c r="P1528" s="173">
        <f t="shared" si="550"/>
        <v>0</v>
      </c>
      <c r="Q1528" s="173">
        <f t="shared" si="551"/>
        <v>0</v>
      </c>
      <c r="R1528" s="173">
        <f t="shared" si="552"/>
        <v>0</v>
      </c>
      <c r="S1528" s="173" t="str">
        <f t="shared" si="553"/>
        <v/>
      </c>
      <c r="T1528" s="173">
        <f>IF(P1528&lt;&gt;"",(P1528*(1-($N$3368))*(1-($O1528+$N$3373))),0)</f>
        <v>0</v>
      </c>
      <c r="U1528" s="173">
        <f>IF(Q1528&lt;&gt;"",(Q1528*(1-($N$3369))*(1-($O1528+$N$3373))),0)</f>
        <v>0</v>
      </c>
      <c r="V1528" s="173">
        <f>IF(R1528&lt;&gt;"",(R1528*(1-($N$3370))*(1-($O1528+$N$3373))),0)</f>
        <v>0</v>
      </c>
      <c r="W1528" s="173">
        <f>IF(S1528&lt;&gt;"",(S1528*(1-($N$3371))*(1-($O1528+$N$3373))),0)</f>
        <v>0</v>
      </c>
      <c r="X1528" s="173">
        <f t="shared" si="555"/>
        <v>0</v>
      </c>
    </row>
    <row r="1529" spans="1:24" ht="14.1" customHeight="1" x14ac:dyDescent="0.3">
      <c r="A1529" s="155" t="s">
        <v>636</v>
      </c>
      <c r="B1529" s="91" t="s">
        <v>51</v>
      </c>
      <c r="C1529" s="92">
        <v>18</v>
      </c>
      <c r="D1529" s="92">
        <v>9</v>
      </c>
      <c r="E1529" s="166"/>
      <c r="F1529" s="92" t="s">
        <v>110</v>
      </c>
      <c r="G1529" s="92" t="s">
        <v>2003</v>
      </c>
      <c r="H1529" s="92" t="s">
        <v>2595</v>
      </c>
      <c r="I1529" s="92">
        <v>72</v>
      </c>
      <c r="J1529" s="93">
        <v>24.3</v>
      </c>
      <c r="K1529" s="94"/>
      <c r="L1529" s="92" t="s">
        <v>4367</v>
      </c>
      <c r="M1529" s="92" t="s">
        <v>417</v>
      </c>
      <c r="N1529" s="172" t="str">
        <f t="shared" si="554"/>
        <v/>
      </c>
      <c r="O1529" s="172"/>
      <c r="P1529" s="173">
        <f t="shared" si="550"/>
        <v>0</v>
      </c>
      <c r="Q1529" s="173">
        <f t="shared" si="551"/>
        <v>0</v>
      </c>
      <c r="R1529" s="173">
        <f t="shared" si="552"/>
        <v>0</v>
      </c>
      <c r="S1529" s="173" t="str">
        <f t="shared" si="553"/>
        <v/>
      </c>
      <c r="T1529" s="173">
        <f>IF(P1529&lt;&gt;"",(P1529*(1-($N$3368))*(1-($O1529+$N$3373))),0)</f>
        <v>0</v>
      </c>
      <c r="U1529" s="173">
        <f>IF(Q1529&lt;&gt;"",(Q1529*(1-($N$3369))*(1-($O1529+$N$3373))),0)</f>
        <v>0</v>
      </c>
      <c r="V1529" s="173">
        <f>IF(R1529&lt;&gt;"",(R1529*(1-($N$3370))*(1-($O1529+$N$3373))),0)</f>
        <v>0</v>
      </c>
      <c r="W1529" s="173">
        <f>IF(S1529&lt;&gt;"",(S1529*(1-($N$3371))*(1-($O1529+$N$3373))),0)</f>
        <v>0</v>
      </c>
      <c r="X1529" s="173">
        <f t="shared" si="555"/>
        <v>0</v>
      </c>
    </row>
    <row r="1530" spans="1:24" ht="14.1" customHeight="1" x14ac:dyDescent="0.3">
      <c r="A1530" s="155" t="s">
        <v>637</v>
      </c>
      <c r="B1530" s="91" t="s">
        <v>51</v>
      </c>
      <c r="C1530" s="92">
        <v>18</v>
      </c>
      <c r="D1530" s="92">
        <v>9</v>
      </c>
      <c r="E1530" s="166"/>
      <c r="F1530" s="92" t="s">
        <v>110</v>
      </c>
      <c r="G1530" s="92" t="s">
        <v>2028</v>
      </c>
      <c r="H1530" s="92" t="s">
        <v>2595</v>
      </c>
      <c r="I1530" s="92">
        <v>72</v>
      </c>
      <c r="J1530" s="93">
        <v>24.3</v>
      </c>
      <c r="K1530" s="94"/>
      <c r="L1530" s="92" t="s">
        <v>4368</v>
      </c>
      <c r="M1530" s="92" t="s">
        <v>417</v>
      </c>
      <c r="N1530" s="172" t="str">
        <f t="shared" ref="N1530:N1550" si="556">IF(OR(J1530="TBA",E1530=0),"",E1530*J1530)</f>
        <v/>
      </c>
      <c r="O1530" s="172"/>
      <c r="P1530" s="173">
        <f t="shared" si="550"/>
        <v>0</v>
      </c>
      <c r="Q1530" s="173">
        <f t="shared" si="551"/>
        <v>0</v>
      </c>
      <c r="R1530" s="173">
        <f t="shared" si="552"/>
        <v>0</v>
      </c>
      <c r="S1530" s="173" t="str">
        <f t="shared" si="553"/>
        <v/>
      </c>
      <c r="T1530" s="173">
        <f>IF(P1530&lt;&gt;"",(P1530*(1-($N$3368))*(1-($O1530+$N$3373))),0)</f>
        <v>0</v>
      </c>
      <c r="U1530" s="173">
        <f>IF(Q1530&lt;&gt;"",(Q1530*(1-($N$3369))*(1-($O1530+$N$3373))),0)</f>
        <v>0</v>
      </c>
      <c r="V1530" s="173">
        <f>IF(R1530&lt;&gt;"",(R1530*(1-($N$3370))*(1-($O1530+$N$3373))),0)</f>
        <v>0</v>
      </c>
      <c r="W1530" s="173">
        <f>IF(S1530&lt;&gt;"",(S1530*(1-($N$3371))*(1-($O1530+$N$3373))),0)</f>
        <v>0</v>
      </c>
      <c r="X1530" s="173">
        <f t="shared" ref="X1530:X1550" si="557">+SUM(T1530:W1530)</f>
        <v>0</v>
      </c>
    </row>
    <row r="1531" spans="1:24" ht="14.1" customHeight="1" x14ac:dyDescent="0.3">
      <c r="A1531" s="155" t="s">
        <v>377</v>
      </c>
      <c r="B1531" s="91" t="s">
        <v>51</v>
      </c>
      <c r="C1531" s="92">
        <v>6</v>
      </c>
      <c r="D1531" s="92">
        <v>0</v>
      </c>
      <c r="E1531" s="166"/>
      <c r="F1531" s="92" t="s">
        <v>110</v>
      </c>
      <c r="G1531" s="92" t="s">
        <v>2005</v>
      </c>
      <c r="H1531" s="92" t="s">
        <v>2635</v>
      </c>
      <c r="I1531" s="92">
        <v>72</v>
      </c>
      <c r="J1531" s="93">
        <v>49.800000000000004</v>
      </c>
      <c r="K1531" s="94"/>
      <c r="L1531" s="92" t="s">
        <v>4454</v>
      </c>
      <c r="M1531" s="92" t="s">
        <v>417</v>
      </c>
      <c r="N1531" s="172" t="str">
        <f t="shared" si="556"/>
        <v/>
      </c>
      <c r="O1531" s="172"/>
      <c r="P1531" s="173">
        <f t="shared" si="550"/>
        <v>0</v>
      </c>
      <c r="Q1531" s="173">
        <f t="shared" si="551"/>
        <v>0</v>
      </c>
      <c r="R1531" s="173">
        <f t="shared" si="552"/>
        <v>0</v>
      </c>
      <c r="S1531" s="173" t="str">
        <f t="shared" si="553"/>
        <v/>
      </c>
      <c r="T1531" s="173">
        <f>IF(P1531&lt;&gt;"",(P1531*(1-($N$3368))*(1-($O1531+$N$3373))),0)</f>
        <v>0</v>
      </c>
      <c r="U1531" s="173">
        <f>IF(Q1531&lt;&gt;"",(Q1531*(1-($N$3369))*(1-($O1531+$N$3373))),0)</f>
        <v>0</v>
      </c>
      <c r="V1531" s="173">
        <f>IF(R1531&lt;&gt;"",(R1531*(1-($N$3370))*(1-($O1531+$N$3373))),0)</f>
        <v>0</v>
      </c>
      <c r="W1531" s="173">
        <f>IF(S1531&lt;&gt;"",(S1531*(1-($N$3371))*(1-($O1531+$N$3373))),0)</f>
        <v>0</v>
      </c>
      <c r="X1531" s="173">
        <f t="shared" si="557"/>
        <v>0</v>
      </c>
    </row>
    <row r="1532" spans="1:24" ht="14.1" customHeight="1" x14ac:dyDescent="0.3">
      <c r="A1532" s="155" t="s">
        <v>376</v>
      </c>
      <c r="B1532" s="91" t="s">
        <v>51</v>
      </c>
      <c r="C1532" s="92">
        <v>6</v>
      </c>
      <c r="D1532" s="92">
        <v>0</v>
      </c>
      <c r="E1532" s="166"/>
      <c r="F1532" s="92" t="s">
        <v>110</v>
      </c>
      <c r="G1532" s="92" t="s">
        <v>2004</v>
      </c>
      <c r="H1532" s="92" t="s">
        <v>2635</v>
      </c>
      <c r="I1532" s="92">
        <v>72</v>
      </c>
      <c r="J1532" s="93">
        <v>49.800000000000004</v>
      </c>
      <c r="K1532" s="94"/>
      <c r="L1532" s="92" t="s">
        <v>4453</v>
      </c>
      <c r="M1532" s="92" t="s">
        <v>417</v>
      </c>
      <c r="N1532" s="172" t="str">
        <f t="shared" si="556"/>
        <v/>
      </c>
      <c r="O1532" s="172"/>
      <c r="P1532" s="173">
        <f t="shared" si="550"/>
        <v>0</v>
      </c>
      <c r="Q1532" s="173">
        <f t="shared" si="551"/>
        <v>0</v>
      </c>
      <c r="R1532" s="173">
        <f t="shared" si="552"/>
        <v>0</v>
      </c>
      <c r="S1532" s="173" t="str">
        <f t="shared" si="553"/>
        <v/>
      </c>
      <c r="T1532" s="173">
        <f>IF(P1532&lt;&gt;"",(P1532*(1-($N$3368))*(1-($O1532+$N$3373))),0)</f>
        <v>0</v>
      </c>
      <c r="U1532" s="173">
        <f>IF(Q1532&lt;&gt;"",(Q1532*(1-($N$3369))*(1-($O1532+$N$3373))),0)</f>
        <v>0</v>
      </c>
      <c r="V1532" s="173">
        <f>IF(R1532&lt;&gt;"",(R1532*(1-($N$3370))*(1-($O1532+$N$3373))),0)</f>
        <v>0</v>
      </c>
      <c r="W1532" s="173">
        <f>IF(S1532&lt;&gt;"",(S1532*(1-($N$3371))*(1-($O1532+$N$3373))),0)</f>
        <v>0</v>
      </c>
      <c r="X1532" s="173">
        <f t="shared" si="557"/>
        <v>0</v>
      </c>
    </row>
    <row r="1533" spans="1:24" ht="14.1" customHeight="1" x14ac:dyDescent="0.3">
      <c r="A1533" s="155" t="s">
        <v>375</v>
      </c>
      <c r="B1533" s="91" t="s">
        <v>51</v>
      </c>
      <c r="C1533" s="92">
        <v>6</v>
      </c>
      <c r="D1533" s="92">
        <v>0</v>
      </c>
      <c r="E1533" s="166"/>
      <c r="F1533" s="92" t="s">
        <v>110</v>
      </c>
      <c r="G1533" s="92" t="s">
        <v>2003</v>
      </c>
      <c r="H1533" s="92" t="s">
        <v>2635</v>
      </c>
      <c r="I1533" s="92">
        <v>72</v>
      </c>
      <c r="J1533" s="93">
        <v>49.800000000000004</v>
      </c>
      <c r="K1533" s="94"/>
      <c r="L1533" s="92" t="s">
        <v>4452</v>
      </c>
      <c r="M1533" s="92" t="s">
        <v>417</v>
      </c>
      <c r="N1533" s="172" t="str">
        <f t="shared" si="556"/>
        <v/>
      </c>
      <c r="O1533" s="172"/>
      <c r="P1533" s="173">
        <f t="shared" si="550"/>
        <v>0</v>
      </c>
      <c r="Q1533" s="173">
        <f t="shared" si="551"/>
        <v>0</v>
      </c>
      <c r="R1533" s="173">
        <f t="shared" si="552"/>
        <v>0</v>
      </c>
      <c r="S1533" s="173" t="str">
        <f t="shared" si="553"/>
        <v/>
      </c>
      <c r="T1533" s="173">
        <f>IF(P1533&lt;&gt;"",(P1533*(1-($N$3368))*(1-($O1533+$N$3373))),0)</f>
        <v>0</v>
      </c>
      <c r="U1533" s="173">
        <f>IF(Q1533&lt;&gt;"",(Q1533*(1-($N$3369))*(1-($O1533+$N$3373))),0)</f>
        <v>0</v>
      </c>
      <c r="V1533" s="173">
        <f>IF(R1533&lt;&gt;"",(R1533*(1-($N$3370))*(1-($O1533+$N$3373))),0)</f>
        <v>0</v>
      </c>
      <c r="W1533" s="173">
        <f>IF(S1533&lt;&gt;"",(S1533*(1-($N$3371))*(1-($O1533+$N$3373))),0)</f>
        <v>0</v>
      </c>
      <c r="X1533" s="173">
        <f t="shared" si="557"/>
        <v>0</v>
      </c>
    </row>
    <row r="1534" spans="1:24" ht="14.1" customHeight="1" x14ac:dyDescent="0.3">
      <c r="A1534" s="155" t="s">
        <v>647</v>
      </c>
      <c r="B1534" s="91" t="s">
        <v>51</v>
      </c>
      <c r="C1534" s="92">
        <v>6</v>
      </c>
      <c r="D1534" s="92">
        <v>0</v>
      </c>
      <c r="E1534" s="166"/>
      <c r="F1534" s="92" t="s">
        <v>111</v>
      </c>
      <c r="G1534" s="92" t="s">
        <v>2049</v>
      </c>
      <c r="H1534" s="92" t="s">
        <v>2637</v>
      </c>
      <c r="I1534" s="92">
        <v>72</v>
      </c>
      <c r="J1534" s="93">
        <v>54.6</v>
      </c>
      <c r="K1534" s="94"/>
      <c r="L1534" s="92" t="s">
        <v>4459</v>
      </c>
      <c r="M1534" s="92" t="s">
        <v>417</v>
      </c>
      <c r="N1534" s="172" t="str">
        <f t="shared" si="556"/>
        <v/>
      </c>
      <c r="O1534" s="172"/>
      <c r="P1534" s="173">
        <f t="shared" si="550"/>
        <v>0</v>
      </c>
      <c r="Q1534" s="173">
        <f t="shared" si="551"/>
        <v>0</v>
      </c>
      <c r="R1534" s="173">
        <f t="shared" si="552"/>
        <v>0</v>
      </c>
      <c r="S1534" s="173" t="str">
        <f t="shared" si="553"/>
        <v/>
      </c>
      <c r="T1534" s="173">
        <f>IF(P1534&lt;&gt;"",(P1534*(1-($N$3368))*(1-($O1534+$N$3373))),0)</f>
        <v>0</v>
      </c>
      <c r="U1534" s="173">
        <f>IF(Q1534&lt;&gt;"",(Q1534*(1-($N$3369))*(1-($O1534+$N$3373))),0)</f>
        <v>0</v>
      </c>
      <c r="V1534" s="173">
        <f>IF(R1534&lt;&gt;"",(R1534*(1-($N$3370))*(1-($O1534+$N$3373))),0)</f>
        <v>0</v>
      </c>
      <c r="W1534" s="173">
        <f>IF(S1534&lt;&gt;"",(S1534*(1-($N$3371))*(1-($O1534+$N$3373))),0)</f>
        <v>0</v>
      </c>
      <c r="X1534" s="173">
        <f t="shared" si="557"/>
        <v>0</v>
      </c>
    </row>
    <row r="1535" spans="1:24" ht="14.1" customHeight="1" x14ac:dyDescent="0.3">
      <c r="A1535" s="155" t="s">
        <v>648</v>
      </c>
      <c r="B1535" s="91" t="s">
        <v>51</v>
      </c>
      <c r="C1535" s="92">
        <v>6</v>
      </c>
      <c r="D1535" s="92">
        <v>0</v>
      </c>
      <c r="E1535" s="166"/>
      <c r="F1535" s="92" t="s">
        <v>111</v>
      </c>
      <c r="G1535" s="92" t="s">
        <v>2041</v>
      </c>
      <c r="H1535" s="92" t="s">
        <v>2637</v>
      </c>
      <c r="I1535" s="92">
        <v>72</v>
      </c>
      <c r="J1535" s="93">
        <v>54.6</v>
      </c>
      <c r="K1535" s="94"/>
      <c r="L1535" s="92" t="s">
        <v>4458</v>
      </c>
      <c r="M1535" s="92" t="s">
        <v>417</v>
      </c>
      <c r="N1535" s="172" t="str">
        <f t="shared" si="556"/>
        <v/>
      </c>
      <c r="O1535" s="172"/>
      <c r="P1535" s="173">
        <f t="shared" si="550"/>
        <v>0</v>
      </c>
      <c r="Q1535" s="173">
        <f t="shared" si="551"/>
        <v>0</v>
      </c>
      <c r="R1535" s="173">
        <f t="shared" si="552"/>
        <v>0</v>
      </c>
      <c r="S1535" s="173" t="str">
        <f t="shared" si="553"/>
        <v/>
      </c>
      <c r="T1535" s="173">
        <f>IF(P1535&lt;&gt;"",(P1535*(1-($N$3368))*(1-($O1535+$N$3373))),0)</f>
        <v>0</v>
      </c>
      <c r="U1535" s="173">
        <f>IF(Q1535&lt;&gt;"",(Q1535*(1-($N$3369))*(1-($O1535+$N$3373))),0)</f>
        <v>0</v>
      </c>
      <c r="V1535" s="173">
        <f>IF(R1535&lt;&gt;"",(R1535*(1-($N$3370))*(1-($O1535+$N$3373))),0)</f>
        <v>0</v>
      </c>
      <c r="W1535" s="173">
        <f>IF(S1535&lt;&gt;"",(S1535*(1-($N$3371))*(1-($O1535+$N$3373))),0)</f>
        <v>0</v>
      </c>
      <c r="X1535" s="173">
        <f t="shared" si="557"/>
        <v>0</v>
      </c>
    </row>
    <row r="1536" spans="1:24" ht="14.1" customHeight="1" x14ac:dyDescent="0.3">
      <c r="A1536" s="155" t="s">
        <v>649</v>
      </c>
      <c r="B1536" s="91" t="s">
        <v>51</v>
      </c>
      <c r="C1536" s="92">
        <v>8</v>
      </c>
      <c r="D1536" s="92">
        <v>0</v>
      </c>
      <c r="E1536" s="166"/>
      <c r="F1536" s="92" t="s">
        <v>111</v>
      </c>
      <c r="G1536" s="92" t="s">
        <v>2005</v>
      </c>
      <c r="H1536" s="92" t="s">
        <v>2638</v>
      </c>
      <c r="I1536" s="92">
        <v>73</v>
      </c>
      <c r="J1536" s="93">
        <v>36.4</v>
      </c>
      <c r="K1536" s="94"/>
      <c r="L1536" s="92" t="s">
        <v>4463</v>
      </c>
      <c r="M1536" s="92" t="s">
        <v>417</v>
      </c>
      <c r="N1536" s="172" t="str">
        <f t="shared" si="556"/>
        <v/>
      </c>
      <c r="O1536" s="172"/>
      <c r="P1536" s="173">
        <f t="shared" si="550"/>
        <v>0</v>
      </c>
      <c r="Q1536" s="173">
        <f t="shared" si="551"/>
        <v>0</v>
      </c>
      <c r="R1536" s="173">
        <f t="shared" si="552"/>
        <v>0</v>
      </c>
      <c r="S1536" s="173" t="str">
        <f t="shared" si="553"/>
        <v/>
      </c>
      <c r="T1536" s="173">
        <f>IF(P1536&lt;&gt;"",(P1536*(1-($N$3368))*(1-($O1536+$N$3373))),0)</f>
        <v>0</v>
      </c>
      <c r="U1536" s="173">
        <f>IF(Q1536&lt;&gt;"",(Q1536*(1-($N$3369))*(1-($O1536+$N$3373))),0)</f>
        <v>0</v>
      </c>
      <c r="V1536" s="173">
        <f>IF(R1536&lt;&gt;"",(R1536*(1-($N$3370))*(1-($O1536+$N$3373))),0)</f>
        <v>0</v>
      </c>
      <c r="W1536" s="173">
        <f>IF(S1536&lt;&gt;"",(S1536*(1-($N$3371))*(1-($O1536+$N$3373))),0)</f>
        <v>0</v>
      </c>
      <c r="X1536" s="173">
        <f t="shared" si="557"/>
        <v>0</v>
      </c>
    </row>
    <row r="1537" spans="1:24" ht="14.1" customHeight="1" x14ac:dyDescent="0.3">
      <c r="A1537" s="155" t="s">
        <v>378</v>
      </c>
      <c r="B1537" s="91" t="s">
        <v>51</v>
      </c>
      <c r="C1537" s="92">
        <v>8</v>
      </c>
      <c r="D1537" s="92">
        <v>0</v>
      </c>
      <c r="E1537" s="166"/>
      <c r="F1537" s="92" t="s">
        <v>111</v>
      </c>
      <c r="G1537" s="92" t="s">
        <v>2020</v>
      </c>
      <c r="H1537" s="92" t="s">
        <v>2638</v>
      </c>
      <c r="I1537" s="92">
        <v>73</v>
      </c>
      <c r="J1537" s="93">
        <v>36.4</v>
      </c>
      <c r="K1537" s="94"/>
      <c r="L1537" s="92" t="s">
        <v>4460</v>
      </c>
      <c r="M1537" s="92" t="s">
        <v>417</v>
      </c>
      <c r="N1537" s="172" t="str">
        <f t="shared" si="556"/>
        <v/>
      </c>
      <c r="O1537" s="172"/>
      <c r="P1537" s="173">
        <f t="shared" si="550"/>
        <v>0</v>
      </c>
      <c r="Q1537" s="173">
        <f t="shared" si="551"/>
        <v>0</v>
      </c>
      <c r="R1537" s="173">
        <f t="shared" si="552"/>
        <v>0</v>
      </c>
      <c r="S1537" s="173" t="str">
        <f t="shared" si="553"/>
        <v/>
      </c>
      <c r="T1537" s="173">
        <f>IF(P1537&lt;&gt;"",(P1537*(1-($N$3368))*(1-($O1537+$N$3373))),0)</f>
        <v>0</v>
      </c>
      <c r="U1537" s="173">
        <f>IF(Q1537&lt;&gt;"",(Q1537*(1-($N$3369))*(1-($O1537+$N$3373))),0)</f>
        <v>0</v>
      </c>
      <c r="V1537" s="173">
        <f>IF(R1537&lt;&gt;"",(R1537*(1-($N$3370))*(1-($O1537+$N$3373))),0)</f>
        <v>0</v>
      </c>
      <c r="W1537" s="173">
        <f>IF(S1537&lt;&gt;"",(S1537*(1-($N$3371))*(1-($O1537+$N$3373))),0)</f>
        <v>0</v>
      </c>
      <c r="X1537" s="173">
        <f t="shared" si="557"/>
        <v>0</v>
      </c>
    </row>
    <row r="1538" spans="1:24" ht="14.1" customHeight="1" x14ac:dyDescent="0.3">
      <c r="A1538" s="155" t="s">
        <v>650</v>
      </c>
      <c r="B1538" s="91" t="s">
        <v>51</v>
      </c>
      <c r="C1538" s="92">
        <v>8</v>
      </c>
      <c r="D1538" s="92">
        <v>0</v>
      </c>
      <c r="E1538" s="166"/>
      <c r="F1538" s="92" t="s">
        <v>111</v>
      </c>
      <c r="G1538" s="92" t="s">
        <v>2022</v>
      </c>
      <c r="H1538" s="92" t="s">
        <v>2638</v>
      </c>
      <c r="I1538" s="92">
        <v>73</v>
      </c>
      <c r="J1538" s="93">
        <v>36.4</v>
      </c>
      <c r="K1538" s="94"/>
      <c r="L1538" s="92" t="s">
        <v>4461</v>
      </c>
      <c r="M1538" s="92" t="s">
        <v>417</v>
      </c>
      <c r="N1538" s="172" t="str">
        <f t="shared" si="556"/>
        <v/>
      </c>
      <c r="O1538" s="172"/>
      <c r="P1538" s="173">
        <f t="shared" si="550"/>
        <v>0</v>
      </c>
      <c r="Q1538" s="173">
        <f t="shared" si="551"/>
        <v>0</v>
      </c>
      <c r="R1538" s="173">
        <f t="shared" si="552"/>
        <v>0</v>
      </c>
      <c r="S1538" s="173" t="str">
        <f t="shared" si="553"/>
        <v/>
      </c>
      <c r="T1538" s="173">
        <f>IF(P1538&lt;&gt;"",(P1538*(1-($N$3368))*(1-($O1538+$N$3373))),0)</f>
        <v>0</v>
      </c>
      <c r="U1538" s="173">
        <f>IF(Q1538&lt;&gt;"",(Q1538*(1-($N$3369))*(1-($O1538+$N$3373))),0)</f>
        <v>0</v>
      </c>
      <c r="V1538" s="173">
        <f>IF(R1538&lt;&gt;"",(R1538*(1-($N$3370))*(1-($O1538+$N$3373))),0)</f>
        <v>0</v>
      </c>
      <c r="W1538" s="173">
        <f>IF(S1538&lt;&gt;"",(S1538*(1-($N$3371))*(1-($O1538+$N$3373))),0)</f>
        <v>0</v>
      </c>
      <c r="X1538" s="173">
        <f t="shared" si="557"/>
        <v>0</v>
      </c>
    </row>
    <row r="1539" spans="1:24" ht="14.1" customHeight="1" x14ac:dyDescent="0.3">
      <c r="A1539" s="90" t="s">
        <v>379</v>
      </c>
      <c r="B1539" s="91" t="s">
        <v>51</v>
      </c>
      <c r="C1539" s="92">
        <v>8</v>
      </c>
      <c r="D1539" s="92">
        <v>0</v>
      </c>
      <c r="E1539" s="166"/>
      <c r="F1539" s="92" t="s">
        <v>111</v>
      </c>
      <c r="G1539" s="92" t="s">
        <v>2023</v>
      </c>
      <c r="H1539" s="92" t="s">
        <v>2638</v>
      </c>
      <c r="I1539" s="92">
        <v>73</v>
      </c>
      <c r="J1539" s="93">
        <v>38.300000000000004</v>
      </c>
      <c r="K1539" s="94"/>
      <c r="L1539" s="92" t="s">
        <v>4462</v>
      </c>
      <c r="M1539" s="92" t="s">
        <v>417</v>
      </c>
      <c r="N1539" s="172" t="str">
        <f t="shared" si="556"/>
        <v/>
      </c>
      <c r="O1539" s="172"/>
      <c r="P1539" s="173">
        <f t="shared" si="550"/>
        <v>0</v>
      </c>
      <c r="Q1539" s="173">
        <f t="shared" si="551"/>
        <v>0</v>
      </c>
      <c r="R1539" s="173">
        <f t="shared" si="552"/>
        <v>0</v>
      </c>
      <c r="S1539" s="173" t="str">
        <f t="shared" si="553"/>
        <v/>
      </c>
      <c r="T1539" s="173">
        <f>IF(P1539&lt;&gt;"",(P1539*(1-($N$3368))*(1-($O1539+$N$3373))),0)</f>
        <v>0</v>
      </c>
      <c r="U1539" s="173">
        <f>IF(Q1539&lt;&gt;"",(Q1539*(1-($N$3369))*(1-($O1539+$N$3373))),0)</f>
        <v>0</v>
      </c>
      <c r="V1539" s="173">
        <f>IF(R1539&lt;&gt;"",(R1539*(1-($N$3370))*(1-($O1539+$N$3373))),0)</f>
        <v>0</v>
      </c>
      <c r="W1539" s="173">
        <f>IF(S1539&lt;&gt;"",(S1539*(1-($N$3371))*(1-($O1539+$N$3373))),0)</f>
        <v>0</v>
      </c>
      <c r="X1539" s="173">
        <f t="shared" si="557"/>
        <v>0</v>
      </c>
    </row>
    <row r="1540" spans="1:24" ht="14.1" customHeight="1" x14ac:dyDescent="0.3">
      <c r="A1540" s="155" t="s">
        <v>644</v>
      </c>
      <c r="B1540" s="91" t="s">
        <v>51</v>
      </c>
      <c r="C1540" s="92">
        <v>8</v>
      </c>
      <c r="D1540" s="92">
        <v>0</v>
      </c>
      <c r="E1540" s="166"/>
      <c r="F1540" s="92" t="s">
        <v>112</v>
      </c>
      <c r="G1540" s="92" t="s">
        <v>2016</v>
      </c>
      <c r="H1540" s="92" t="s">
        <v>2636</v>
      </c>
      <c r="I1540" s="92">
        <v>73</v>
      </c>
      <c r="J1540" s="93">
        <v>30.35</v>
      </c>
      <c r="K1540" s="94"/>
      <c r="L1540" s="92" t="s">
        <v>4457</v>
      </c>
      <c r="M1540" s="92" t="s">
        <v>417</v>
      </c>
      <c r="N1540" s="172" t="str">
        <f t="shared" si="556"/>
        <v/>
      </c>
      <c r="O1540" s="172"/>
      <c r="P1540" s="173">
        <f t="shared" si="550"/>
        <v>0</v>
      </c>
      <c r="Q1540" s="173">
        <f t="shared" si="551"/>
        <v>0</v>
      </c>
      <c r="R1540" s="173">
        <f t="shared" si="552"/>
        <v>0</v>
      </c>
      <c r="S1540" s="173" t="str">
        <f t="shared" si="553"/>
        <v/>
      </c>
      <c r="T1540" s="173">
        <f>IF(P1540&lt;&gt;"",(P1540*(1-($N$3368))*(1-($O1540+$N$3373))),0)</f>
        <v>0</v>
      </c>
      <c r="U1540" s="173">
        <f>IF(Q1540&lt;&gt;"",(Q1540*(1-($N$3369))*(1-($O1540+$N$3373))),0)</f>
        <v>0</v>
      </c>
      <c r="V1540" s="173">
        <f>IF(R1540&lt;&gt;"",(R1540*(1-($N$3370))*(1-($O1540+$N$3373))),0)</f>
        <v>0</v>
      </c>
      <c r="W1540" s="173">
        <f>IF(S1540&lt;&gt;"",(S1540*(1-($N$3371))*(1-($O1540+$N$3373))),0)</f>
        <v>0</v>
      </c>
      <c r="X1540" s="173">
        <f t="shared" si="557"/>
        <v>0</v>
      </c>
    </row>
    <row r="1541" spans="1:24" ht="14.1" customHeight="1" x14ac:dyDescent="0.3">
      <c r="A1541" s="155" t="s">
        <v>645</v>
      </c>
      <c r="B1541" s="91" t="s">
        <v>51</v>
      </c>
      <c r="C1541" s="92">
        <v>8</v>
      </c>
      <c r="D1541" s="92">
        <v>0</v>
      </c>
      <c r="E1541" s="166"/>
      <c r="F1541" s="92" t="s">
        <v>112</v>
      </c>
      <c r="G1541" s="92" t="s">
        <v>2004</v>
      </c>
      <c r="H1541" s="92" t="s">
        <v>2636</v>
      </c>
      <c r="I1541" s="92">
        <v>73</v>
      </c>
      <c r="J1541" s="93">
        <v>30.35</v>
      </c>
      <c r="K1541" s="94"/>
      <c r="L1541" s="92" t="s">
        <v>4456</v>
      </c>
      <c r="M1541" s="92" t="s">
        <v>417</v>
      </c>
      <c r="N1541" s="172" t="str">
        <f t="shared" si="556"/>
        <v/>
      </c>
      <c r="O1541" s="172"/>
      <c r="P1541" s="173">
        <f t="shared" si="550"/>
        <v>0</v>
      </c>
      <c r="Q1541" s="173">
        <f t="shared" si="551"/>
        <v>0</v>
      </c>
      <c r="R1541" s="173">
        <f t="shared" si="552"/>
        <v>0</v>
      </c>
      <c r="S1541" s="173" t="str">
        <f t="shared" si="553"/>
        <v/>
      </c>
      <c r="T1541" s="173">
        <f>IF(P1541&lt;&gt;"",(P1541*(1-($N$3368))*(1-($O1541+$N$3373))),0)</f>
        <v>0</v>
      </c>
      <c r="U1541" s="173">
        <f>IF(Q1541&lt;&gt;"",(Q1541*(1-($N$3369))*(1-($O1541+$N$3373))),0)</f>
        <v>0</v>
      </c>
      <c r="V1541" s="173">
        <f>IF(R1541&lt;&gt;"",(R1541*(1-($N$3370))*(1-($O1541+$N$3373))),0)</f>
        <v>0</v>
      </c>
      <c r="W1541" s="173">
        <f>IF(S1541&lt;&gt;"",(S1541*(1-($N$3371))*(1-($O1541+$N$3373))),0)</f>
        <v>0</v>
      </c>
      <c r="X1541" s="173">
        <f t="shared" si="557"/>
        <v>0</v>
      </c>
    </row>
    <row r="1542" spans="1:24" ht="14.1" customHeight="1" x14ac:dyDescent="0.3">
      <c r="A1542" s="155" t="s">
        <v>646</v>
      </c>
      <c r="B1542" s="91" t="s">
        <v>51</v>
      </c>
      <c r="C1542" s="92">
        <v>8</v>
      </c>
      <c r="D1542" s="92">
        <v>0</v>
      </c>
      <c r="E1542" s="166"/>
      <c r="F1542" s="92" t="s">
        <v>112</v>
      </c>
      <c r="G1542" s="92" t="s">
        <v>2003</v>
      </c>
      <c r="H1542" s="92" t="s">
        <v>2636</v>
      </c>
      <c r="I1542" s="92">
        <v>73</v>
      </c>
      <c r="J1542" s="93">
        <v>30.35</v>
      </c>
      <c r="K1542" s="94"/>
      <c r="L1542" s="92" t="s">
        <v>4455</v>
      </c>
      <c r="M1542" s="92" t="s">
        <v>417</v>
      </c>
      <c r="N1542" s="172" t="str">
        <f t="shared" si="556"/>
        <v/>
      </c>
      <c r="O1542" s="172"/>
      <c r="P1542" s="173">
        <f t="shared" si="550"/>
        <v>0</v>
      </c>
      <c r="Q1542" s="173">
        <f t="shared" si="551"/>
        <v>0</v>
      </c>
      <c r="R1542" s="173">
        <f t="shared" si="552"/>
        <v>0</v>
      </c>
      <c r="S1542" s="173" t="str">
        <f t="shared" si="553"/>
        <v/>
      </c>
      <c r="T1542" s="173">
        <f>IF(P1542&lt;&gt;"",(P1542*(1-($N$3368))*(1-($O1542+$N$3373))),0)</f>
        <v>0</v>
      </c>
      <c r="U1542" s="173">
        <f>IF(Q1542&lt;&gt;"",(Q1542*(1-($N$3369))*(1-($O1542+$N$3373))),0)</f>
        <v>0</v>
      </c>
      <c r="V1542" s="173">
        <f>IF(R1542&lt;&gt;"",(R1542*(1-($N$3370))*(1-($O1542+$N$3373))),0)</f>
        <v>0</v>
      </c>
      <c r="W1542" s="173">
        <f>IF(S1542&lt;&gt;"",(S1542*(1-($N$3371))*(1-($O1542+$N$3373))),0)</f>
        <v>0</v>
      </c>
      <c r="X1542" s="173">
        <f t="shared" si="557"/>
        <v>0</v>
      </c>
    </row>
    <row r="1543" spans="1:24" ht="14.1" customHeight="1" x14ac:dyDescent="0.3">
      <c r="A1543" s="90">
        <v>51833</v>
      </c>
      <c r="B1543" s="91" t="s">
        <v>50</v>
      </c>
      <c r="C1543" s="92">
        <v>6</v>
      </c>
      <c r="D1543" s="92">
        <v>0</v>
      </c>
      <c r="E1543" s="166"/>
      <c r="F1543" s="92" t="s">
        <v>110</v>
      </c>
      <c r="G1543" s="92" t="s">
        <v>1716</v>
      </c>
      <c r="H1543" s="92" t="s">
        <v>1767</v>
      </c>
      <c r="I1543" s="92">
        <v>73</v>
      </c>
      <c r="J1543" s="93">
        <v>22.900000000000002</v>
      </c>
      <c r="K1543" s="94"/>
      <c r="L1543" s="92" t="s">
        <v>2708</v>
      </c>
      <c r="M1543" s="92" t="s">
        <v>417</v>
      </c>
      <c r="N1543" s="172" t="str">
        <f t="shared" si="556"/>
        <v/>
      </c>
      <c r="O1543" s="172"/>
      <c r="P1543" s="173">
        <f t="shared" si="550"/>
        <v>0</v>
      </c>
      <c r="Q1543" s="173">
        <f t="shared" si="551"/>
        <v>0</v>
      </c>
      <c r="R1543" s="173" t="str">
        <f t="shared" si="552"/>
        <v/>
      </c>
      <c r="S1543" s="173">
        <f t="shared" si="553"/>
        <v>0</v>
      </c>
      <c r="T1543" s="173">
        <f>IF(P1543&lt;&gt;"",(P1543*(1-($N$3368))*(1-($O1543+$N$3373))),0)</f>
        <v>0</v>
      </c>
      <c r="U1543" s="173">
        <f>IF(Q1543&lt;&gt;"",(Q1543*(1-($N$3369))*(1-($O1543+$N$3373))),0)</f>
        <v>0</v>
      </c>
      <c r="V1543" s="173">
        <f>IF(R1543&lt;&gt;"",(R1543*(1-($N$3370))*(1-($O1543+$N$3373))),0)</f>
        <v>0</v>
      </c>
      <c r="W1543" s="173">
        <f>IF(S1543&lt;&gt;"",(S1543*(1-($N$3371))*(1-($O1543+$N$3373))),0)</f>
        <v>0</v>
      </c>
      <c r="X1543" s="173">
        <f t="shared" si="557"/>
        <v>0</v>
      </c>
    </row>
    <row r="1544" spans="1:24" ht="14.1" customHeight="1" x14ac:dyDescent="0.3">
      <c r="A1544" s="90">
        <v>22864</v>
      </c>
      <c r="B1544" s="91" t="s">
        <v>50</v>
      </c>
      <c r="C1544" s="92">
        <v>12</v>
      </c>
      <c r="D1544" s="92">
        <v>0</v>
      </c>
      <c r="E1544" s="166"/>
      <c r="F1544" s="92" t="s">
        <v>110</v>
      </c>
      <c r="G1544" s="92" t="s">
        <v>1716</v>
      </c>
      <c r="H1544" s="92" t="s">
        <v>1748</v>
      </c>
      <c r="I1544" s="92">
        <v>73</v>
      </c>
      <c r="J1544" s="93">
        <v>15.3</v>
      </c>
      <c r="K1544" s="94"/>
      <c r="L1544" s="92" t="s">
        <v>2689</v>
      </c>
      <c r="M1544" s="92" t="s">
        <v>417</v>
      </c>
      <c r="N1544" s="172" t="str">
        <f t="shared" si="556"/>
        <v/>
      </c>
      <c r="O1544" s="172"/>
      <c r="P1544" s="173">
        <f t="shared" si="550"/>
        <v>0</v>
      </c>
      <c r="Q1544" s="173">
        <f t="shared" si="551"/>
        <v>0</v>
      </c>
      <c r="R1544" s="173" t="str">
        <f t="shared" si="552"/>
        <v/>
      </c>
      <c r="S1544" s="173">
        <f t="shared" si="553"/>
        <v>0</v>
      </c>
      <c r="T1544" s="173">
        <f>IF(P1544&lt;&gt;"",(P1544*(1-($N$3368))*(1-($O1544+$N$3373))),0)</f>
        <v>0</v>
      </c>
      <c r="U1544" s="173">
        <f>IF(Q1544&lt;&gt;"",(Q1544*(1-($N$3369))*(1-($O1544+$N$3373))),0)</f>
        <v>0</v>
      </c>
      <c r="V1544" s="173">
        <f>IF(R1544&lt;&gt;"",(R1544*(1-($N$3370))*(1-($O1544+$N$3373))),0)</f>
        <v>0</v>
      </c>
      <c r="W1544" s="173">
        <f>IF(S1544&lt;&gt;"",(S1544*(1-($N$3371))*(1-($O1544+$N$3373))),0)</f>
        <v>0</v>
      </c>
      <c r="X1544" s="173">
        <f t="shared" si="557"/>
        <v>0</v>
      </c>
    </row>
    <row r="1545" spans="1:24" ht="14.1" customHeight="1" x14ac:dyDescent="0.3">
      <c r="A1545" s="90">
        <v>85719</v>
      </c>
      <c r="B1545" s="91" t="s">
        <v>50</v>
      </c>
      <c r="C1545" s="92">
        <v>12</v>
      </c>
      <c r="D1545" s="92">
        <v>0</v>
      </c>
      <c r="E1545" s="166"/>
      <c r="F1545" s="92" t="s">
        <v>110</v>
      </c>
      <c r="G1545" s="92" t="s">
        <v>1716</v>
      </c>
      <c r="H1545" s="92" t="s">
        <v>1837</v>
      </c>
      <c r="I1545" s="92">
        <v>73</v>
      </c>
      <c r="J1545" s="93">
        <v>11.450000000000001</v>
      </c>
      <c r="K1545" s="94"/>
      <c r="L1545" s="92" t="s">
        <v>2778</v>
      </c>
      <c r="M1545" s="92" t="s">
        <v>417</v>
      </c>
      <c r="N1545" s="172" t="str">
        <f t="shared" si="556"/>
        <v/>
      </c>
      <c r="O1545" s="172"/>
      <c r="P1545" s="173">
        <f t="shared" si="550"/>
        <v>0</v>
      </c>
      <c r="Q1545" s="173">
        <f t="shared" si="551"/>
        <v>0</v>
      </c>
      <c r="R1545" s="173" t="str">
        <f t="shared" si="552"/>
        <v/>
      </c>
      <c r="S1545" s="173">
        <f t="shared" si="553"/>
        <v>0</v>
      </c>
      <c r="T1545" s="173">
        <f>IF(P1545&lt;&gt;"",(P1545*(1-($N$3368))*(1-($O1545+$N$3373))),0)</f>
        <v>0</v>
      </c>
      <c r="U1545" s="173">
        <f>IF(Q1545&lt;&gt;"",(Q1545*(1-($N$3369))*(1-($O1545+$N$3373))),0)</f>
        <v>0</v>
      </c>
      <c r="V1545" s="173">
        <f>IF(R1545&lt;&gt;"",(R1545*(1-($N$3370))*(1-($O1545+$N$3373))),0)</f>
        <v>0</v>
      </c>
      <c r="W1545" s="173">
        <f>IF(S1545&lt;&gt;"",(S1545*(1-($N$3371))*(1-($O1545+$N$3373))),0)</f>
        <v>0</v>
      </c>
      <c r="X1545" s="173">
        <f t="shared" si="557"/>
        <v>0</v>
      </c>
    </row>
    <row r="1546" spans="1:24" ht="14.1" customHeight="1" x14ac:dyDescent="0.3">
      <c r="A1546" s="90">
        <v>85721</v>
      </c>
      <c r="B1546" s="91" t="s">
        <v>50</v>
      </c>
      <c r="C1546" s="92">
        <v>6</v>
      </c>
      <c r="D1546" s="92">
        <v>0</v>
      </c>
      <c r="E1546" s="166"/>
      <c r="F1546" s="92" t="s">
        <v>110</v>
      </c>
      <c r="G1546" s="92" t="s">
        <v>1716</v>
      </c>
      <c r="H1546" s="92" t="s">
        <v>1838</v>
      </c>
      <c r="I1546" s="92">
        <v>73</v>
      </c>
      <c r="J1546" s="93">
        <v>14.05</v>
      </c>
      <c r="K1546" s="94"/>
      <c r="L1546" s="92" t="s">
        <v>2779</v>
      </c>
      <c r="M1546" s="92" t="s">
        <v>417</v>
      </c>
      <c r="N1546" s="172" t="str">
        <f t="shared" si="556"/>
        <v/>
      </c>
      <c r="O1546" s="172"/>
      <c r="P1546" s="173">
        <f t="shared" si="550"/>
        <v>0</v>
      </c>
      <c r="Q1546" s="173">
        <f t="shared" si="551"/>
        <v>0</v>
      </c>
      <c r="R1546" s="173" t="str">
        <f t="shared" si="552"/>
        <v/>
      </c>
      <c r="S1546" s="173">
        <f t="shared" si="553"/>
        <v>0</v>
      </c>
      <c r="T1546" s="173">
        <f>IF(P1546&lt;&gt;"",(P1546*(1-($N$3368))*(1-($O1546+$N$3373))),0)</f>
        <v>0</v>
      </c>
      <c r="U1546" s="173">
        <f>IF(Q1546&lt;&gt;"",(Q1546*(1-($N$3369))*(1-($O1546+$N$3373))),0)</f>
        <v>0</v>
      </c>
      <c r="V1546" s="173">
        <f>IF(R1546&lt;&gt;"",(R1546*(1-($N$3370))*(1-($O1546+$N$3373))),0)</f>
        <v>0</v>
      </c>
      <c r="W1546" s="173">
        <f>IF(S1546&lt;&gt;"",(S1546*(1-($N$3371))*(1-($O1546+$N$3373))),0)</f>
        <v>0</v>
      </c>
      <c r="X1546" s="173">
        <f t="shared" si="557"/>
        <v>0</v>
      </c>
    </row>
    <row r="1547" spans="1:24" ht="14.1" customHeight="1" x14ac:dyDescent="0.3">
      <c r="A1547" s="90">
        <v>164549</v>
      </c>
      <c r="B1547" s="91" t="s">
        <v>50</v>
      </c>
      <c r="C1547" s="92">
        <v>6</v>
      </c>
      <c r="D1547" s="92">
        <v>0</v>
      </c>
      <c r="E1547" s="166"/>
      <c r="F1547" s="92" t="s">
        <v>110</v>
      </c>
      <c r="G1547" s="92" t="s">
        <v>1716</v>
      </c>
      <c r="H1547" s="92" t="s">
        <v>4897</v>
      </c>
      <c r="I1547" s="92">
        <v>73</v>
      </c>
      <c r="J1547" s="93">
        <v>23.1</v>
      </c>
      <c r="K1547" s="94"/>
      <c r="L1547" s="92" t="s">
        <v>5513</v>
      </c>
      <c r="M1547" s="92" t="s">
        <v>417</v>
      </c>
      <c r="N1547" s="172" t="str">
        <f t="shared" si="556"/>
        <v/>
      </c>
      <c r="O1547" s="172"/>
      <c r="P1547" s="173">
        <f t="shared" si="550"/>
        <v>0</v>
      </c>
      <c r="Q1547" s="173">
        <f t="shared" si="551"/>
        <v>0</v>
      </c>
      <c r="R1547" s="173" t="str">
        <f t="shared" si="552"/>
        <v/>
      </c>
      <c r="S1547" s="173">
        <f t="shared" si="553"/>
        <v>0</v>
      </c>
      <c r="T1547" s="173">
        <f>IF(P1547&lt;&gt;"",(P1547*(1-($N$3368))*(1-($O1547+$N$3373))),0)</f>
        <v>0</v>
      </c>
      <c r="U1547" s="173">
        <f>IF(Q1547&lt;&gt;"",(Q1547*(1-($N$3369))*(1-($O1547+$N$3373))),0)</f>
        <v>0</v>
      </c>
      <c r="V1547" s="173">
        <f>IF(R1547&lt;&gt;"",(R1547*(1-($N$3370))*(1-($O1547+$N$3373))),0)</f>
        <v>0</v>
      </c>
      <c r="W1547" s="173">
        <f>IF(S1547&lt;&gt;"",(S1547*(1-($N$3371))*(1-($O1547+$N$3373))),0)</f>
        <v>0</v>
      </c>
      <c r="X1547" s="173">
        <f t="shared" si="557"/>
        <v>0</v>
      </c>
    </row>
    <row r="1548" spans="1:24" ht="14.1" customHeight="1" x14ac:dyDescent="0.3">
      <c r="A1548" s="252">
        <v>172059</v>
      </c>
      <c r="B1548" s="253" t="s">
        <v>50</v>
      </c>
      <c r="C1548" s="254">
        <v>0</v>
      </c>
      <c r="D1548" s="254">
        <v>0</v>
      </c>
      <c r="E1548" s="255"/>
      <c r="F1548" s="254" t="s">
        <v>110</v>
      </c>
      <c r="G1548" s="254" t="s">
        <v>1716</v>
      </c>
      <c r="H1548" s="254" t="s">
        <v>5949</v>
      </c>
      <c r="I1548" s="254">
        <v>73</v>
      </c>
      <c r="J1548" s="256">
        <v>14</v>
      </c>
      <c r="K1548" s="257"/>
      <c r="L1548" s="254" t="s">
        <v>5950</v>
      </c>
      <c r="M1548" s="254" t="s">
        <v>417</v>
      </c>
      <c r="N1548" s="172" t="str">
        <f t="shared" si="556"/>
        <v/>
      </c>
      <c r="O1548" s="172"/>
      <c r="P1548" s="173">
        <f t="shared" si="550"/>
        <v>0</v>
      </c>
      <c r="Q1548" s="173">
        <f t="shared" si="551"/>
        <v>0</v>
      </c>
      <c r="R1548" s="173" t="str">
        <f t="shared" si="552"/>
        <v/>
      </c>
      <c r="S1548" s="173">
        <f t="shared" si="553"/>
        <v>0</v>
      </c>
      <c r="T1548" s="173">
        <f>IF(P1548&lt;&gt;"",(P1548*(1-($N$3368))*(1-($O1548+$N$3373))),0)</f>
        <v>0</v>
      </c>
      <c r="U1548" s="173">
        <f>IF(Q1548&lt;&gt;"",(Q1548*(1-($N$3369))*(1-($O1548+$N$3373))),0)</f>
        <v>0</v>
      </c>
      <c r="V1548" s="173">
        <f>IF(R1548&lt;&gt;"",(R1548*(1-($N$3370))*(1-($O1548+$N$3373))),0)</f>
        <v>0</v>
      </c>
      <c r="W1548" s="173">
        <f>IF(S1548&lt;&gt;"",(S1548*(1-($N$3371))*(1-($O1548+$N$3373))),0)</f>
        <v>0</v>
      </c>
      <c r="X1548" s="173">
        <f t="shared" si="557"/>
        <v>0</v>
      </c>
    </row>
    <row r="1549" spans="1:24" ht="14.1" customHeight="1" x14ac:dyDescent="0.3">
      <c r="A1549" s="90" t="s">
        <v>333</v>
      </c>
      <c r="B1549" s="91" t="s">
        <v>50</v>
      </c>
      <c r="C1549" s="92">
        <v>48</v>
      </c>
      <c r="D1549" s="92">
        <v>3</v>
      </c>
      <c r="E1549" s="166"/>
      <c r="F1549" s="92" t="s">
        <v>111</v>
      </c>
      <c r="G1549" s="92" t="s">
        <v>1712</v>
      </c>
      <c r="H1549" s="92" t="s">
        <v>2597</v>
      </c>
      <c r="I1549" s="92">
        <v>73</v>
      </c>
      <c r="J1549" s="93">
        <v>3.4</v>
      </c>
      <c r="K1549" s="94"/>
      <c r="L1549" s="92" t="s">
        <v>4373</v>
      </c>
      <c r="M1549" s="92" t="s">
        <v>417</v>
      </c>
      <c r="N1549" s="172" t="str">
        <f t="shared" si="556"/>
        <v/>
      </c>
      <c r="O1549" s="172"/>
      <c r="P1549" s="173">
        <f t="shared" si="550"/>
        <v>0</v>
      </c>
      <c r="Q1549" s="173">
        <f t="shared" si="551"/>
        <v>0</v>
      </c>
      <c r="R1549" s="173" t="str">
        <f t="shared" si="552"/>
        <v/>
      </c>
      <c r="S1549" s="173">
        <f t="shared" si="553"/>
        <v>0</v>
      </c>
      <c r="T1549" s="173">
        <f>IF(P1549&lt;&gt;"",(P1549*(1-($N$3368))*(1-($O1549+$N$3373))),0)</f>
        <v>0</v>
      </c>
      <c r="U1549" s="173">
        <f>IF(Q1549&lt;&gt;"",(Q1549*(1-($N$3369))*(1-($O1549+$N$3373))),0)</f>
        <v>0</v>
      </c>
      <c r="V1549" s="173">
        <f>IF(R1549&lt;&gt;"",(R1549*(1-($N$3370))*(1-($O1549+$N$3373))),0)</f>
        <v>0</v>
      </c>
      <c r="W1549" s="173">
        <f>IF(S1549&lt;&gt;"",(S1549*(1-($N$3371))*(1-($O1549+$N$3373))),0)</f>
        <v>0</v>
      </c>
      <c r="X1549" s="173">
        <f t="shared" si="557"/>
        <v>0</v>
      </c>
    </row>
    <row r="1550" spans="1:24" ht="14.1" customHeight="1" x14ac:dyDescent="0.3">
      <c r="A1550" s="90" t="s">
        <v>334</v>
      </c>
      <c r="B1550" s="91" t="s">
        <v>50</v>
      </c>
      <c r="C1550" s="92">
        <v>48</v>
      </c>
      <c r="D1550" s="92">
        <v>3</v>
      </c>
      <c r="E1550" s="166"/>
      <c r="F1550" s="92" t="s">
        <v>110</v>
      </c>
      <c r="G1550" s="92" t="s">
        <v>1711</v>
      </c>
      <c r="H1550" s="92" t="s">
        <v>2598</v>
      </c>
      <c r="I1550" s="92">
        <v>73</v>
      </c>
      <c r="J1550" s="93">
        <v>3.1</v>
      </c>
      <c r="K1550" s="94"/>
      <c r="L1550" s="92" t="s">
        <v>4374</v>
      </c>
      <c r="M1550" s="92" t="s">
        <v>417</v>
      </c>
      <c r="N1550" s="172" t="str">
        <f t="shared" si="556"/>
        <v/>
      </c>
      <c r="O1550" s="172"/>
      <c r="P1550" s="173">
        <f t="shared" si="550"/>
        <v>0</v>
      </c>
      <c r="Q1550" s="173">
        <f t="shared" si="551"/>
        <v>0</v>
      </c>
      <c r="R1550" s="173" t="str">
        <f t="shared" si="552"/>
        <v/>
      </c>
      <c r="S1550" s="173">
        <f t="shared" si="553"/>
        <v>0</v>
      </c>
      <c r="T1550" s="173">
        <f>IF(P1550&lt;&gt;"",(P1550*(1-($N$3368))*(1-($O1550+$N$3373))),0)</f>
        <v>0</v>
      </c>
      <c r="U1550" s="173">
        <f>IF(Q1550&lt;&gt;"",(Q1550*(1-($N$3369))*(1-($O1550+$N$3373))),0)</f>
        <v>0</v>
      </c>
      <c r="V1550" s="173">
        <f>IF(R1550&lt;&gt;"",(R1550*(1-($N$3370))*(1-($O1550+$N$3373))),0)</f>
        <v>0</v>
      </c>
      <c r="W1550" s="173">
        <f>IF(S1550&lt;&gt;"",(S1550*(1-($N$3371))*(1-($O1550+$N$3373))),0)</f>
        <v>0</v>
      </c>
      <c r="X1550" s="173">
        <f t="shared" si="557"/>
        <v>0</v>
      </c>
    </row>
    <row r="1551" spans="1:24" ht="14.1" customHeight="1" x14ac:dyDescent="0.3">
      <c r="A1551" s="90"/>
      <c r="B1551" s="91"/>
      <c r="C1551" s="92"/>
      <c r="D1551" s="92"/>
      <c r="E1551" s="168"/>
      <c r="F1551" s="92"/>
      <c r="G1551" s="92"/>
      <c r="H1551" s="148" t="s">
        <v>502</v>
      </c>
      <c r="I1551" s="92"/>
      <c r="J1551" s="93"/>
      <c r="K1551" s="94"/>
      <c r="L1551" s="94"/>
      <c r="M1551" s="95"/>
      <c r="N1551" s="172"/>
      <c r="O1551" s="172"/>
      <c r="P1551" s="173">
        <f t="shared" si="550"/>
        <v>0</v>
      </c>
      <c r="Q1551" s="173">
        <f t="shared" si="551"/>
        <v>0</v>
      </c>
      <c r="R1551" s="173">
        <f t="shared" si="552"/>
        <v>0</v>
      </c>
      <c r="S1551" s="173">
        <f t="shared" si="553"/>
        <v>0</v>
      </c>
      <c r="T1551" s="173">
        <f>IF(P1551&lt;&gt;"",(P1551*(1-($N$3368))*(1-($O1551+$N$3373))),0)</f>
        <v>0</v>
      </c>
      <c r="U1551" s="173">
        <f>IF(Q1551&lt;&gt;"",(Q1551*(1-($N$3369))*(1-($O1551+$N$3373))),0)</f>
        <v>0</v>
      </c>
      <c r="V1551" s="173">
        <f>IF(R1551&lt;&gt;"",(R1551*(1-($N$3370))*(1-($O1551+$N$3373))),0)</f>
        <v>0</v>
      </c>
      <c r="W1551" s="173">
        <f>IF(S1551&lt;&gt;"",(S1551*(1-($N$3371))*(1-($O1551+$N$3373))),0)</f>
        <v>0</v>
      </c>
      <c r="X1551" s="173"/>
    </row>
    <row r="1552" spans="1:24" ht="14.1" customHeight="1" x14ac:dyDescent="0.3">
      <c r="A1552" s="90" t="s">
        <v>766</v>
      </c>
      <c r="B1552" s="91" t="s">
        <v>51</v>
      </c>
      <c r="C1552" s="92">
        <v>18</v>
      </c>
      <c r="D1552" s="92">
        <v>9</v>
      </c>
      <c r="E1552" s="166"/>
      <c r="F1552" s="92" t="s">
        <v>112</v>
      </c>
      <c r="G1552" s="92" t="s">
        <v>2004</v>
      </c>
      <c r="H1552" s="92" t="s">
        <v>2033</v>
      </c>
      <c r="I1552" s="92">
        <v>74</v>
      </c>
      <c r="J1552" s="93">
        <v>18.25</v>
      </c>
      <c r="K1552" s="94"/>
      <c r="L1552" s="92" t="s">
        <v>2976</v>
      </c>
      <c r="M1552" s="92" t="s">
        <v>417</v>
      </c>
      <c r="N1552" s="172" t="str">
        <f t="shared" ref="N1552:N1576" si="558">IF(OR(J1552="TBA",E1552=0),"",E1552*J1552)</f>
        <v/>
      </c>
      <c r="O1552" s="172"/>
      <c r="P1552" s="173">
        <f t="shared" si="550"/>
        <v>0</v>
      </c>
      <c r="Q1552" s="173">
        <f t="shared" si="551"/>
        <v>0</v>
      </c>
      <c r="R1552" s="173">
        <f t="shared" si="552"/>
        <v>0</v>
      </c>
      <c r="S1552" s="173" t="str">
        <f t="shared" si="553"/>
        <v/>
      </c>
      <c r="T1552" s="173">
        <f>IF(P1552&lt;&gt;"",(P1552*(1-($N$3368))*(1-($O1552+$N$3373))),0)</f>
        <v>0</v>
      </c>
      <c r="U1552" s="173">
        <f>IF(Q1552&lt;&gt;"",(Q1552*(1-($N$3369))*(1-($O1552+$N$3373))),0)</f>
        <v>0</v>
      </c>
      <c r="V1552" s="173">
        <f>IF(R1552&lt;&gt;"",(R1552*(1-($N$3370))*(1-($O1552+$N$3373))),0)</f>
        <v>0</v>
      </c>
      <c r="W1552" s="173">
        <f>IF(S1552&lt;&gt;"",(S1552*(1-($N$3371))*(1-($O1552+$N$3373))),0)</f>
        <v>0</v>
      </c>
      <c r="X1552" s="173">
        <f t="shared" ref="X1552:X1635" si="559">+SUM(T1552:W1552)</f>
        <v>0</v>
      </c>
    </row>
    <row r="1553" spans="1:24" ht="14.1" customHeight="1" x14ac:dyDescent="0.3">
      <c r="A1553" s="90" t="s">
        <v>765</v>
      </c>
      <c r="B1553" s="91" t="s">
        <v>51</v>
      </c>
      <c r="C1553" s="92">
        <v>18</v>
      </c>
      <c r="D1553" s="92">
        <v>9</v>
      </c>
      <c r="E1553" s="166"/>
      <c r="F1553" s="92" t="s">
        <v>112</v>
      </c>
      <c r="G1553" s="92" t="s">
        <v>2003</v>
      </c>
      <c r="H1553" s="92" t="s">
        <v>2033</v>
      </c>
      <c r="I1553" s="92">
        <v>74</v>
      </c>
      <c r="J1553" s="93">
        <v>18.25</v>
      </c>
      <c r="K1553" s="94"/>
      <c r="L1553" s="92" t="s">
        <v>2975</v>
      </c>
      <c r="M1553" s="92" t="s">
        <v>417</v>
      </c>
      <c r="N1553" s="172" t="str">
        <f t="shared" si="558"/>
        <v/>
      </c>
      <c r="O1553" s="172"/>
      <c r="P1553" s="173">
        <f t="shared" si="550"/>
        <v>0</v>
      </c>
      <c r="Q1553" s="173">
        <f t="shared" si="551"/>
        <v>0</v>
      </c>
      <c r="R1553" s="173">
        <f t="shared" si="552"/>
        <v>0</v>
      </c>
      <c r="S1553" s="173" t="str">
        <f t="shared" si="553"/>
        <v/>
      </c>
      <c r="T1553" s="173">
        <f>IF(P1553&lt;&gt;"",(P1553*(1-($N$3368))*(1-($O1553+$N$3373))),0)</f>
        <v>0</v>
      </c>
      <c r="U1553" s="173">
        <f>IF(Q1553&lt;&gt;"",(Q1553*(1-($N$3369))*(1-($O1553+$N$3373))),0)</f>
        <v>0</v>
      </c>
      <c r="V1553" s="173">
        <f>IF(R1553&lt;&gt;"",(R1553*(1-($N$3370))*(1-($O1553+$N$3373))),0)</f>
        <v>0</v>
      </c>
      <c r="W1553" s="173">
        <f>IF(S1553&lt;&gt;"",(S1553*(1-($N$3371))*(1-($O1553+$N$3373))),0)</f>
        <v>0</v>
      </c>
      <c r="X1553" s="173">
        <f t="shared" si="559"/>
        <v>0</v>
      </c>
    </row>
    <row r="1554" spans="1:24" ht="14.1" customHeight="1" x14ac:dyDescent="0.3">
      <c r="A1554" s="90" t="s">
        <v>767</v>
      </c>
      <c r="B1554" s="91" t="s">
        <v>51</v>
      </c>
      <c r="C1554" s="92">
        <v>10</v>
      </c>
      <c r="D1554" s="92">
        <v>0</v>
      </c>
      <c r="E1554" s="166"/>
      <c r="F1554" s="92" t="s">
        <v>110</v>
      </c>
      <c r="G1554" s="92" t="s">
        <v>2003</v>
      </c>
      <c r="H1554" s="92" t="s">
        <v>2133</v>
      </c>
      <c r="I1554" s="92">
        <v>74</v>
      </c>
      <c r="J1554" s="93">
        <v>18.25</v>
      </c>
      <c r="K1554" s="94"/>
      <c r="L1554" s="92" t="s">
        <v>3252</v>
      </c>
      <c r="M1554" s="92" t="s">
        <v>417</v>
      </c>
      <c r="N1554" s="172" t="str">
        <f t="shared" si="558"/>
        <v/>
      </c>
      <c r="O1554" s="172"/>
      <c r="P1554" s="173">
        <f t="shared" si="550"/>
        <v>0</v>
      </c>
      <c r="Q1554" s="173">
        <f t="shared" si="551"/>
        <v>0</v>
      </c>
      <c r="R1554" s="173">
        <f t="shared" si="552"/>
        <v>0</v>
      </c>
      <c r="S1554" s="173" t="str">
        <f t="shared" si="553"/>
        <v/>
      </c>
      <c r="T1554" s="173">
        <f>IF(P1554&lt;&gt;"",(P1554*(1-($N$3368))*(1-($O1554+$N$3373))),0)</f>
        <v>0</v>
      </c>
      <c r="U1554" s="173">
        <f>IF(Q1554&lt;&gt;"",(Q1554*(1-($N$3369))*(1-($O1554+$N$3373))),0)</f>
        <v>0</v>
      </c>
      <c r="V1554" s="173">
        <f>IF(R1554&lt;&gt;"",(R1554*(1-($N$3370))*(1-($O1554+$N$3373))),0)</f>
        <v>0</v>
      </c>
      <c r="W1554" s="173">
        <f>IF(S1554&lt;&gt;"",(S1554*(1-($N$3371))*(1-($O1554+$N$3373))),0)</f>
        <v>0</v>
      </c>
      <c r="X1554" s="173">
        <f t="shared" si="559"/>
        <v>0</v>
      </c>
    </row>
    <row r="1555" spans="1:24" ht="14.1" customHeight="1" x14ac:dyDescent="0.3">
      <c r="A1555" s="90" t="s">
        <v>768</v>
      </c>
      <c r="B1555" s="91" t="s">
        <v>51</v>
      </c>
      <c r="C1555" s="92">
        <v>10</v>
      </c>
      <c r="D1555" s="92">
        <v>0</v>
      </c>
      <c r="E1555" s="166"/>
      <c r="F1555" s="92" t="s">
        <v>110</v>
      </c>
      <c r="G1555" s="92" t="s">
        <v>2004</v>
      </c>
      <c r="H1555" s="92" t="s">
        <v>2133</v>
      </c>
      <c r="I1555" s="92">
        <v>74</v>
      </c>
      <c r="J1555" s="93">
        <v>18.25</v>
      </c>
      <c r="K1555" s="94"/>
      <c r="L1555" s="92" t="s">
        <v>3253</v>
      </c>
      <c r="M1555" s="92" t="s">
        <v>417</v>
      </c>
      <c r="N1555" s="172" t="str">
        <f t="shared" si="558"/>
        <v/>
      </c>
      <c r="O1555" s="172"/>
      <c r="P1555" s="173">
        <f t="shared" si="550"/>
        <v>0</v>
      </c>
      <c r="Q1555" s="173">
        <f t="shared" si="551"/>
        <v>0</v>
      </c>
      <c r="R1555" s="173">
        <f t="shared" si="552"/>
        <v>0</v>
      </c>
      <c r="S1555" s="173" t="str">
        <f t="shared" si="553"/>
        <v/>
      </c>
      <c r="T1555" s="173">
        <f>IF(P1555&lt;&gt;"",(P1555*(1-($N$3368))*(1-($O1555+$N$3373))),0)</f>
        <v>0</v>
      </c>
      <c r="U1555" s="173">
        <f>IF(Q1555&lt;&gt;"",(Q1555*(1-($N$3369))*(1-($O1555+$N$3373))),0)</f>
        <v>0</v>
      </c>
      <c r="V1555" s="173">
        <f>IF(R1555&lt;&gt;"",(R1555*(1-($N$3370))*(1-($O1555+$N$3373))),0)</f>
        <v>0</v>
      </c>
      <c r="W1555" s="173">
        <f>IF(S1555&lt;&gt;"",(S1555*(1-($N$3371))*(1-($O1555+$N$3373))),0)</f>
        <v>0</v>
      </c>
      <c r="X1555" s="173">
        <f t="shared" si="559"/>
        <v>0</v>
      </c>
    </row>
    <row r="1556" spans="1:24" ht="14.1" customHeight="1" x14ac:dyDescent="0.3">
      <c r="A1556" s="90" t="s">
        <v>769</v>
      </c>
      <c r="B1556" s="91" t="s">
        <v>51</v>
      </c>
      <c r="C1556" s="92">
        <v>10</v>
      </c>
      <c r="D1556" s="92">
        <v>0</v>
      </c>
      <c r="E1556" s="166"/>
      <c r="F1556" s="92" t="s">
        <v>110</v>
      </c>
      <c r="G1556" s="92" t="s">
        <v>2005</v>
      </c>
      <c r="H1556" s="92" t="s">
        <v>2133</v>
      </c>
      <c r="I1556" s="92">
        <v>74</v>
      </c>
      <c r="J1556" s="93">
        <v>18.25</v>
      </c>
      <c r="K1556" s="94"/>
      <c r="L1556" s="92" t="s">
        <v>3254</v>
      </c>
      <c r="M1556" s="92" t="s">
        <v>417</v>
      </c>
      <c r="N1556" s="172" t="str">
        <f t="shared" si="558"/>
        <v/>
      </c>
      <c r="O1556" s="172"/>
      <c r="P1556" s="173">
        <f t="shared" si="550"/>
        <v>0</v>
      </c>
      <c r="Q1556" s="173">
        <f t="shared" si="551"/>
        <v>0</v>
      </c>
      <c r="R1556" s="173">
        <f t="shared" si="552"/>
        <v>0</v>
      </c>
      <c r="S1556" s="173" t="str">
        <f t="shared" si="553"/>
        <v/>
      </c>
      <c r="T1556" s="173">
        <f>IF(P1556&lt;&gt;"",(P1556*(1-($N$3368))*(1-($O1556+$N$3373))),0)</f>
        <v>0</v>
      </c>
      <c r="U1556" s="173">
        <f>IF(Q1556&lt;&gt;"",(Q1556*(1-($N$3369))*(1-($O1556+$N$3373))),0)</f>
        <v>0</v>
      </c>
      <c r="V1556" s="173">
        <f>IF(R1556&lt;&gt;"",(R1556*(1-($N$3370))*(1-($O1556+$N$3373))),0)</f>
        <v>0</v>
      </c>
      <c r="W1556" s="173">
        <f>IF(S1556&lt;&gt;"",(S1556*(1-($N$3371))*(1-($O1556+$N$3373))),0)</f>
        <v>0</v>
      </c>
      <c r="X1556" s="173">
        <f t="shared" si="559"/>
        <v>0</v>
      </c>
    </row>
    <row r="1557" spans="1:24" ht="14.1" customHeight="1" x14ac:dyDescent="0.3">
      <c r="A1557" s="90">
        <v>89331</v>
      </c>
      <c r="B1557" s="91" t="s">
        <v>51</v>
      </c>
      <c r="C1557" s="92">
        <v>10</v>
      </c>
      <c r="D1557" s="92">
        <v>0</v>
      </c>
      <c r="E1557" s="166"/>
      <c r="F1557" s="92" t="s">
        <v>110</v>
      </c>
      <c r="G1557" s="92" t="s">
        <v>1711</v>
      </c>
      <c r="H1557" s="92" t="s">
        <v>1840</v>
      </c>
      <c r="I1557" s="92">
        <v>74</v>
      </c>
      <c r="J1557" s="93">
        <v>38.85</v>
      </c>
      <c r="K1557" s="94"/>
      <c r="L1557" s="92" t="s">
        <v>2781</v>
      </c>
      <c r="M1557" s="92" t="s">
        <v>417</v>
      </c>
      <c r="N1557" s="172" t="str">
        <f t="shared" si="558"/>
        <v/>
      </c>
      <c r="O1557" s="172"/>
      <c r="P1557" s="173">
        <f t="shared" ref="P1557:P1620" si="560">IF($B1557="PA",$N1557,0)</f>
        <v>0</v>
      </c>
      <c r="Q1557" s="173">
        <f t="shared" ref="Q1557:Q1620" si="561">IF($B1557="PC",$N1557,0)</f>
        <v>0</v>
      </c>
      <c r="R1557" s="173">
        <f t="shared" ref="R1557:R1620" si="562">IF($B1557="LA",$N1557,0)</f>
        <v>0</v>
      </c>
      <c r="S1557" s="173" t="str">
        <f t="shared" ref="S1557:S1620" si="563">IF($B1557="LC",$N1557,0)</f>
        <v/>
      </c>
      <c r="T1557" s="173">
        <f>IF(P1557&lt;&gt;"",(P1557*(1-($N$3368))*(1-($O1557+$N$3373))),0)</f>
        <v>0</v>
      </c>
      <c r="U1557" s="173">
        <f>IF(Q1557&lt;&gt;"",(Q1557*(1-($N$3369))*(1-($O1557+$N$3373))),0)</f>
        <v>0</v>
      </c>
      <c r="V1557" s="173">
        <f>IF(R1557&lt;&gt;"",(R1557*(1-($N$3370))*(1-($O1557+$N$3373))),0)</f>
        <v>0</v>
      </c>
      <c r="W1557" s="173">
        <f>IF(S1557&lt;&gt;"",(S1557*(1-($N$3371))*(1-($O1557+$N$3373))),0)</f>
        <v>0</v>
      </c>
      <c r="X1557" s="173">
        <f t="shared" si="559"/>
        <v>0</v>
      </c>
    </row>
    <row r="1558" spans="1:24" ht="14.1" customHeight="1" x14ac:dyDescent="0.3">
      <c r="A1558" s="252" t="s">
        <v>6126</v>
      </c>
      <c r="B1558" s="253" t="s">
        <v>51</v>
      </c>
      <c r="C1558" s="254">
        <v>12</v>
      </c>
      <c r="D1558" s="254">
        <v>0</v>
      </c>
      <c r="E1558" s="255"/>
      <c r="F1558" s="254" t="s">
        <v>110</v>
      </c>
      <c r="G1558" s="254" t="s">
        <v>2003</v>
      </c>
      <c r="H1558" s="254" t="s">
        <v>6375</v>
      </c>
      <c r="I1558" s="254">
        <v>74</v>
      </c>
      <c r="J1558" s="256">
        <v>26.5</v>
      </c>
      <c r="K1558" s="257"/>
      <c r="L1558" s="254" t="s">
        <v>6376</v>
      </c>
      <c r="M1558" s="254" t="s">
        <v>417</v>
      </c>
      <c r="N1558" s="172" t="str">
        <f t="shared" ref="N1558:N1566" si="564">IF(OR(J1558="TBA",E1558=0),"",E1558*J1558)</f>
        <v/>
      </c>
      <c r="O1558" s="172"/>
      <c r="P1558" s="173">
        <f t="shared" si="560"/>
        <v>0</v>
      </c>
      <c r="Q1558" s="173">
        <f t="shared" si="561"/>
        <v>0</v>
      </c>
      <c r="R1558" s="173">
        <f t="shared" si="562"/>
        <v>0</v>
      </c>
      <c r="S1558" s="173" t="str">
        <f t="shared" si="563"/>
        <v/>
      </c>
      <c r="T1558" s="173">
        <f>IF(P1558&lt;&gt;"",(P1558*(1-($N$3368))*(1-($O1558+$N$3373))),0)</f>
        <v>0</v>
      </c>
      <c r="U1558" s="173">
        <f>IF(Q1558&lt;&gt;"",(Q1558*(1-($N$3369))*(1-($O1558+$N$3373))),0)</f>
        <v>0</v>
      </c>
      <c r="V1558" s="173">
        <f>IF(R1558&lt;&gt;"",(R1558*(1-($N$3370))*(1-($O1558+$N$3373))),0)</f>
        <v>0</v>
      </c>
      <c r="W1558" s="173">
        <f>IF(S1558&lt;&gt;"",(S1558*(1-($N$3371))*(1-($O1558+$N$3373))),0)</f>
        <v>0</v>
      </c>
      <c r="X1558" s="173">
        <f t="shared" ref="X1558:X1566" si="565">+SUM(T1558:W1558)</f>
        <v>0</v>
      </c>
    </row>
    <row r="1559" spans="1:24" ht="14.1" customHeight="1" x14ac:dyDescent="0.3">
      <c r="A1559" s="252" t="s">
        <v>6127</v>
      </c>
      <c r="B1559" s="253" t="s">
        <v>51</v>
      </c>
      <c r="C1559" s="254">
        <v>12</v>
      </c>
      <c r="D1559" s="254">
        <v>0</v>
      </c>
      <c r="E1559" s="255"/>
      <c r="F1559" s="254" t="s">
        <v>110</v>
      </c>
      <c r="G1559" s="254" t="s">
        <v>2004</v>
      </c>
      <c r="H1559" s="254" t="s">
        <v>6375</v>
      </c>
      <c r="I1559" s="254">
        <v>74</v>
      </c>
      <c r="J1559" s="256">
        <v>26.5</v>
      </c>
      <c r="K1559" s="257"/>
      <c r="L1559" s="254" t="s">
        <v>6128</v>
      </c>
      <c r="M1559" s="254" t="s">
        <v>417</v>
      </c>
      <c r="N1559" s="172" t="str">
        <f t="shared" si="564"/>
        <v/>
      </c>
      <c r="O1559" s="172"/>
      <c r="P1559" s="173">
        <f t="shared" si="560"/>
        <v>0</v>
      </c>
      <c r="Q1559" s="173">
        <f t="shared" si="561"/>
        <v>0</v>
      </c>
      <c r="R1559" s="173">
        <f t="shared" si="562"/>
        <v>0</v>
      </c>
      <c r="S1559" s="173" t="str">
        <f t="shared" si="563"/>
        <v/>
      </c>
      <c r="T1559" s="173">
        <f>IF(P1559&lt;&gt;"",(P1559*(1-($N$3368))*(1-($O1559+$N$3373))),0)</f>
        <v>0</v>
      </c>
      <c r="U1559" s="173">
        <f>IF(Q1559&lt;&gt;"",(Q1559*(1-($N$3369))*(1-($O1559+$N$3373))),0)</f>
        <v>0</v>
      </c>
      <c r="V1559" s="173">
        <f>IF(R1559&lt;&gt;"",(R1559*(1-($N$3370))*(1-($O1559+$N$3373))),0)</f>
        <v>0</v>
      </c>
      <c r="W1559" s="173">
        <f>IF(S1559&lt;&gt;"",(S1559*(1-($N$3371))*(1-($O1559+$N$3373))),0)</f>
        <v>0</v>
      </c>
      <c r="X1559" s="173">
        <f t="shared" si="565"/>
        <v>0</v>
      </c>
    </row>
    <row r="1560" spans="1:24" ht="14.1" customHeight="1" x14ac:dyDescent="0.3">
      <c r="A1560" s="252" t="s">
        <v>6129</v>
      </c>
      <c r="B1560" s="253" t="s">
        <v>51</v>
      </c>
      <c r="C1560" s="254">
        <v>12</v>
      </c>
      <c r="D1560" s="254">
        <v>0</v>
      </c>
      <c r="E1560" s="255"/>
      <c r="F1560" s="254" t="s">
        <v>110</v>
      </c>
      <c r="G1560" s="254" t="s">
        <v>2005</v>
      </c>
      <c r="H1560" s="254" t="s">
        <v>6375</v>
      </c>
      <c r="I1560" s="254">
        <v>74</v>
      </c>
      <c r="J1560" s="256">
        <v>26.5</v>
      </c>
      <c r="K1560" s="257"/>
      <c r="L1560" s="254" t="s">
        <v>6377</v>
      </c>
      <c r="M1560" s="254" t="s">
        <v>417</v>
      </c>
      <c r="N1560" s="172" t="str">
        <f t="shared" si="564"/>
        <v/>
      </c>
      <c r="O1560" s="172"/>
      <c r="P1560" s="173">
        <f t="shared" si="560"/>
        <v>0</v>
      </c>
      <c r="Q1560" s="173">
        <f t="shared" si="561"/>
        <v>0</v>
      </c>
      <c r="R1560" s="173">
        <f t="shared" si="562"/>
        <v>0</v>
      </c>
      <c r="S1560" s="173" t="str">
        <f t="shared" si="563"/>
        <v/>
      </c>
      <c r="T1560" s="173">
        <f>IF(P1560&lt;&gt;"",(P1560*(1-($N$3368))*(1-($O1560+$N$3373))),0)</f>
        <v>0</v>
      </c>
      <c r="U1560" s="173">
        <f>IF(Q1560&lt;&gt;"",(Q1560*(1-($N$3369))*(1-($O1560+$N$3373))),0)</f>
        <v>0</v>
      </c>
      <c r="V1560" s="173">
        <f>IF(R1560&lt;&gt;"",(R1560*(1-($N$3370))*(1-($O1560+$N$3373))),0)</f>
        <v>0</v>
      </c>
      <c r="W1560" s="173">
        <f>IF(S1560&lt;&gt;"",(S1560*(1-($N$3371))*(1-($O1560+$N$3373))),0)</f>
        <v>0</v>
      </c>
      <c r="X1560" s="173">
        <f t="shared" si="565"/>
        <v>0</v>
      </c>
    </row>
    <row r="1561" spans="1:24" ht="14.1" customHeight="1" x14ac:dyDescent="0.3">
      <c r="A1561" s="252" t="s">
        <v>5757</v>
      </c>
      <c r="B1561" s="253" t="s">
        <v>51</v>
      </c>
      <c r="C1561" s="254">
        <v>24</v>
      </c>
      <c r="D1561" s="254">
        <v>12</v>
      </c>
      <c r="E1561" s="255"/>
      <c r="F1561" s="254" t="s">
        <v>112</v>
      </c>
      <c r="G1561" s="254" t="s">
        <v>2003</v>
      </c>
      <c r="H1561" s="254" t="s">
        <v>6370</v>
      </c>
      <c r="I1561" s="254">
        <v>74</v>
      </c>
      <c r="J1561" s="256">
        <v>17.350000000000001</v>
      </c>
      <c r="K1561" s="257"/>
      <c r="L1561" s="254" t="s">
        <v>6371</v>
      </c>
      <c r="M1561" s="254" t="s">
        <v>417</v>
      </c>
      <c r="N1561" s="172" t="str">
        <f t="shared" si="564"/>
        <v/>
      </c>
      <c r="O1561" s="172"/>
      <c r="P1561" s="173">
        <f t="shared" si="560"/>
        <v>0</v>
      </c>
      <c r="Q1561" s="173">
        <f t="shared" si="561"/>
        <v>0</v>
      </c>
      <c r="R1561" s="173">
        <f t="shared" si="562"/>
        <v>0</v>
      </c>
      <c r="S1561" s="173" t="str">
        <f t="shared" si="563"/>
        <v/>
      </c>
      <c r="T1561" s="173">
        <f>IF(P1561&lt;&gt;"",(P1561*(1-($N$3368))*(1-($O1561+$N$3373))),0)</f>
        <v>0</v>
      </c>
      <c r="U1561" s="173">
        <f>IF(Q1561&lt;&gt;"",(Q1561*(1-($N$3369))*(1-($O1561+$N$3373))),0)</f>
        <v>0</v>
      </c>
      <c r="V1561" s="173">
        <f>IF(R1561&lt;&gt;"",(R1561*(1-($N$3370))*(1-($O1561+$N$3373))),0)</f>
        <v>0</v>
      </c>
      <c r="W1561" s="173">
        <f>IF(S1561&lt;&gt;"",(S1561*(1-($N$3371))*(1-($O1561+$N$3373))),0)</f>
        <v>0</v>
      </c>
      <c r="X1561" s="173">
        <f t="shared" si="565"/>
        <v>0</v>
      </c>
    </row>
    <row r="1562" spans="1:24" ht="14.1" customHeight="1" x14ac:dyDescent="0.3">
      <c r="A1562" s="252" t="s">
        <v>5758</v>
      </c>
      <c r="B1562" s="253" t="s">
        <v>51</v>
      </c>
      <c r="C1562" s="254">
        <v>24</v>
      </c>
      <c r="D1562" s="254">
        <v>12</v>
      </c>
      <c r="E1562" s="255"/>
      <c r="F1562" s="254" t="s">
        <v>112</v>
      </c>
      <c r="G1562" s="254" t="s">
        <v>2004</v>
      </c>
      <c r="H1562" s="254" t="s">
        <v>6370</v>
      </c>
      <c r="I1562" s="254">
        <v>74</v>
      </c>
      <c r="J1562" s="256">
        <v>17.350000000000001</v>
      </c>
      <c r="K1562" s="257"/>
      <c r="L1562" s="254" t="s">
        <v>5759</v>
      </c>
      <c r="M1562" s="254" t="s">
        <v>417</v>
      </c>
      <c r="N1562" s="172" t="str">
        <f t="shared" si="564"/>
        <v/>
      </c>
      <c r="O1562" s="172"/>
      <c r="P1562" s="173">
        <f t="shared" si="560"/>
        <v>0</v>
      </c>
      <c r="Q1562" s="173">
        <f t="shared" si="561"/>
        <v>0</v>
      </c>
      <c r="R1562" s="173">
        <f t="shared" si="562"/>
        <v>0</v>
      </c>
      <c r="S1562" s="173" t="str">
        <f t="shared" si="563"/>
        <v/>
      </c>
      <c r="T1562" s="173">
        <f>IF(P1562&lt;&gt;"",(P1562*(1-($N$3368))*(1-($O1562+$N$3373))),0)</f>
        <v>0</v>
      </c>
      <c r="U1562" s="173">
        <f>IF(Q1562&lt;&gt;"",(Q1562*(1-($N$3369))*(1-($O1562+$N$3373))),0)</f>
        <v>0</v>
      </c>
      <c r="V1562" s="173">
        <f>IF(R1562&lt;&gt;"",(R1562*(1-($N$3370))*(1-($O1562+$N$3373))),0)</f>
        <v>0</v>
      </c>
      <c r="W1562" s="173">
        <f>IF(S1562&lt;&gt;"",(S1562*(1-($N$3371))*(1-($O1562+$N$3373))),0)</f>
        <v>0</v>
      </c>
      <c r="X1562" s="173">
        <f t="shared" si="565"/>
        <v>0</v>
      </c>
    </row>
    <row r="1563" spans="1:24" ht="14.1" customHeight="1" x14ac:dyDescent="0.3">
      <c r="A1563" s="252" t="s">
        <v>5760</v>
      </c>
      <c r="B1563" s="253" t="s">
        <v>51</v>
      </c>
      <c r="C1563" s="254">
        <v>24</v>
      </c>
      <c r="D1563" s="254">
        <v>12</v>
      </c>
      <c r="E1563" s="255"/>
      <c r="F1563" s="254" t="s">
        <v>112</v>
      </c>
      <c r="G1563" s="254" t="s">
        <v>2016</v>
      </c>
      <c r="H1563" s="254" t="s">
        <v>6370</v>
      </c>
      <c r="I1563" s="254">
        <v>74</v>
      </c>
      <c r="J1563" s="256">
        <v>17.350000000000001</v>
      </c>
      <c r="K1563" s="257"/>
      <c r="L1563" s="254" t="s">
        <v>5761</v>
      </c>
      <c r="M1563" s="254" t="s">
        <v>417</v>
      </c>
      <c r="N1563" s="172" t="str">
        <f t="shared" si="564"/>
        <v/>
      </c>
      <c r="O1563" s="172"/>
      <c r="P1563" s="173">
        <f t="shared" si="560"/>
        <v>0</v>
      </c>
      <c r="Q1563" s="173">
        <f t="shared" si="561"/>
        <v>0</v>
      </c>
      <c r="R1563" s="173">
        <f t="shared" si="562"/>
        <v>0</v>
      </c>
      <c r="S1563" s="173" t="str">
        <f t="shared" si="563"/>
        <v/>
      </c>
      <c r="T1563" s="173">
        <f>IF(P1563&lt;&gt;"",(P1563*(1-($N$3368))*(1-($O1563+$N$3373))),0)</f>
        <v>0</v>
      </c>
      <c r="U1563" s="173">
        <f>IF(Q1563&lt;&gt;"",(Q1563*(1-($N$3369))*(1-($O1563+$N$3373))),0)</f>
        <v>0</v>
      </c>
      <c r="V1563" s="173">
        <f>IF(R1563&lt;&gt;"",(R1563*(1-($N$3370))*(1-($O1563+$N$3373))),0)</f>
        <v>0</v>
      </c>
      <c r="W1563" s="173">
        <f>IF(S1563&lt;&gt;"",(S1563*(1-($N$3371))*(1-($O1563+$N$3373))),0)</f>
        <v>0</v>
      </c>
      <c r="X1563" s="173">
        <f t="shared" si="565"/>
        <v>0</v>
      </c>
    </row>
    <row r="1564" spans="1:24" ht="14.1" customHeight="1" x14ac:dyDescent="0.3">
      <c r="A1564" s="252" t="s">
        <v>5754</v>
      </c>
      <c r="B1564" s="253" t="s">
        <v>51</v>
      </c>
      <c r="C1564" s="254">
        <v>24</v>
      </c>
      <c r="D1564" s="254">
        <v>12</v>
      </c>
      <c r="E1564" s="255"/>
      <c r="F1564" s="254" t="s">
        <v>112</v>
      </c>
      <c r="G1564" s="254" t="s">
        <v>2003</v>
      </c>
      <c r="H1564" s="254" t="s">
        <v>6366</v>
      </c>
      <c r="I1564" s="254">
        <v>74</v>
      </c>
      <c r="J1564" s="256">
        <v>17.350000000000001</v>
      </c>
      <c r="K1564" s="257"/>
      <c r="L1564" s="254" t="s">
        <v>6367</v>
      </c>
      <c r="M1564" s="254" t="s">
        <v>417</v>
      </c>
      <c r="N1564" s="172" t="str">
        <f t="shared" si="564"/>
        <v/>
      </c>
      <c r="O1564" s="172"/>
      <c r="P1564" s="173">
        <f t="shared" si="560"/>
        <v>0</v>
      </c>
      <c r="Q1564" s="173">
        <f t="shared" si="561"/>
        <v>0</v>
      </c>
      <c r="R1564" s="173">
        <f t="shared" si="562"/>
        <v>0</v>
      </c>
      <c r="S1564" s="173" t="str">
        <f t="shared" si="563"/>
        <v/>
      </c>
      <c r="T1564" s="173">
        <f>IF(P1564&lt;&gt;"",(P1564*(1-($N$3368))*(1-($O1564+$N$3373))),0)</f>
        <v>0</v>
      </c>
      <c r="U1564" s="173">
        <f>IF(Q1564&lt;&gt;"",(Q1564*(1-($N$3369))*(1-($O1564+$N$3373))),0)</f>
        <v>0</v>
      </c>
      <c r="V1564" s="173">
        <f>IF(R1564&lt;&gt;"",(R1564*(1-($N$3370))*(1-($O1564+$N$3373))),0)</f>
        <v>0</v>
      </c>
      <c r="W1564" s="173">
        <f>IF(S1564&lt;&gt;"",(S1564*(1-($N$3371))*(1-($O1564+$N$3373))),0)</f>
        <v>0</v>
      </c>
      <c r="X1564" s="173">
        <f t="shared" si="565"/>
        <v>0</v>
      </c>
    </row>
    <row r="1565" spans="1:24" ht="14.1" customHeight="1" x14ac:dyDescent="0.3">
      <c r="A1565" s="252" t="s">
        <v>5755</v>
      </c>
      <c r="B1565" s="253" t="s">
        <v>51</v>
      </c>
      <c r="C1565" s="254">
        <v>24</v>
      </c>
      <c r="D1565" s="254">
        <v>12</v>
      </c>
      <c r="E1565" s="255"/>
      <c r="F1565" s="254" t="s">
        <v>112</v>
      </c>
      <c r="G1565" s="254" t="s">
        <v>2004</v>
      </c>
      <c r="H1565" s="254" t="s">
        <v>6366</v>
      </c>
      <c r="I1565" s="254">
        <v>74</v>
      </c>
      <c r="J1565" s="256">
        <v>17.350000000000001</v>
      </c>
      <c r="K1565" s="257"/>
      <c r="L1565" s="254" t="s">
        <v>6368</v>
      </c>
      <c r="M1565" s="254" t="s">
        <v>417</v>
      </c>
      <c r="N1565" s="172" t="str">
        <f t="shared" si="564"/>
        <v/>
      </c>
      <c r="O1565" s="172"/>
      <c r="P1565" s="173">
        <f t="shared" si="560"/>
        <v>0</v>
      </c>
      <c r="Q1565" s="173">
        <f t="shared" si="561"/>
        <v>0</v>
      </c>
      <c r="R1565" s="173">
        <f t="shared" si="562"/>
        <v>0</v>
      </c>
      <c r="S1565" s="173" t="str">
        <f t="shared" si="563"/>
        <v/>
      </c>
      <c r="T1565" s="173">
        <f>IF(P1565&lt;&gt;"",(P1565*(1-($N$3368))*(1-($O1565+$N$3373))),0)</f>
        <v>0</v>
      </c>
      <c r="U1565" s="173">
        <f>IF(Q1565&lt;&gt;"",(Q1565*(1-($N$3369))*(1-($O1565+$N$3373))),0)</f>
        <v>0</v>
      </c>
      <c r="V1565" s="173">
        <f>IF(R1565&lt;&gt;"",(R1565*(1-($N$3370))*(1-($O1565+$N$3373))),0)</f>
        <v>0</v>
      </c>
      <c r="W1565" s="173">
        <f>IF(S1565&lt;&gt;"",(S1565*(1-($N$3371))*(1-($O1565+$N$3373))),0)</f>
        <v>0</v>
      </c>
      <c r="X1565" s="173">
        <f t="shared" si="565"/>
        <v>0</v>
      </c>
    </row>
    <row r="1566" spans="1:24" ht="14.1" customHeight="1" x14ac:dyDescent="0.3">
      <c r="A1566" s="252" t="s">
        <v>5756</v>
      </c>
      <c r="B1566" s="253" t="s">
        <v>51</v>
      </c>
      <c r="C1566" s="254">
        <v>24</v>
      </c>
      <c r="D1566" s="254">
        <v>12</v>
      </c>
      <c r="E1566" s="255"/>
      <c r="F1566" s="254" t="s">
        <v>112</v>
      </c>
      <c r="G1566" s="254" t="s">
        <v>2016</v>
      </c>
      <c r="H1566" s="254" t="s">
        <v>6366</v>
      </c>
      <c r="I1566" s="254">
        <v>74</v>
      </c>
      <c r="J1566" s="256">
        <v>17.350000000000001</v>
      </c>
      <c r="K1566" s="257"/>
      <c r="L1566" s="254" t="s">
        <v>6369</v>
      </c>
      <c r="M1566" s="254" t="s">
        <v>417</v>
      </c>
      <c r="N1566" s="172" t="str">
        <f t="shared" si="564"/>
        <v/>
      </c>
      <c r="O1566" s="172"/>
      <c r="P1566" s="173">
        <f t="shared" si="560"/>
        <v>0</v>
      </c>
      <c r="Q1566" s="173">
        <f t="shared" si="561"/>
        <v>0</v>
      </c>
      <c r="R1566" s="173">
        <f t="shared" si="562"/>
        <v>0</v>
      </c>
      <c r="S1566" s="173" t="str">
        <f t="shared" si="563"/>
        <v/>
      </c>
      <c r="T1566" s="173">
        <f>IF(P1566&lt;&gt;"",(P1566*(1-($N$3368))*(1-($O1566+$N$3373))),0)</f>
        <v>0</v>
      </c>
      <c r="U1566" s="173">
        <f>IF(Q1566&lt;&gt;"",(Q1566*(1-($N$3369))*(1-($O1566+$N$3373))),0)</f>
        <v>0</v>
      </c>
      <c r="V1566" s="173">
        <f>IF(R1566&lt;&gt;"",(R1566*(1-($N$3370))*(1-($O1566+$N$3373))),0)</f>
        <v>0</v>
      </c>
      <c r="W1566" s="173">
        <f>IF(S1566&lt;&gt;"",(S1566*(1-($N$3371))*(1-($O1566+$N$3373))),0)</f>
        <v>0</v>
      </c>
      <c r="X1566" s="173">
        <f t="shared" si="565"/>
        <v>0</v>
      </c>
    </row>
    <row r="1567" spans="1:24" ht="14.1" customHeight="1" x14ac:dyDescent="0.3">
      <c r="A1567" s="90" t="s">
        <v>477</v>
      </c>
      <c r="B1567" s="91" t="s">
        <v>51</v>
      </c>
      <c r="C1567" s="92">
        <v>8</v>
      </c>
      <c r="D1567" s="92">
        <v>0</v>
      </c>
      <c r="E1567" s="166"/>
      <c r="F1567" s="92" t="s">
        <v>110</v>
      </c>
      <c r="G1567" s="92" t="s">
        <v>2003</v>
      </c>
      <c r="H1567" s="92" t="s">
        <v>2462</v>
      </c>
      <c r="I1567" s="92">
        <v>74</v>
      </c>
      <c r="J1567" s="93">
        <v>23.05</v>
      </c>
      <c r="K1567" s="94"/>
      <c r="L1567" s="92" t="s">
        <v>4038</v>
      </c>
      <c r="M1567" s="92" t="s">
        <v>417</v>
      </c>
      <c r="N1567" s="172" t="str">
        <f t="shared" si="558"/>
        <v/>
      </c>
      <c r="O1567" s="172"/>
      <c r="P1567" s="173">
        <f t="shared" si="560"/>
        <v>0</v>
      </c>
      <c r="Q1567" s="173">
        <f t="shared" si="561"/>
        <v>0</v>
      </c>
      <c r="R1567" s="173">
        <f t="shared" si="562"/>
        <v>0</v>
      </c>
      <c r="S1567" s="173" t="str">
        <f t="shared" si="563"/>
        <v/>
      </c>
      <c r="T1567" s="173">
        <f>IF(P1567&lt;&gt;"",(P1567*(1-($N$3368))*(1-($O1567+$N$3373))),0)</f>
        <v>0</v>
      </c>
      <c r="U1567" s="173">
        <f>IF(Q1567&lt;&gt;"",(Q1567*(1-($N$3369))*(1-($O1567+$N$3373))),0)</f>
        <v>0</v>
      </c>
      <c r="V1567" s="173">
        <f>IF(R1567&lt;&gt;"",(R1567*(1-($N$3370))*(1-($O1567+$N$3373))),0)</f>
        <v>0</v>
      </c>
      <c r="W1567" s="173">
        <f>IF(S1567&lt;&gt;"",(S1567*(1-($N$3371))*(1-($O1567+$N$3373))),0)</f>
        <v>0</v>
      </c>
      <c r="X1567" s="173">
        <f t="shared" si="559"/>
        <v>0</v>
      </c>
    </row>
    <row r="1568" spans="1:24" ht="14.1" customHeight="1" x14ac:dyDescent="0.3">
      <c r="A1568" s="90" t="s">
        <v>478</v>
      </c>
      <c r="B1568" s="91" t="s">
        <v>51</v>
      </c>
      <c r="C1568" s="92">
        <v>8</v>
      </c>
      <c r="D1568" s="92">
        <v>0</v>
      </c>
      <c r="E1568" s="166"/>
      <c r="F1568" s="92" t="s">
        <v>110</v>
      </c>
      <c r="G1568" s="92" t="s">
        <v>2004</v>
      </c>
      <c r="H1568" s="92" t="s">
        <v>2462</v>
      </c>
      <c r="I1568" s="92">
        <v>74</v>
      </c>
      <c r="J1568" s="93">
        <v>23.05</v>
      </c>
      <c r="K1568" s="94"/>
      <c r="L1568" s="92" t="s">
        <v>4039</v>
      </c>
      <c r="M1568" s="92" t="s">
        <v>417</v>
      </c>
      <c r="N1568" s="172" t="str">
        <f t="shared" si="558"/>
        <v/>
      </c>
      <c r="O1568" s="172"/>
      <c r="P1568" s="173">
        <f t="shared" si="560"/>
        <v>0</v>
      </c>
      <c r="Q1568" s="173">
        <f t="shared" si="561"/>
        <v>0</v>
      </c>
      <c r="R1568" s="173">
        <f t="shared" si="562"/>
        <v>0</v>
      </c>
      <c r="S1568" s="173" t="str">
        <f t="shared" si="563"/>
        <v/>
      </c>
      <c r="T1568" s="173">
        <f>IF(P1568&lt;&gt;"",(P1568*(1-($N$3368))*(1-($O1568+$N$3373))),0)</f>
        <v>0</v>
      </c>
      <c r="U1568" s="173">
        <f>IF(Q1568&lt;&gt;"",(Q1568*(1-($N$3369))*(1-($O1568+$N$3373))),0)</f>
        <v>0</v>
      </c>
      <c r="V1568" s="173">
        <f>IF(R1568&lt;&gt;"",(R1568*(1-($N$3370))*(1-($O1568+$N$3373))),0)</f>
        <v>0</v>
      </c>
      <c r="W1568" s="173">
        <f>IF(S1568&lt;&gt;"",(S1568*(1-($N$3371))*(1-($O1568+$N$3373))),0)</f>
        <v>0</v>
      </c>
      <c r="X1568" s="173">
        <f t="shared" si="559"/>
        <v>0</v>
      </c>
    </row>
    <row r="1569" spans="1:24" ht="14.1" customHeight="1" x14ac:dyDescent="0.3">
      <c r="A1569" s="90" t="s">
        <v>479</v>
      </c>
      <c r="B1569" s="91" t="s">
        <v>51</v>
      </c>
      <c r="C1569" s="92">
        <v>8</v>
      </c>
      <c r="D1569" s="92">
        <v>0</v>
      </c>
      <c r="E1569" s="166"/>
      <c r="F1569" s="92" t="s">
        <v>110</v>
      </c>
      <c r="G1569" s="92" t="s">
        <v>2005</v>
      </c>
      <c r="H1569" s="92" t="s">
        <v>2462</v>
      </c>
      <c r="I1569" s="92">
        <v>74</v>
      </c>
      <c r="J1569" s="93">
        <v>23.05</v>
      </c>
      <c r="K1569" s="94"/>
      <c r="L1569" s="92" t="s">
        <v>4040</v>
      </c>
      <c r="M1569" s="92" t="s">
        <v>417</v>
      </c>
      <c r="N1569" s="172" t="str">
        <f t="shared" si="558"/>
        <v/>
      </c>
      <c r="O1569" s="172"/>
      <c r="P1569" s="173">
        <f t="shared" si="560"/>
        <v>0</v>
      </c>
      <c r="Q1569" s="173">
        <f t="shared" si="561"/>
        <v>0</v>
      </c>
      <c r="R1569" s="173">
        <f t="shared" si="562"/>
        <v>0</v>
      </c>
      <c r="S1569" s="173" t="str">
        <f t="shared" si="563"/>
        <v/>
      </c>
      <c r="T1569" s="173">
        <f>IF(P1569&lt;&gt;"",(P1569*(1-($N$3368))*(1-($O1569+$N$3373))),0)</f>
        <v>0</v>
      </c>
      <c r="U1569" s="173">
        <f>IF(Q1569&lt;&gt;"",(Q1569*(1-($N$3369))*(1-($O1569+$N$3373))),0)</f>
        <v>0</v>
      </c>
      <c r="V1569" s="173">
        <f>IF(R1569&lt;&gt;"",(R1569*(1-($N$3370))*(1-($O1569+$N$3373))),0)</f>
        <v>0</v>
      </c>
      <c r="W1569" s="173">
        <f>IF(S1569&lt;&gt;"",(S1569*(1-($N$3371))*(1-($O1569+$N$3373))),0)</f>
        <v>0</v>
      </c>
      <c r="X1569" s="173">
        <f t="shared" si="559"/>
        <v>0</v>
      </c>
    </row>
    <row r="1570" spans="1:24" ht="14.1" customHeight="1" x14ac:dyDescent="0.3">
      <c r="A1570" s="90" t="s">
        <v>488</v>
      </c>
      <c r="B1570" s="91" t="s">
        <v>51</v>
      </c>
      <c r="C1570" s="92">
        <v>8</v>
      </c>
      <c r="D1570" s="92">
        <v>0</v>
      </c>
      <c r="E1570" s="166"/>
      <c r="F1570" s="92" t="s">
        <v>110</v>
      </c>
      <c r="G1570" s="92" t="s">
        <v>2003</v>
      </c>
      <c r="H1570" s="92" t="s">
        <v>2466</v>
      </c>
      <c r="I1570" s="92">
        <v>74</v>
      </c>
      <c r="J1570" s="93">
        <v>29.8</v>
      </c>
      <c r="K1570" s="94"/>
      <c r="L1570" s="92" t="s">
        <v>4049</v>
      </c>
      <c r="M1570" s="92" t="s">
        <v>417</v>
      </c>
      <c r="N1570" s="172" t="str">
        <f t="shared" si="558"/>
        <v/>
      </c>
      <c r="O1570" s="172"/>
      <c r="P1570" s="173">
        <f t="shared" si="560"/>
        <v>0</v>
      </c>
      <c r="Q1570" s="173">
        <f t="shared" si="561"/>
        <v>0</v>
      </c>
      <c r="R1570" s="173">
        <f t="shared" si="562"/>
        <v>0</v>
      </c>
      <c r="S1570" s="173" t="str">
        <f t="shared" si="563"/>
        <v/>
      </c>
      <c r="T1570" s="173">
        <f>IF(P1570&lt;&gt;"",(P1570*(1-($N$3368))*(1-($O1570+$N$3373))),0)</f>
        <v>0</v>
      </c>
      <c r="U1570" s="173">
        <f>IF(Q1570&lt;&gt;"",(Q1570*(1-($N$3369))*(1-($O1570+$N$3373))),0)</f>
        <v>0</v>
      </c>
      <c r="V1570" s="173">
        <f>IF(R1570&lt;&gt;"",(R1570*(1-($N$3370))*(1-($O1570+$N$3373))),0)</f>
        <v>0</v>
      </c>
      <c r="W1570" s="173">
        <f>IF(S1570&lt;&gt;"",(S1570*(1-($N$3371))*(1-($O1570+$N$3373))),0)</f>
        <v>0</v>
      </c>
      <c r="X1570" s="173">
        <f t="shared" si="559"/>
        <v>0</v>
      </c>
    </row>
    <row r="1571" spans="1:24" ht="14.1" customHeight="1" x14ac:dyDescent="0.3">
      <c r="A1571" s="90" t="s">
        <v>489</v>
      </c>
      <c r="B1571" s="91" t="s">
        <v>51</v>
      </c>
      <c r="C1571" s="92">
        <v>8</v>
      </c>
      <c r="D1571" s="92">
        <v>0</v>
      </c>
      <c r="E1571" s="166"/>
      <c r="F1571" s="92" t="s">
        <v>110</v>
      </c>
      <c r="G1571" s="92" t="s">
        <v>2004</v>
      </c>
      <c r="H1571" s="92" t="s">
        <v>2466</v>
      </c>
      <c r="I1571" s="92">
        <v>74</v>
      </c>
      <c r="J1571" s="93">
        <v>29.8</v>
      </c>
      <c r="K1571" s="94"/>
      <c r="L1571" s="92" t="s">
        <v>4050</v>
      </c>
      <c r="M1571" s="92" t="s">
        <v>417</v>
      </c>
      <c r="N1571" s="172" t="str">
        <f t="shared" si="558"/>
        <v/>
      </c>
      <c r="O1571" s="172"/>
      <c r="P1571" s="173">
        <f t="shared" si="560"/>
        <v>0</v>
      </c>
      <c r="Q1571" s="173">
        <f t="shared" si="561"/>
        <v>0</v>
      </c>
      <c r="R1571" s="173">
        <f t="shared" si="562"/>
        <v>0</v>
      </c>
      <c r="S1571" s="173" t="str">
        <f t="shared" si="563"/>
        <v/>
      </c>
      <c r="T1571" s="173">
        <f>IF(P1571&lt;&gt;"",(P1571*(1-($N$3368))*(1-($O1571+$N$3373))),0)</f>
        <v>0</v>
      </c>
      <c r="U1571" s="173">
        <f>IF(Q1571&lt;&gt;"",(Q1571*(1-($N$3369))*(1-($O1571+$N$3373))),0)</f>
        <v>0</v>
      </c>
      <c r="V1571" s="173">
        <f>IF(R1571&lt;&gt;"",(R1571*(1-($N$3370))*(1-($O1571+$N$3373))),0)</f>
        <v>0</v>
      </c>
      <c r="W1571" s="173">
        <f>IF(S1571&lt;&gt;"",(S1571*(1-($N$3371))*(1-($O1571+$N$3373))),0)</f>
        <v>0</v>
      </c>
      <c r="X1571" s="173">
        <f t="shared" si="559"/>
        <v>0</v>
      </c>
    </row>
    <row r="1572" spans="1:24" ht="14.1" customHeight="1" x14ac:dyDescent="0.3">
      <c r="A1572" s="90" t="s">
        <v>490</v>
      </c>
      <c r="B1572" s="91" t="s">
        <v>51</v>
      </c>
      <c r="C1572" s="92">
        <v>8</v>
      </c>
      <c r="D1572" s="92">
        <v>0</v>
      </c>
      <c r="E1572" s="166"/>
      <c r="F1572" s="92" t="s">
        <v>110</v>
      </c>
      <c r="G1572" s="92" t="s">
        <v>2005</v>
      </c>
      <c r="H1572" s="92" t="s">
        <v>2466</v>
      </c>
      <c r="I1572" s="92">
        <v>74</v>
      </c>
      <c r="J1572" s="93">
        <v>29.8</v>
      </c>
      <c r="K1572" s="94"/>
      <c r="L1572" s="92" t="s">
        <v>4051</v>
      </c>
      <c r="M1572" s="92" t="s">
        <v>417</v>
      </c>
      <c r="N1572" s="172" t="str">
        <f t="shared" si="558"/>
        <v/>
      </c>
      <c r="O1572" s="172"/>
      <c r="P1572" s="173">
        <f t="shared" si="560"/>
        <v>0</v>
      </c>
      <c r="Q1572" s="173">
        <f t="shared" si="561"/>
        <v>0</v>
      </c>
      <c r="R1572" s="173">
        <f t="shared" si="562"/>
        <v>0</v>
      </c>
      <c r="S1572" s="173" t="str">
        <f t="shared" si="563"/>
        <v/>
      </c>
      <c r="T1572" s="173">
        <f>IF(P1572&lt;&gt;"",(P1572*(1-($N$3368))*(1-($O1572+$N$3373))),0)</f>
        <v>0</v>
      </c>
      <c r="U1572" s="173">
        <f>IF(Q1572&lt;&gt;"",(Q1572*(1-($N$3369))*(1-($O1572+$N$3373))),0)</f>
        <v>0</v>
      </c>
      <c r="V1572" s="173">
        <f>IF(R1572&lt;&gt;"",(R1572*(1-($N$3370))*(1-($O1572+$N$3373))),0)</f>
        <v>0</v>
      </c>
      <c r="W1572" s="173">
        <f>IF(S1572&lt;&gt;"",(S1572*(1-($N$3371))*(1-($O1572+$N$3373))),0)</f>
        <v>0</v>
      </c>
      <c r="X1572" s="173">
        <f t="shared" si="559"/>
        <v>0</v>
      </c>
    </row>
    <row r="1573" spans="1:24" ht="14.1" customHeight="1" x14ac:dyDescent="0.3">
      <c r="A1573" s="90" t="s">
        <v>498</v>
      </c>
      <c r="B1573" s="91" t="s">
        <v>51</v>
      </c>
      <c r="C1573" s="92">
        <v>6</v>
      </c>
      <c r="D1573" s="92">
        <v>0</v>
      </c>
      <c r="E1573" s="166"/>
      <c r="F1573" s="92" t="s">
        <v>110</v>
      </c>
      <c r="G1573" s="92" t="s">
        <v>2004</v>
      </c>
      <c r="H1573" s="92" t="s">
        <v>2470</v>
      </c>
      <c r="I1573" s="92">
        <v>74</v>
      </c>
      <c r="J1573" s="93">
        <v>46.75</v>
      </c>
      <c r="K1573" s="94"/>
      <c r="L1573" s="92" t="s">
        <v>4059</v>
      </c>
      <c r="M1573" s="92" t="s">
        <v>417</v>
      </c>
      <c r="N1573" s="172" t="str">
        <f t="shared" si="558"/>
        <v/>
      </c>
      <c r="O1573" s="172"/>
      <c r="P1573" s="173">
        <f t="shared" si="560"/>
        <v>0</v>
      </c>
      <c r="Q1573" s="173">
        <f t="shared" si="561"/>
        <v>0</v>
      </c>
      <c r="R1573" s="173">
        <f t="shared" si="562"/>
        <v>0</v>
      </c>
      <c r="S1573" s="173" t="str">
        <f t="shared" si="563"/>
        <v/>
      </c>
      <c r="T1573" s="173">
        <f>IF(P1573&lt;&gt;"",(P1573*(1-($N$3368))*(1-($O1573+$N$3373))),0)</f>
        <v>0</v>
      </c>
      <c r="U1573" s="173">
        <f>IF(Q1573&lt;&gt;"",(Q1573*(1-($N$3369))*(1-($O1573+$N$3373))),0)</f>
        <v>0</v>
      </c>
      <c r="V1573" s="173">
        <f>IF(R1573&lt;&gt;"",(R1573*(1-($N$3370))*(1-($O1573+$N$3373))),0)</f>
        <v>0</v>
      </c>
      <c r="W1573" s="173">
        <f>IF(S1573&lt;&gt;"",(S1573*(1-($N$3371))*(1-($O1573+$N$3373))),0)</f>
        <v>0</v>
      </c>
      <c r="X1573" s="173">
        <f t="shared" si="559"/>
        <v>0</v>
      </c>
    </row>
    <row r="1574" spans="1:24" ht="14.1" customHeight="1" x14ac:dyDescent="0.3">
      <c r="A1574" s="90" t="s">
        <v>499</v>
      </c>
      <c r="B1574" s="91" t="s">
        <v>51</v>
      </c>
      <c r="C1574" s="92">
        <v>6</v>
      </c>
      <c r="D1574" s="92">
        <v>0</v>
      </c>
      <c r="E1574" s="166"/>
      <c r="F1574" s="92" t="s">
        <v>110</v>
      </c>
      <c r="G1574" s="92" t="s">
        <v>2005</v>
      </c>
      <c r="H1574" s="92" t="s">
        <v>2470</v>
      </c>
      <c r="I1574" s="92">
        <v>74</v>
      </c>
      <c r="J1574" s="93">
        <v>46.75</v>
      </c>
      <c r="K1574" s="94"/>
      <c r="L1574" s="92" t="s">
        <v>4060</v>
      </c>
      <c r="M1574" s="92" t="s">
        <v>417</v>
      </c>
      <c r="N1574" s="172" t="str">
        <f t="shared" si="558"/>
        <v/>
      </c>
      <c r="O1574" s="172"/>
      <c r="P1574" s="173">
        <f t="shared" si="560"/>
        <v>0</v>
      </c>
      <c r="Q1574" s="173">
        <f t="shared" si="561"/>
        <v>0</v>
      </c>
      <c r="R1574" s="173">
        <f t="shared" si="562"/>
        <v>0</v>
      </c>
      <c r="S1574" s="173" t="str">
        <f t="shared" si="563"/>
        <v/>
      </c>
      <c r="T1574" s="173">
        <f>IF(P1574&lt;&gt;"",(P1574*(1-($N$3368))*(1-($O1574+$N$3373))),0)</f>
        <v>0</v>
      </c>
      <c r="U1574" s="173">
        <f>IF(Q1574&lt;&gt;"",(Q1574*(1-($N$3369))*(1-($O1574+$N$3373))),0)</f>
        <v>0</v>
      </c>
      <c r="V1574" s="173">
        <f>IF(R1574&lt;&gt;"",(R1574*(1-($N$3370))*(1-($O1574+$N$3373))),0)</f>
        <v>0</v>
      </c>
      <c r="W1574" s="173">
        <f>IF(S1574&lt;&gt;"",(S1574*(1-($N$3371))*(1-($O1574+$N$3373))),0)</f>
        <v>0</v>
      </c>
      <c r="X1574" s="173">
        <f t="shared" si="559"/>
        <v>0</v>
      </c>
    </row>
    <row r="1575" spans="1:24" ht="14.1" customHeight="1" x14ac:dyDescent="0.3">
      <c r="A1575" s="90" t="s">
        <v>524</v>
      </c>
      <c r="B1575" s="91" t="s">
        <v>51</v>
      </c>
      <c r="C1575" s="92">
        <v>6</v>
      </c>
      <c r="D1575" s="92">
        <v>0</v>
      </c>
      <c r="E1575" s="166"/>
      <c r="F1575" s="92" t="s">
        <v>111</v>
      </c>
      <c r="G1575" s="92" t="s">
        <v>2020</v>
      </c>
      <c r="H1575" s="92" t="s">
        <v>2516</v>
      </c>
      <c r="I1575" s="92">
        <v>74</v>
      </c>
      <c r="J1575" s="93">
        <v>35.200000000000003</v>
      </c>
      <c r="K1575" s="94"/>
      <c r="L1575" s="92" t="s">
        <v>4193</v>
      </c>
      <c r="M1575" s="92" t="s">
        <v>417</v>
      </c>
      <c r="N1575" s="172" t="str">
        <f t="shared" si="558"/>
        <v/>
      </c>
      <c r="O1575" s="172"/>
      <c r="P1575" s="173">
        <f t="shared" si="560"/>
        <v>0</v>
      </c>
      <c r="Q1575" s="173">
        <f t="shared" si="561"/>
        <v>0</v>
      </c>
      <c r="R1575" s="173">
        <f t="shared" si="562"/>
        <v>0</v>
      </c>
      <c r="S1575" s="173" t="str">
        <f t="shared" si="563"/>
        <v/>
      </c>
      <c r="T1575" s="173">
        <f>IF(P1575&lt;&gt;"",(P1575*(1-($N$3368))*(1-($O1575+$N$3373))),0)</f>
        <v>0</v>
      </c>
      <c r="U1575" s="173">
        <f>IF(Q1575&lt;&gt;"",(Q1575*(1-($N$3369))*(1-($O1575+$N$3373))),0)</f>
        <v>0</v>
      </c>
      <c r="V1575" s="173">
        <f>IF(R1575&lt;&gt;"",(R1575*(1-($N$3370))*(1-($O1575+$N$3373))),0)</f>
        <v>0</v>
      </c>
      <c r="W1575" s="173">
        <f>IF(S1575&lt;&gt;"",(S1575*(1-($N$3371))*(1-($O1575+$N$3373))),0)</f>
        <v>0</v>
      </c>
      <c r="X1575" s="173">
        <f t="shared" si="559"/>
        <v>0</v>
      </c>
    </row>
    <row r="1576" spans="1:24" ht="14.1" customHeight="1" x14ac:dyDescent="0.3">
      <c r="A1576" s="90" t="s">
        <v>525</v>
      </c>
      <c r="B1576" s="91" t="s">
        <v>51</v>
      </c>
      <c r="C1576" s="92">
        <v>6</v>
      </c>
      <c r="D1576" s="92">
        <v>0</v>
      </c>
      <c r="E1576" s="166"/>
      <c r="F1576" s="92" t="s">
        <v>111</v>
      </c>
      <c r="G1576" s="92" t="s">
        <v>2022</v>
      </c>
      <c r="H1576" s="92" t="s">
        <v>2516</v>
      </c>
      <c r="I1576" s="92">
        <v>74</v>
      </c>
      <c r="J1576" s="93">
        <v>35.200000000000003</v>
      </c>
      <c r="K1576" s="94"/>
      <c r="L1576" s="92" t="s">
        <v>4194</v>
      </c>
      <c r="M1576" s="92" t="s">
        <v>417</v>
      </c>
      <c r="N1576" s="172" t="str">
        <f t="shared" si="558"/>
        <v/>
      </c>
      <c r="O1576" s="172"/>
      <c r="P1576" s="173">
        <f t="shared" si="560"/>
        <v>0</v>
      </c>
      <c r="Q1576" s="173">
        <f t="shared" si="561"/>
        <v>0</v>
      </c>
      <c r="R1576" s="173">
        <f t="shared" si="562"/>
        <v>0</v>
      </c>
      <c r="S1576" s="173" t="str">
        <f t="shared" si="563"/>
        <v/>
      </c>
      <c r="T1576" s="173">
        <f>IF(P1576&lt;&gt;"",(P1576*(1-($N$3368))*(1-($O1576+$N$3373))),0)</f>
        <v>0</v>
      </c>
      <c r="U1576" s="173">
        <f>IF(Q1576&lt;&gt;"",(Q1576*(1-($N$3369))*(1-($O1576+$N$3373))),0)</f>
        <v>0</v>
      </c>
      <c r="V1576" s="173">
        <f>IF(R1576&lt;&gt;"",(R1576*(1-($N$3370))*(1-($O1576+$N$3373))),0)</f>
        <v>0</v>
      </c>
      <c r="W1576" s="173">
        <f>IF(S1576&lt;&gt;"",(S1576*(1-($N$3371))*(1-($O1576+$N$3373))),0)</f>
        <v>0</v>
      </c>
      <c r="X1576" s="173">
        <f t="shared" si="559"/>
        <v>0</v>
      </c>
    </row>
    <row r="1577" spans="1:24" ht="14.1" customHeight="1" x14ac:dyDescent="0.3">
      <c r="A1577" s="90">
        <v>67739</v>
      </c>
      <c r="B1577" s="91" t="s">
        <v>51</v>
      </c>
      <c r="C1577" s="92">
        <v>4</v>
      </c>
      <c r="D1577" s="92">
        <v>0</v>
      </c>
      <c r="E1577" s="166"/>
      <c r="F1577" s="92" t="s">
        <v>111</v>
      </c>
      <c r="G1577" s="92" t="s">
        <v>1712</v>
      </c>
      <c r="H1577" s="92" t="s">
        <v>1790</v>
      </c>
      <c r="I1577" s="92">
        <v>74</v>
      </c>
      <c r="J1577" s="93">
        <v>72.8</v>
      </c>
      <c r="K1577" s="94"/>
      <c r="L1577" s="92" t="s">
        <v>2731</v>
      </c>
      <c r="M1577" s="92" t="s">
        <v>417</v>
      </c>
      <c r="N1577" s="172" t="str">
        <f t="shared" ref="N1577:N1649" si="566">IF(OR(J1577="TBA",E1577=0),"",E1577*J1577)</f>
        <v/>
      </c>
      <c r="O1577" s="172"/>
      <c r="P1577" s="173">
        <f t="shared" si="560"/>
        <v>0</v>
      </c>
      <c r="Q1577" s="173">
        <f t="shared" si="561"/>
        <v>0</v>
      </c>
      <c r="R1577" s="173">
        <f t="shared" si="562"/>
        <v>0</v>
      </c>
      <c r="S1577" s="173" t="str">
        <f t="shared" si="563"/>
        <v/>
      </c>
      <c r="T1577" s="173">
        <f>IF(P1577&lt;&gt;"",(P1577*(1-($N$3368))*(1-($O1577+$N$3373))),0)</f>
        <v>0</v>
      </c>
      <c r="U1577" s="173">
        <f>IF(Q1577&lt;&gt;"",(Q1577*(1-($N$3369))*(1-($O1577+$N$3373))),0)</f>
        <v>0</v>
      </c>
      <c r="V1577" s="173">
        <f>IF(R1577&lt;&gt;"",(R1577*(1-($N$3370))*(1-($O1577+$N$3373))),0)</f>
        <v>0</v>
      </c>
      <c r="W1577" s="173">
        <f>IF(S1577&lt;&gt;"",(S1577*(1-($N$3371))*(1-($O1577+$N$3373))),0)</f>
        <v>0</v>
      </c>
      <c r="X1577" s="173">
        <f t="shared" si="559"/>
        <v>0</v>
      </c>
    </row>
    <row r="1578" spans="1:24" ht="14.1" customHeight="1" x14ac:dyDescent="0.3">
      <c r="A1578" s="252" t="s">
        <v>6121</v>
      </c>
      <c r="B1578" s="253" t="s">
        <v>51</v>
      </c>
      <c r="C1578" s="254">
        <v>12</v>
      </c>
      <c r="D1578" s="254">
        <v>0</v>
      </c>
      <c r="E1578" s="255"/>
      <c r="F1578" s="254" t="s">
        <v>110</v>
      </c>
      <c r="G1578" s="254" t="s">
        <v>2003</v>
      </c>
      <c r="H1578" s="254" t="s">
        <v>6373</v>
      </c>
      <c r="I1578" s="254">
        <v>75</v>
      </c>
      <c r="J1578" s="256">
        <v>26.5</v>
      </c>
      <c r="K1578" s="257"/>
      <c r="L1578" s="254" t="s">
        <v>6122</v>
      </c>
      <c r="M1578" s="254" t="s">
        <v>417</v>
      </c>
      <c r="N1578" s="172" t="str">
        <f t="shared" si="566"/>
        <v/>
      </c>
      <c r="O1578" s="172"/>
      <c r="P1578" s="173">
        <f t="shared" si="560"/>
        <v>0</v>
      </c>
      <c r="Q1578" s="173">
        <f t="shared" si="561"/>
        <v>0</v>
      </c>
      <c r="R1578" s="173">
        <f t="shared" si="562"/>
        <v>0</v>
      </c>
      <c r="S1578" s="173" t="str">
        <f t="shared" si="563"/>
        <v/>
      </c>
      <c r="T1578" s="173">
        <f>IF(P1578&lt;&gt;"",(P1578*(1-($N$3368))*(1-($O1578+$N$3373))),0)</f>
        <v>0</v>
      </c>
      <c r="U1578" s="173">
        <f>IF(Q1578&lt;&gt;"",(Q1578*(1-($N$3369))*(1-($O1578+$N$3373))),0)</f>
        <v>0</v>
      </c>
      <c r="V1578" s="173">
        <f>IF(R1578&lt;&gt;"",(R1578*(1-($N$3370))*(1-($O1578+$N$3373))),0)</f>
        <v>0</v>
      </c>
      <c r="W1578" s="173">
        <f>IF(S1578&lt;&gt;"",(S1578*(1-($N$3371))*(1-($O1578+$N$3373))),0)</f>
        <v>0</v>
      </c>
      <c r="X1578" s="173">
        <f t="shared" si="559"/>
        <v>0</v>
      </c>
    </row>
    <row r="1579" spans="1:24" ht="14.1" customHeight="1" x14ac:dyDescent="0.3">
      <c r="A1579" s="252" t="s">
        <v>6123</v>
      </c>
      <c r="B1579" s="253" t="s">
        <v>51</v>
      </c>
      <c r="C1579" s="254">
        <v>12</v>
      </c>
      <c r="D1579" s="254">
        <v>0</v>
      </c>
      <c r="E1579" s="255"/>
      <c r="F1579" s="254" t="s">
        <v>110</v>
      </c>
      <c r="G1579" s="254" t="s">
        <v>2004</v>
      </c>
      <c r="H1579" s="254" t="s">
        <v>6373</v>
      </c>
      <c r="I1579" s="254">
        <v>75</v>
      </c>
      <c r="J1579" s="256">
        <v>26.5</v>
      </c>
      <c r="K1579" s="257"/>
      <c r="L1579" s="254" t="s">
        <v>6124</v>
      </c>
      <c r="M1579" s="254" t="s">
        <v>417</v>
      </c>
      <c r="N1579" s="172" t="str">
        <f t="shared" si="566"/>
        <v/>
      </c>
      <c r="O1579" s="172"/>
      <c r="P1579" s="173">
        <f t="shared" si="560"/>
        <v>0</v>
      </c>
      <c r="Q1579" s="173">
        <f t="shared" si="561"/>
        <v>0</v>
      </c>
      <c r="R1579" s="173">
        <f t="shared" si="562"/>
        <v>0</v>
      </c>
      <c r="S1579" s="173" t="str">
        <f t="shared" si="563"/>
        <v/>
      </c>
      <c r="T1579" s="173">
        <f>IF(P1579&lt;&gt;"",(P1579*(1-($N$3368))*(1-($O1579+$N$3373))),0)</f>
        <v>0</v>
      </c>
      <c r="U1579" s="173">
        <f>IF(Q1579&lt;&gt;"",(Q1579*(1-($N$3369))*(1-($O1579+$N$3373))),0)</f>
        <v>0</v>
      </c>
      <c r="V1579" s="173">
        <f>IF(R1579&lt;&gt;"",(R1579*(1-($N$3370))*(1-($O1579+$N$3373))),0)</f>
        <v>0</v>
      </c>
      <c r="W1579" s="173">
        <f>IF(S1579&lt;&gt;"",(S1579*(1-($N$3371))*(1-($O1579+$N$3373))),0)</f>
        <v>0</v>
      </c>
      <c r="X1579" s="173">
        <f t="shared" si="559"/>
        <v>0</v>
      </c>
    </row>
    <row r="1580" spans="1:24" ht="14.1" customHeight="1" x14ac:dyDescent="0.3">
      <c r="A1580" s="252" t="s">
        <v>6125</v>
      </c>
      <c r="B1580" s="253" t="s">
        <v>51</v>
      </c>
      <c r="C1580" s="254">
        <v>12</v>
      </c>
      <c r="D1580" s="254">
        <v>0</v>
      </c>
      <c r="E1580" s="255"/>
      <c r="F1580" s="254" t="s">
        <v>110</v>
      </c>
      <c r="G1580" s="254" t="s">
        <v>2005</v>
      </c>
      <c r="H1580" s="254" t="s">
        <v>6373</v>
      </c>
      <c r="I1580" s="254">
        <v>75</v>
      </c>
      <c r="J1580" s="256">
        <v>26.5</v>
      </c>
      <c r="K1580" s="257"/>
      <c r="L1580" s="254" t="s">
        <v>6374</v>
      </c>
      <c r="M1580" s="254" t="s">
        <v>417</v>
      </c>
      <c r="N1580" s="172" t="str">
        <f t="shared" si="566"/>
        <v/>
      </c>
      <c r="O1580" s="172"/>
      <c r="P1580" s="173">
        <f t="shared" si="560"/>
        <v>0</v>
      </c>
      <c r="Q1580" s="173">
        <f t="shared" si="561"/>
        <v>0</v>
      </c>
      <c r="R1580" s="173">
        <f t="shared" si="562"/>
        <v>0</v>
      </c>
      <c r="S1580" s="173" t="str">
        <f t="shared" si="563"/>
        <v/>
      </c>
      <c r="T1580" s="173">
        <f>IF(P1580&lt;&gt;"",(P1580*(1-($N$3368))*(1-($O1580+$N$3373))),0)</f>
        <v>0</v>
      </c>
      <c r="U1580" s="173">
        <f>IF(Q1580&lt;&gt;"",(Q1580*(1-($N$3369))*(1-($O1580+$N$3373))),0)</f>
        <v>0</v>
      </c>
      <c r="V1580" s="173">
        <f>IF(R1580&lt;&gt;"",(R1580*(1-($N$3370))*(1-($O1580+$N$3373))),0)</f>
        <v>0</v>
      </c>
      <c r="W1580" s="173">
        <f>IF(S1580&lt;&gt;"",(S1580*(1-($N$3371))*(1-($O1580+$N$3373))),0)</f>
        <v>0</v>
      </c>
      <c r="X1580" s="173">
        <f t="shared" si="559"/>
        <v>0</v>
      </c>
    </row>
    <row r="1581" spans="1:24" ht="14.1" customHeight="1" x14ac:dyDescent="0.3">
      <c r="A1581" s="90" t="s">
        <v>474</v>
      </c>
      <c r="B1581" s="91" t="s">
        <v>51</v>
      </c>
      <c r="C1581" s="92">
        <v>8</v>
      </c>
      <c r="D1581" s="92">
        <v>0</v>
      </c>
      <c r="E1581" s="166"/>
      <c r="F1581" s="92" t="s">
        <v>110</v>
      </c>
      <c r="G1581" s="92" t="s">
        <v>2003</v>
      </c>
      <c r="H1581" s="92" t="s">
        <v>2461</v>
      </c>
      <c r="I1581" s="92">
        <v>75</v>
      </c>
      <c r="J1581" s="93">
        <v>23.05</v>
      </c>
      <c r="K1581" s="94"/>
      <c r="L1581" s="92" t="s">
        <v>4035</v>
      </c>
      <c r="M1581" s="92" t="s">
        <v>417</v>
      </c>
      <c r="N1581" s="172" t="str">
        <f t="shared" si="566"/>
        <v/>
      </c>
      <c r="O1581" s="172"/>
      <c r="P1581" s="173">
        <f t="shared" si="560"/>
        <v>0</v>
      </c>
      <c r="Q1581" s="173">
        <f t="shared" si="561"/>
        <v>0</v>
      </c>
      <c r="R1581" s="173">
        <f t="shared" si="562"/>
        <v>0</v>
      </c>
      <c r="S1581" s="173" t="str">
        <f t="shared" si="563"/>
        <v/>
      </c>
      <c r="T1581" s="173">
        <f>IF(P1581&lt;&gt;"",(P1581*(1-($N$3368))*(1-($O1581+$N$3373))),0)</f>
        <v>0</v>
      </c>
      <c r="U1581" s="173">
        <f>IF(Q1581&lt;&gt;"",(Q1581*(1-($N$3369))*(1-($O1581+$N$3373))),0)</f>
        <v>0</v>
      </c>
      <c r="V1581" s="173">
        <f>IF(R1581&lt;&gt;"",(R1581*(1-($N$3370))*(1-($O1581+$N$3373))),0)</f>
        <v>0</v>
      </c>
      <c r="W1581" s="173">
        <f>IF(S1581&lt;&gt;"",(S1581*(1-($N$3371))*(1-($O1581+$N$3373))),0)</f>
        <v>0</v>
      </c>
      <c r="X1581" s="173">
        <f t="shared" si="559"/>
        <v>0</v>
      </c>
    </row>
    <row r="1582" spans="1:24" ht="14.1" customHeight="1" x14ac:dyDescent="0.3">
      <c r="A1582" s="90" t="s">
        <v>475</v>
      </c>
      <c r="B1582" s="91" t="s">
        <v>51</v>
      </c>
      <c r="C1582" s="92">
        <v>8</v>
      </c>
      <c r="D1582" s="92">
        <v>0</v>
      </c>
      <c r="E1582" s="166"/>
      <c r="F1582" s="92" t="s">
        <v>110</v>
      </c>
      <c r="G1582" s="92" t="s">
        <v>2004</v>
      </c>
      <c r="H1582" s="92" t="s">
        <v>2461</v>
      </c>
      <c r="I1582" s="92">
        <v>75</v>
      </c>
      <c r="J1582" s="93">
        <v>23.05</v>
      </c>
      <c r="K1582" s="94"/>
      <c r="L1582" s="92" t="s">
        <v>4036</v>
      </c>
      <c r="M1582" s="92" t="s">
        <v>417</v>
      </c>
      <c r="N1582" s="172" t="str">
        <f t="shared" si="566"/>
        <v/>
      </c>
      <c r="O1582" s="172"/>
      <c r="P1582" s="173">
        <f t="shared" si="560"/>
        <v>0</v>
      </c>
      <c r="Q1582" s="173">
        <f t="shared" si="561"/>
        <v>0</v>
      </c>
      <c r="R1582" s="173">
        <f t="shared" si="562"/>
        <v>0</v>
      </c>
      <c r="S1582" s="173" t="str">
        <f t="shared" si="563"/>
        <v/>
      </c>
      <c r="T1582" s="173">
        <f>IF(P1582&lt;&gt;"",(P1582*(1-($N$3368))*(1-($O1582+$N$3373))),0)</f>
        <v>0</v>
      </c>
      <c r="U1582" s="173">
        <f>IF(Q1582&lt;&gt;"",(Q1582*(1-($N$3369))*(1-($O1582+$N$3373))),0)</f>
        <v>0</v>
      </c>
      <c r="V1582" s="173">
        <f>IF(R1582&lt;&gt;"",(R1582*(1-($N$3370))*(1-($O1582+$N$3373))),0)</f>
        <v>0</v>
      </c>
      <c r="W1582" s="173">
        <f>IF(S1582&lt;&gt;"",(S1582*(1-($N$3371))*(1-($O1582+$N$3373))),0)</f>
        <v>0</v>
      </c>
      <c r="X1582" s="173">
        <f t="shared" si="559"/>
        <v>0</v>
      </c>
    </row>
    <row r="1583" spans="1:24" ht="14.1" customHeight="1" x14ac:dyDescent="0.3">
      <c r="A1583" s="90" t="s">
        <v>476</v>
      </c>
      <c r="B1583" s="91" t="s">
        <v>51</v>
      </c>
      <c r="C1583" s="92">
        <v>8</v>
      </c>
      <c r="D1583" s="92">
        <v>0</v>
      </c>
      <c r="E1583" s="166"/>
      <c r="F1583" s="92" t="s">
        <v>110</v>
      </c>
      <c r="G1583" s="92" t="s">
        <v>2005</v>
      </c>
      <c r="H1583" s="92" t="s">
        <v>2461</v>
      </c>
      <c r="I1583" s="92">
        <v>75</v>
      </c>
      <c r="J1583" s="93">
        <v>23.05</v>
      </c>
      <c r="K1583" s="94"/>
      <c r="L1583" s="92" t="s">
        <v>4037</v>
      </c>
      <c r="M1583" s="92" t="s">
        <v>417</v>
      </c>
      <c r="N1583" s="172" t="str">
        <f t="shared" si="566"/>
        <v/>
      </c>
      <c r="O1583" s="172"/>
      <c r="P1583" s="173">
        <f t="shared" si="560"/>
        <v>0</v>
      </c>
      <c r="Q1583" s="173">
        <f t="shared" si="561"/>
        <v>0</v>
      </c>
      <c r="R1583" s="173">
        <f t="shared" si="562"/>
        <v>0</v>
      </c>
      <c r="S1583" s="173" t="str">
        <f t="shared" si="563"/>
        <v/>
      </c>
      <c r="T1583" s="173">
        <f>IF(P1583&lt;&gt;"",(P1583*(1-($N$3368))*(1-($O1583+$N$3373))),0)</f>
        <v>0</v>
      </c>
      <c r="U1583" s="173">
        <f>IF(Q1583&lt;&gt;"",(Q1583*(1-($N$3369))*(1-($O1583+$N$3373))),0)</f>
        <v>0</v>
      </c>
      <c r="V1583" s="173">
        <f>IF(R1583&lt;&gt;"",(R1583*(1-($N$3370))*(1-($O1583+$N$3373))),0)</f>
        <v>0</v>
      </c>
      <c r="W1583" s="173">
        <f>IF(S1583&lt;&gt;"",(S1583*(1-($N$3371))*(1-($O1583+$N$3373))),0)</f>
        <v>0</v>
      </c>
      <c r="X1583" s="173">
        <f t="shared" si="559"/>
        <v>0</v>
      </c>
    </row>
    <row r="1584" spans="1:24" ht="14.1" customHeight="1" x14ac:dyDescent="0.3">
      <c r="A1584" s="90" t="s">
        <v>487</v>
      </c>
      <c r="B1584" s="91" t="s">
        <v>51</v>
      </c>
      <c r="C1584" s="92">
        <v>8</v>
      </c>
      <c r="D1584" s="92">
        <v>0</v>
      </c>
      <c r="E1584" s="166"/>
      <c r="F1584" s="92" t="s">
        <v>110</v>
      </c>
      <c r="G1584" s="92" t="s">
        <v>2005</v>
      </c>
      <c r="H1584" s="92" t="s">
        <v>2465</v>
      </c>
      <c r="I1584" s="92">
        <v>75</v>
      </c>
      <c r="J1584" s="93">
        <v>29.8</v>
      </c>
      <c r="K1584" s="94"/>
      <c r="L1584" s="92" t="s">
        <v>4048</v>
      </c>
      <c r="M1584" s="92" t="s">
        <v>417</v>
      </c>
      <c r="N1584" s="172" t="str">
        <f t="shared" si="566"/>
        <v/>
      </c>
      <c r="O1584" s="172"/>
      <c r="P1584" s="173">
        <f t="shared" si="560"/>
        <v>0</v>
      </c>
      <c r="Q1584" s="173">
        <f t="shared" si="561"/>
        <v>0</v>
      </c>
      <c r="R1584" s="173">
        <f t="shared" si="562"/>
        <v>0</v>
      </c>
      <c r="S1584" s="173" t="str">
        <f t="shared" si="563"/>
        <v/>
      </c>
      <c r="T1584" s="173">
        <f>IF(P1584&lt;&gt;"",(P1584*(1-($N$3368))*(1-($O1584+$N$3373))),0)</f>
        <v>0</v>
      </c>
      <c r="U1584" s="173">
        <f>IF(Q1584&lt;&gt;"",(Q1584*(1-($N$3369))*(1-($O1584+$N$3373))),0)</f>
        <v>0</v>
      </c>
      <c r="V1584" s="173">
        <f>IF(R1584&lt;&gt;"",(R1584*(1-($N$3370))*(1-($O1584+$N$3373))),0)</f>
        <v>0</v>
      </c>
      <c r="W1584" s="173">
        <f>IF(S1584&lt;&gt;"",(S1584*(1-($N$3371))*(1-($O1584+$N$3373))),0)</f>
        <v>0</v>
      </c>
      <c r="X1584" s="173">
        <f t="shared" si="559"/>
        <v>0</v>
      </c>
    </row>
    <row r="1585" spans="1:24" ht="14.1" customHeight="1" x14ac:dyDescent="0.3">
      <c r="A1585" s="90" t="s">
        <v>486</v>
      </c>
      <c r="B1585" s="91" t="s">
        <v>51</v>
      </c>
      <c r="C1585" s="92">
        <v>8</v>
      </c>
      <c r="D1585" s="92">
        <v>0</v>
      </c>
      <c r="E1585" s="166"/>
      <c r="F1585" s="92" t="s">
        <v>110</v>
      </c>
      <c r="G1585" s="92" t="s">
        <v>2004</v>
      </c>
      <c r="H1585" s="92" t="s">
        <v>2465</v>
      </c>
      <c r="I1585" s="92">
        <v>75</v>
      </c>
      <c r="J1585" s="93">
        <v>29.8</v>
      </c>
      <c r="K1585" s="94"/>
      <c r="L1585" s="92" t="s">
        <v>4047</v>
      </c>
      <c r="M1585" s="92" t="s">
        <v>417</v>
      </c>
      <c r="N1585" s="172" t="str">
        <f t="shared" si="566"/>
        <v/>
      </c>
      <c r="O1585" s="172"/>
      <c r="P1585" s="173">
        <f t="shared" si="560"/>
        <v>0</v>
      </c>
      <c r="Q1585" s="173">
        <f t="shared" si="561"/>
        <v>0</v>
      </c>
      <c r="R1585" s="173">
        <f t="shared" si="562"/>
        <v>0</v>
      </c>
      <c r="S1585" s="173" t="str">
        <f t="shared" si="563"/>
        <v/>
      </c>
      <c r="T1585" s="173">
        <f>IF(P1585&lt;&gt;"",(P1585*(1-($N$3368))*(1-($O1585+$N$3373))),0)</f>
        <v>0</v>
      </c>
      <c r="U1585" s="173">
        <f>IF(Q1585&lt;&gt;"",(Q1585*(1-($N$3369))*(1-($O1585+$N$3373))),0)</f>
        <v>0</v>
      </c>
      <c r="V1585" s="173">
        <f>IF(R1585&lt;&gt;"",(R1585*(1-($N$3370))*(1-($O1585+$N$3373))),0)</f>
        <v>0</v>
      </c>
      <c r="W1585" s="173">
        <f>IF(S1585&lt;&gt;"",(S1585*(1-($N$3371))*(1-($O1585+$N$3373))),0)</f>
        <v>0</v>
      </c>
      <c r="X1585" s="173">
        <f t="shared" si="559"/>
        <v>0</v>
      </c>
    </row>
    <row r="1586" spans="1:24" ht="14.1" customHeight="1" x14ac:dyDescent="0.3">
      <c r="A1586" s="90" t="s">
        <v>485</v>
      </c>
      <c r="B1586" s="91" t="s">
        <v>51</v>
      </c>
      <c r="C1586" s="92">
        <v>8</v>
      </c>
      <c r="D1586" s="92">
        <v>0</v>
      </c>
      <c r="E1586" s="166"/>
      <c r="F1586" s="92" t="s">
        <v>110</v>
      </c>
      <c r="G1586" s="92" t="s">
        <v>2003</v>
      </c>
      <c r="H1586" s="92" t="s">
        <v>2465</v>
      </c>
      <c r="I1586" s="92">
        <v>75</v>
      </c>
      <c r="J1586" s="93">
        <v>29.8</v>
      </c>
      <c r="K1586" s="94"/>
      <c r="L1586" s="92" t="s">
        <v>4046</v>
      </c>
      <c r="M1586" s="92" t="s">
        <v>417</v>
      </c>
      <c r="N1586" s="172" t="str">
        <f t="shared" si="566"/>
        <v/>
      </c>
      <c r="O1586" s="172"/>
      <c r="P1586" s="173">
        <f t="shared" si="560"/>
        <v>0</v>
      </c>
      <c r="Q1586" s="173">
        <f t="shared" si="561"/>
        <v>0</v>
      </c>
      <c r="R1586" s="173">
        <f t="shared" si="562"/>
        <v>0</v>
      </c>
      <c r="S1586" s="173" t="str">
        <f t="shared" si="563"/>
        <v/>
      </c>
      <c r="T1586" s="173">
        <f>IF(P1586&lt;&gt;"",(P1586*(1-($N$3368))*(1-($O1586+$N$3373))),0)</f>
        <v>0</v>
      </c>
      <c r="U1586" s="173">
        <f>IF(Q1586&lt;&gt;"",(Q1586*(1-($N$3369))*(1-($O1586+$N$3373))),0)</f>
        <v>0</v>
      </c>
      <c r="V1586" s="173">
        <f>IF(R1586&lt;&gt;"",(R1586*(1-($N$3370))*(1-($O1586+$N$3373))),0)</f>
        <v>0</v>
      </c>
      <c r="W1586" s="173">
        <f>IF(S1586&lt;&gt;"",(S1586*(1-($N$3371))*(1-($O1586+$N$3373))),0)</f>
        <v>0</v>
      </c>
      <c r="X1586" s="173">
        <f t="shared" si="559"/>
        <v>0</v>
      </c>
    </row>
    <row r="1587" spans="1:24" ht="14.1" customHeight="1" x14ac:dyDescent="0.3">
      <c r="A1587" s="90" t="s">
        <v>497</v>
      </c>
      <c r="B1587" s="91" t="s">
        <v>51</v>
      </c>
      <c r="C1587" s="92">
        <v>6</v>
      </c>
      <c r="D1587" s="92">
        <v>0</v>
      </c>
      <c r="E1587" s="166"/>
      <c r="F1587" s="92" t="s">
        <v>110</v>
      </c>
      <c r="G1587" s="92" t="s">
        <v>2005</v>
      </c>
      <c r="H1587" s="92" t="s">
        <v>2469</v>
      </c>
      <c r="I1587" s="92">
        <v>75</v>
      </c>
      <c r="J1587" s="93">
        <v>46.75</v>
      </c>
      <c r="K1587" s="94"/>
      <c r="L1587" s="92" t="s">
        <v>4058</v>
      </c>
      <c r="M1587" s="92" t="s">
        <v>417</v>
      </c>
      <c r="N1587" s="172" t="str">
        <f t="shared" si="566"/>
        <v/>
      </c>
      <c r="O1587" s="172"/>
      <c r="P1587" s="173">
        <f t="shared" si="560"/>
        <v>0</v>
      </c>
      <c r="Q1587" s="173">
        <f t="shared" si="561"/>
        <v>0</v>
      </c>
      <c r="R1587" s="173">
        <f t="shared" si="562"/>
        <v>0</v>
      </c>
      <c r="S1587" s="173" t="str">
        <f t="shared" si="563"/>
        <v/>
      </c>
      <c r="T1587" s="173">
        <f>IF(P1587&lt;&gt;"",(P1587*(1-($N$3368))*(1-($O1587+$N$3373))),0)</f>
        <v>0</v>
      </c>
      <c r="U1587" s="173">
        <f>IF(Q1587&lt;&gt;"",(Q1587*(1-($N$3369))*(1-($O1587+$N$3373))),0)</f>
        <v>0</v>
      </c>
      <c r="V1587" s="173">
        <f>IF(R1587&lt;&gt;"",(R1587*(1-($N$3370))*(1-($O1587+$N$3373))),0)</f>
        <v>0</v>
      </c>
      <c r="W1587" s="173">
        <f>IF(S1587&lt;&gt;"",(S1587*(1-($N$3371))*(1-($O1587+$N$3373))),0)</f>
        <v>0</v>
      </c>
      <c r="X1587" s="173">
        <f t="shared" si="559"/>
        <v>0</v>
      </c>
    </row>
    <row r="1588" spans="1:24" ht="14.1" customHeight="1" x14ac:dyDescent="0.3">
      <c r="A1588" s="90" t="s">
        <v>496</v>
      </c>
      <c r="B1588" s="91" t="s">
        <v>51</v>
      </c>
      <c r="C1588" s="92">
        <v>6</v>
      </c>
      <c r="D1588" s="92">
        <v>0</v>
      </c>
      <c r="E1588" s="166"/>
      <c r="F1588" s="92" t="s">
        <v>110</v>
      </c>
      <c r="G1588" s="92" t="s">
        <v>2004</v>
      </c>
      <c r="H1588" s="92" t="s">
        <v>2469</v>
      </c>
      <c r="I1588" s="92">
        <v>75</v>
      </c>
      <c r="J1588" s="93">
        <v>46.75</v>
      </c>
      <c r="K1588" s="94"/>
      <c r="L1588" s="92" t="s">
        <v>4057</v>
      </c>
      <c r="M1588" s="92" t="s">
        <v>417</v>
      </c>
      <c r="N1588" s="172" t="str">
        <f t="shared" si="566"/>
        <v/>
      </c>
      <c r="O1588" s="172"/>
      <c r="P1588" s="173">
        <f t="shared" si="560"/>
        <v>0</v>
      </c>
      <c r="Q1588" s="173">
        <f t="shared" si="561"/>
        <v>0</v>
      </c>
      <c r="R1588" s="173">
        <f t="shared" si="562"/>
        <v>0</v>
      </c>
      <c r="S1588" s="173" t="str">
        <f t="shared" si="563"/>
        <v/>
      </c>
      <c r="T1588" s="173">
        <f>IF(P1588&lt;&gt;"",(P1588*(1-($N$3368))*(1-($O1588+$N$3373))),0)</f>
        <v>0</v>
      </c>
      <c r="U1588" s="173">
        <f>IF(Q1588&lt;&gt;"",(Q1588*(1-($N$3369))*(1-($O1588+$N$3373))),0)</f>
        <v>0</v>
      </c>
      <c r="V1588" s="173">
        <f>IF(R1588&lt;&gt;"",(R1588*(1-($N$3370))*(1-($O1588+$N$3373))),0)</f>
        <v>0</v>
      </c>
      <c r="W1588" s="173">
        <f>IF(S1588&lt;&gt;"",(S1588*(1-($N$3371))*(1-($O1588+$N$3373))),0)</f>
        <v>0</v>
      </c>
      <c r="X1588" s="173">
        <f t="shared" si="559"/>
        <v>0</v>
      </c>
    </row>
    <row r="1589" spans="1:24" ht="14.1" customHeight="1" x14ac:dyDescent="0.3">
      <c r="A1589" s="90">
        <v>67695</v>
      </c>
      <c r="B1589" s="91" t="s">
        <v>51</v>
      </c>
      <c r="C1589" s="92">
        <v>6</v>
      </c>
      <c r="D1589" s="92">
        <v>0</v>
      </c>
      <c r="E1589" s="166"/>
      <c r="F1589" s="92" t="s">
        <v>111</v>
      </c>
      <c r="G1589" s="92" t="s">
        <v>1712</v>
      </c>
      <c r="H1589" s="92" t="s">
        <v>1789</v>
      </c>
      <c r="I1589" s="92">
        <v>75</v>
      </c>
      <c r="J1589" s="93">
        <v>41.300000000000004</v>
      </c>
      <c r="K1589" s="94"/>
      <c r="L1589" s="92" t="s">
        <v>2730</v>
      </c>
      <c r="M1589" s="92" t="s">
        <v>417</v>
      </c>
      <c r="N1589" s="172" t="str">
        <f t="shared" si="566"/>
        <v/>
      </c>
      <c r="O1589" s="172"/>
      <c r="P1589" s="173">
        <f t="shared" si="560"/>
        <v>0</v>
      </c>
      <c r="Q1589" s="173">
        <f t="shared" si="561"/>
        <v>0</v>
      </c>
      <c r="R1589" s="173">
        <f t="shared" si="562"/>
        <v>0</v>
      </c>
      <c r="S1589" s="173" t="str">
        <f t="shared" si="563"/>
        <v/>
      </c>
      <c r="T1589" s="173">
        <f>IF(P1589&lt;&gt;"",(P1589*(1-($N$3368))*(1-($O1589+$N$3373))),0)</f>
        <v>0</v>
      </c>
      <c r="U1589" s="173">
        <f>IF(Q1589&lt;&gt;"",(Q1589*(1-($N$3369))*(1-($O1589+$N$3373))),0)</f>
        <v>0</v>
      </c>
      <c r="V1589" s="173">
        <f>IF(R1589&lt;&gt;"",(R1589*(1-($N$3370))*(1-($O1589+$N$3373))),0)</f>
        <v>0</v>
      </c>
      <c r="W1589" s="173">
        <f>IF(S1589&lt;&gt;"",(S1589*(1-($N$3371))*(1-($O1589+$N$3373))),0)</f>
        <v>0</v>
      </c>
      <c r="X1589" s="173">
        <f t="shared" si="559"/>
        <v>0</v>
      </c>
    </row>
    <row r="1590" spans="1:24" ht="14.1" customHeight="1" x14ac:dyDescent="0.3">
      <c r="A1590" s="90" t="s">
        <v>484</v>
      </c>
      <c r="B1590" s="91" t="s">
        <v>51</v>
      </c>
      <c r="C1590" s="92">
        <v>8</v>
      </c>
      <c r="D1590" s="92">
        <v>0</v>
      </c>
      <c r="E1590" s="166"/>
      <c r="F1590" s="92" t="s">
        <v>112</v>
      </c>
      <c r="G1590" s="92" t="s">
        <v>2004</v>
      </c>
      <c r="H1590" s="92" t="s">
        <v>2464</v>
      </c>
      <c r="I1590" s="92">
        <v>75</v>
      </c>
      <c r="J1590" s="93">
        <v>21.85</v>
      </c>
      <c r="K1590" s="94"/>
      <c r="L1590" s="92" t="s">
        <v>4045</v>
      </c>
      <c r="M1590" s="92" t="s">
        <v>417</v>
      </c>
      <c r="N1590" s="172" t="str">
        <f t="shared" si="566"/>
        <v/>
      </c>
      <c r="O1590" s="172"/>
      <c r="P1590" s="173">
        <f t="shared" si="560"/>
        <v>0</v>
      </c>
      <c r="Q1590" s="173">
        <f t="shared" si="561"/>
        <v>0</v>
      </c>
      <c r="R1590" s="173">
        <f t="shared" si="562"/>
        <v>0</v>
      </c>
      <c r="S1590" s="173" t="str">
        <f t="shared" si="563"/>
        <v/>
      </c>
      <c r="T1590" s="173">
        <f>IF(P1590&lt;&gt;"",(P1590*(1-($N$3368))*(1-($O1590+$N$3373))),0)</f>
        <v>0</v>
      </c>
      <c r="U1590" s="173">
        <f>IF(Q1590&lt;&gt;"",(Q1590*(1-($N$3369))*(1-($O1590+$N$3373))),0)</f>
        <v>0</v>
      </c>
      <c r="V1590" s="173">
        <f>IF(R1590&lt;&gt;"",(R1590*(1-($N$3370))*(1-($O1590+$N$3373))),0)</f>
        <v>0</v>
      </c>
      <c r="W1590" s="173">
        <f>IF(S1590&lt;&gt;"",(S1590*(1-($N$3371))*(1-($O1590+$N$3373))),0)</f>
        <v>0</v>
      </c>
      <c r="X1590" s="173">
        <f t="shared" si="559"/>
        <v>0</v>
      </c>
    </row>
    <row r="1591" spans="1:24" ht="14.1" customHeight="1" x14ac:dyDescent="0.3">
      <c r="A1591" s="90" t="s">
        <v>483</v>
      </c>
      <c r="B1591" s="91" t="s">
        <v>51</v>
      </c>
      <c r="C1591" s="92">
        <v>8</v>
      </c>
      <c r="D1591" s="92">
        <v>0</v>
      </c>
      <c r="E1591" s="166"/>
      <c r="F1591" s="92" t="s">
        <v>112</v>
      </c>
      <c r="G1591" s="92" t="s">
        <v>2003</v>
      </c>
      <c r="H1591" s="92" t="s">
        <v>2464</v>
      </c>
      <c r="I1591" s="92">
        <v>75</v>
      </c>
      <c r="J1591" s="93">
        <v>21.85</v>
      </c>
      <c r="K1591" s="94"/>
      <c r="L1591" s="92" t="s">
        <v>4044</v>
      </c>
      <c r="M1591" s="92" t="s">
        <v>417</v>
      </c>
      <c r="N1591" s="172" t="str">
        <f t="shared" si="566"/>
        <v/>
      </c>
      <c r="O1591" s="172"/>
      <c r="P1591" s="173">
        <f t="shared" si="560"/>
        <v>0</v>
      </c>
      <c r="Q1591" s="173">
        <f t="shared" si="561"/>
        <v>0</v>
      </c>
      <c r="R1591" s="173">
        <f t="shared" si="562"/>
        <v>0</v>
      </c>
      <c r="S1591" s="173" t="str">
        <f t="shared" si="563"/>
        <v/>
      </c>
      <c r="T1591" s="173">
        <f>IF(P1591&lt;&gt;"",(P1591*(1-($N$3368))*(1-($O1591+$N$3373))),0)</f>
        <v>0</v>
      </c>
      <c r="U1591" s="173">
        <f>IF(Q1591&lt;&gt;"",(Q1591*(1-($N$3369))*(1-($O1591+$N$3373))),0)</f>
        <v>0</v>
      </c>
      <c r="V1591" s="173">
        <f>IF(R1591&lt;&gt;"",(R1591*(1-($N$3370))*(1-($O1591+$N$3373))),0)</f>
        <v>0</v>
      </c>
      <c r="W1591" s="173">
        <f>IF(S1591&lt;&gt;"",(S1591*(1-($N$3371))*(1-($O1591+$N$3373))),0)</f>
        <v>0</v>
      </c>
      <c r="X1591" s="173">
        <f t="shared" si="559"/>
        <v>0</v>
      </c>
    </row>
    <row r="1592" spans="1:24" ht="14.1" customHeight="1" x14ac:dyDescent="0.3">
      <c r="A1592" s="90" t="s">
        <v>495</v>
      </c>
      <c r="B1592" s="91" t="s">
        <v>51</v>
      </c>
      <c r="C1592" s="92">
        <v>8</v>
      </c>
      <c r="D1592" s="92">
        <v>0</v>
      </c>
      <c r="E1592" s="166"/>
      <c r="F1592" s="92" t="s">
        <v>112</v>
      </c>
      <c r="G1592" s="92" t="s">
        <v>2004</v>
      </c>
      <c r="H1592" s="92" t="s">
        <v>2468</v>
      </c>
      <c r="I1592" s="92">
        <v>75</v>
      </c>
      <c r="J1592" s="93">
        <v>29.8</v>
      </c>
      <c r="K1592" s="94"/>
      <c r="L1592" s="92" t="s">
        <v>4056</v>
      </c>
      <c r="M1592" s="92" t="s">
        <v>417</v>
      </c>
      <c r="N1592" s="172" t="str">
        <f t="shared" si="566"/>
        <v/>
      </c>
      <c r="O1592" s="172"/>
      <c r="P1592" s="173">
        <f t="shared" si="560"/>
        <v>0</v>
      </c>
      <c r="Q1592" s="173">
        <f t="shared" si="561"/>
        <v>0</v>
      </c>
      <c r="R1592" s="173">
        <f t="shared" si="562"/>
        <v>0</v>
      </c>
      <c r="S1592" s="173" t="str">
        <f t="shared" si="563"/>
        <v/>
      </c>
      <c r="T1592" s="173">
        <f>IF(P1592&lt;&gt;"",(P1592*(1-($N$3368))*(1-($O1592+$N$3373))),0)</f>
        <v>0</v>
      </c>
      <c r="U1592" s="173">
        <f>IF(Q1592&lt;&gt;"",(Q1592*(1-($N$3369))*(1-($O1592+$N$3373))),0)</f>
        <v>0</v>
      </c>
      <c r="V1592" s="173">
        <f>IF(R1592&lt;&gt;"",(R1592*(1-($N$3370))*(1-($O1592+$N$3373))),0)</f>
        <v>0</v>
      </c>
      <c r="W1592" s="173">
        <f>IF(S1592&lt;&gt;"",(S1592*(1-($N$3371))*(1-($O1592+$N$3373))),0)</f>
        <v>0</v>
      </c>
      <c r="X1592" s="173">
        <f t="shared" si="559"/>
        <v>0</v>
      </c>
    </row>
    <row r="1593" spans="1:24" ht="14.1" customHeight="1" x14ac:dyDescent="0.3">
      <c r="A1593" s="90" t="s">
        <v>494</v>
      </c>
      <c r="B1593" s="91" t="s">
        <v>51</v>
      </c>
      <c r="C1593" s="92">
        <v>8</v>
      </c>
      <c r="D1593" s="92">
        <v>0</v>
      </c>
      <c r="E1593" s="166"/>
      <c r="F1593" s="92" t="s">
        <v>112</v>
      </c>
      <c r="G1593" s="92" t="s">
        <v>2003</v>
      </c>
      <c r="H1593" s="92" t="s">
        <v>2468</v>
      </c>
      <c r="I1593" s="92">
        <v>75</v>
      </c>
      <c r="J1593" s="93">
        <v>29.8</v>
      </c>
      <c r="K1593" s="94"/>
      <c r="L1593" s="92" t="s">
        <v>4055</v>
      </c>
      <c r="M1593" s="92" t="s">
        <v>417</v>
      </c>
      <c r="N1593" s="172" t="str">
        <f t="shared" si="566"/>
        <v/>
      </c>
      <c r="O1593" s="172"/>
      <c r="P1593" s="173">
        <f t="shared" si="560"/>
        <v>0</v>
      </c>
      <c r="Q1593" s="173">
        <f t="shared" si="561"/>
        <v>0</v>
      </c>
      <c r="R1593" s="173">
        <f t="shared" si="562"/>
        <v>0</v>
      </c>
      <c r="S1593" s="173" t="str">
        <f t="shared" si="563"/>
        <v/>
      </c>
      <c r="T1593" s="173">
        <f>IF(P1593&lt;&gt;"",(P1593*(1-($N$3368))*(1-($O1593+$N$3373))),0)</f>
        <v>0</v>
      </c>
      <c r="U1593" s="173">
        <f>IF(Q1593&lt;&gt;"",(Q1593*(1-($N$3369))*(1-($O1593+$N$3373))),0)</f>
        <v>0</v>
      </c>
      <c r="V1593" s="173">
        <f>IF(R1593&lt;&gt;"",(R1593*(1-($N$3370))*(1-($O1593+$N$3373))),0)</f>
        <v>0</v>
      </c>
      <c r="W1593" s="173">
        <f>IF(S1593&lt;&gt;"",(S1593*(1-($N$3371))*(1-($O1593+$N$3373))),0)</f>
        <v>0</v>
      </c>
      <c r="X1593" s="173">
        <f t="shared" si="559"/>
        <v>0</v>
      </c>
    </row>
    <row r="1594" spans="1:24" ht="14.1" customHeight="1" x14ac:dyDescent="0.3">
      <c r="A1594" s="252" t="s">
        <v>6387</v>
      </c>
      <c r="B1594" s="253" t="s">
        <v>51</v>
      </c>
      <c r="C1594" s="254">
        <v>12</v>
      </c>
      <c r="D1594" s="254">
        <v>0</v>
      </c>
      <c r="E1594" s="255"/>
      <c r="F1594" s="254" t="s">
        <v>127</v>
      </c>
      <c r="G1594" s="254" t="s">
        <v>2003</v>
      </c>
      <c r="H1594" s="254" t="s">
        <v>6388</v>
      </c>
      <c r="I1594" s="254">
        <v>75</v>
      </c>
      <c r="J1594" s="256">
        <v>17.350000000000001</v>
      </c>
      <c r="K1594" s="257"/>
      <c r="L1594" s="254" t="s">
        <v>6389</v>
      </c>
      <c r="M1594" s="254" t="s">
        <v>417</v>
      </c>
      <c r="N1594" s="172" t="str">
        <f t="shared" ref="N1594:N1596" si="567">IF(OR(J1594="TBA",E1594=0),"",E1594*J1594)</f>
        <v/>
      </c>
      <c r="O1594" s="172"/>
      <c r="P1594" s="173">
        <f t="shared" si="560"/>
        <v>0</v>
      </c>
      <c r="Q1594" s="173">
        <f t="shared" si="561"/>
        <v>0</v>
      </c>
      <c r="R1594" s="173">
        <f t="shared" si="562"/>
        <v>0</v>
      </c>
      <c r="S1594" s="173" t="str">
        <f t="shared" si="563"/>
        <v/>
      </c>
      <c r="T1594" s="173">
        <f>IF(P1594&lt;&gt;"",(P1594*(1-($N$3368))*(1-($O1594+$N$3373))),0)</f>
        <v>0</v>
      </c>
      <c r="U1594" s="173">
        <f>IF(Q1594&lt;&gt;"",(Q1594*(1-($N$3369))*(1-($O1594+$N$3373))),0)</f>
        <v>0</v>
      </c>
      <c r="V1594" s="173">
        <f>IF(R1594&lt;&gt;"",(R1594*(1-($N$3370))*(1-($O1594+$N$3373))),0)</f>
        <v>0</v>
      </c>
      <c r="W1594" s="173">
        <f>IF(S1594&lt;&gt;"",(S1594*(1-($N$3371))*(1-($O1594+$N$3373))),0)</f>
        <v>0</v>
      </c>
      <c r="X1594" s="173">
        <f t="shared" ref="X1594:X1596" si="568">+SUM(T1594:W1594)</f>
        <v>0</v>
      </c>
    </row>
    <row r="1595" spans="1:24" ht="14.1" customHeight="1" x14ac:dyDescent="0.3">
      <c r="A1595" s="252" t="s">
        <v>6392</v>
      </c>
      <c r="B1595" s="253" t="s">
        <v>51</v>
      </c>
      <c r="C1595" s="254">
        <v>12</v>
      </c>
      <c r="D1595" s="254">
        <v>0</v>
      </c>
      <c r="E1595" s="255"/>
      <c r="F1595" s="254" t="s">
        <v>127</v>
      </c>
      <c r="G1595" s="254" t="s">
        <v>2005</v>
      </c>
      <c r="H1595" s="254" t="s">
        <v>6388</v>
      </c>
      <c r="I1595" s="254">
        <v>75</v>
      </c>
      <c r="J1595" s="256">
        <v>17.350000000000001</v>
      </c>
      <c r="K1595" s="257"/>
      <c r="L1595" s="254" t="s">
        <v>6393</v>
      </c>
      <c r="M1595" s="254" t="s">
        <v>417</v>
      </c>
      <c r="N1595" s="172" t="str">
        <f t="shared" si="567"/>
        <v/>
      </c>
      <c r="O1595" s="172"/>
      <c r="P1595" s="173">
        <f t="shared" si="560"/>
        <v>0</v>
      </c>
      <c r="Q1595" s="173">
        <f t="shared" si="561"/>
        <v>0</v>
      </c>
      <c r="R1595" s="173">
        <f t="shared" si="562"/>
        <v>0</v>
      </c>
      <c r="S1595" s="173" t="str">
        <f t="shared" si="563"/>
        <v/>
      </c>
      <c r="T1595" s="173">
        <f>IF(P1595&lt;&gt;"",(P1595*(1-($N$3368))*(1-($O1595+$N$3373))),0)</f>
        <v>0</v>
      </c>
      <c r="U1595" s="173">
        <f>IF(Q1595&lt;&gt;"",(Q1595*(1-($N$3369))*(1-($O1595+$N$3373))),0)</f>
        <v>0</v>
      </c>
      <c r="V1595" s="173">
        <f>IF(R1595&lt;&gt;"",(R1595*(1-($N$3370))*(1-($O1595+$N$3373))),0)</f>
        <v>0</v>
      </c>
      <c r="W1595" s="173">
        <f>IF(S1595&lt;&gt;"",(S1595*(1-($N$3371))*(1-($O1595+$N$3373))),0)</f>
        <v>0</v>
      </c>
      <c r="X1595" s="173">
        <f t="shared" si="568"/>
        <v>0</v>
      </c>
    </row>
    <row r="1596" spans="1:24" ht="14.1" customHeight="1" x14ac:dyDescent="0.3">
      <c r="A1596" s="252" t="s">
        <v>6390</v>
      </c>
      <c r="B1596" s="253" t="s">
        <v>51</v>
      </c>
      <c r="C1596" s="254">
        <v>12</v>
      </c>
      <c r="D1596" s="254">
        <v>0</v>
      </c>
      <c r="E1596" s="255"/>
      <c r="F1596" s="254" t="s">
        <v>127</v>
      </c>
      <c r="G1596" s="254" t="s">
        <v>2004</v>
      </c>
      <c r="H1596" s="254" t="s">
        <v>6388</v>
      </c>
      <c r="I1596" s="254">
        <v>75</v>
      </c>
      <c r="J1596" s="256">
        <v>17.350000000000001</v>
      </c>
      <c r="K1596" s="257"/>
      <c r="L1596" s="254" t="s">
        <v>6391</v>
      </c>
      <c r="M1596" s="254" t="s">
        <v>417</v>
      </c>
      <c r="N1596" s="172" t="str">
        <f t="shared" si="567"/>
        <v/>
      </c>
      <c r="O1596" s="172"/>
      <c r="P1596" s="173">
        <f t="shared" si="560"/>
        <v>0</v>
      </c>
      <c r="Q1596" s="173">
        <f t="shared" si="561"/>
        <v>0</v>
      </c>
      <c r="R1596" s="173">
        <f t="shared" si="562"/>
        <v>0</v>
      </c>
      <c r="S1596" s="173" t="str">
        <f t="shared" si="563"/>
        <v/>
      </c>
      <c r="T1596" s="173">
        <f>IF(P1596&lt;&gt;"",(P1596*(1-($N$3368))*(1-($O1596+$N$3373))),0)</f>
        <v>0</v>
      </c>
      <c r="U1596" s="173">
        <f>IF(Q1596&lt;&gt;"",(Q1596*(1-($N$3369))*(1-($O1596+$N$3373))),0)</f>
        <v>0</v>
      </c>
      <c r="V1596" s="173">
        <f>IF(R1596&lt;&gt;"",(R1596*(1-($N$3370))*(1-($O1596+$N$3373))),0)</f>
        <v>0</v>
      </c>
      <c r="W1596" s="173">
        <f>IF(S1596&lt;&gt;"",(S1596*(1-($N$3371))*(1-($O1596+$N$3373))),0)</f>
        <v>0</v>
      </c>
      <c r="X1596" s="173">
        <f t="shared" si="568"/>
        <v>0</v>
      </c>
    </row>
    <row r="1597" spans="1:24" ht="14.1" customHeight="1" x14ac:dyDescent="0.3">
      <c r="A1597" s="90" t="s">
        <v>1038</v>
      </c>
      <c r="B1597" s="91" t="s">
        <v>51</v>
      </c>
      <c r="C1597" s="92">
        <v>12</v>
      </c>
      <c r="D1597" s="92">
        <v>0</v>
      </c>
      <c r="E1597" s="166"/>
      <c r="F1597" s="92" t="s">
        <v>110</v>
      </c>
      <c r="G1597" s="92" t="s">
        <v>2003</v>
      </c>
      <c r="H1597" s="92" t="s">
        <v>2043</v>
      </c>
      <c r="I1597" s="92">
        <v>75</v>
      </c>
      <c r="J1597" s="93">
        <v>21.3</v>
      </c>
      <c r="K1597" s="94"/>
      <c r="L1597" s="92" t="s">
        <v>3006</v>
      </c>
      <c r="M1597" s="92" t="s">
        <v>417</v>
      </c>
      <c r="N1597" s="172" t="str">
        <f t="shared" ref="N1597:N1605" si="569">IF(OR(J1597="TBA",E1597=0),"",E1597*J1597)</f>
        <v/>
      </c>
      <c r="O1597" s="172"/>
      <c r="P1597" s="173">
        <f t="shared" si="560"/>
        <v>0</v>
      </c>
      <c r="Q1597" s="173">
        <f t="shared" si="561"/>
        <v>0</v>
      </c>
      <c r="R1597" s="173">
        <f t="shared" si="562"/>
        <v>0</v>
      </c>
      <c r="S1597" s="173" t="str">
        <f t="shared" si="563"/>
        <v/>
      </c>
      <c r="T1597" s="173">
        <f>IF(P1597&lt;&gt;"",(P1597*(1-($N$3368))*(1-($O1597+$N$3373))),0)</f>
        <v>0</v>
      </c>
      <c r="U1597" s="173">
        <f>IF(Q1597&lt;&gt;"",(Q1597*(1-($N$3369))*(1-($O1597+$N$3373))),0)</f>
        <v>0</v>
      </c>
      <c r="V1597" s="173">
        <f>IF(R1597&lt;&gt;"",(R1597*(1-($N$3370))*(1-($O1597+$N$3373))),0)</f>
        <v>0</v>
      </c>
      <c r="W1597" s="173">
        <f>IF(S1597&lt;&gt;"",(S1597*(1-($N$3371))*(1-($O1597+$N$3373))),0)</f>
        <v>0</v>
      </c>
      <c r="X1597" s="173">
        <f t="shared" ref="X1597:X1605" si="570">+SUM(T1597:W1597)</f>
        <v>0</v>
      </c>
    </row>
    <row r="1598" spans="1:24" ht="14.1" customHeight="1" x14ac:dyDescent="0.3">
      <c r="A1598" s="90" t="s">
        <v>1037</v>
      </c>
      <c r="B1598" s="91" t="s">
        <v>51</v>
      </c>
      <c r="C1598" s="92">
        <v>12</v>
      </c>
      <c r="D1598" s="92">
        <v>0</v>
      </c>
      <c r="E1598" s="166"/>
      <c r="F1598" s="92" t="s">
        <v>110</v>
      </c>
      <c r="G1598" s="92" t="s">
        <v>2004</v>
      </c>
      <c r="H1598" s="92" t="s">
        <v>2043</v>
      </c>
      <c r="I1598" s="92">
        <v>75</v>
      </c>
      <c r="J1598" s="93">
        <v>21.3</v>
      </c>
      <c r="K1598" s="94"/>
      <c r="L1598" s="92" t="s">
        <v>3007</v>
      </c>
      <c r="M1598" s="92" t="s">
        <v>417</v>
      </c>
      <c r="N1598" s="172" t="str">
        <f t="shared" si="569"/>
        <v/>
      </c>
      <c r="O1598" s="172"/>
      <c r="P1598" s="173">
        <f t="shared" si="560"/>
        <v>0</v>
      </c>
      <c r="Q1598" s="173">
        <f t="shared" si="561"/>
        <v>0</v>
      </c>
      <c r="R1598" s="173">
        <f t="shared" si="562"/>
        <v>0</v>
      </c>
      <c r="S1598" s="173" t="str">
        <f t="shared" si="563"/>
        <v/>
      </c>
      <c r="T1598" s="173">
        <f>IF(P1598&lt;&gt;"",(P1598*(1-($N$3368))*(1-($O1598+$N$3373))),0)</f>
        <v>0</v>
      </c>
      <c r="U1598" s="173">
        <f>IF(Q1598&lt;&gt;"",(Q1598*(1-($N$3369))*(1-($O1598+$N$3373))),0)</f>
        <v>0</v>
      </c>
      <c r="V1598" s="173">
        <f>IF(R1598&lt;&gt;"",(R1598*(1-($N$3370))*(1-($O1598+$N$3373))),0)</f>
        <v>0</v>
      </c>
      <c r="W1598" s="173">
        <f>IF(S1598&lt;&gt;"",(S1598*(1-($N$3371))*(1-($O1598+$N$3373))),0)</f>
        <v>0</v>
      </c>
      <c r="X1598" s="173">
        <f t="shared" si="570"/>
        <v>0</v>
      </c>
    </row>
    <row r="1599" spans="1:24" ht="14.1" customHeight="1" x14ac:dyDescent="0.3">
      <c r="A1599" s="90" t="s">
        <v>1036</v>
      </c>
      <c r="B1599" s="91" t="s">
        <v>51</v>
      </c>
      <c r="C1599" s="92">
        <v>12</v>
      </c>
      <c r="D1599" s="92">
        <v>0</v>
      </c>
      <c r="E1599" s="166"/>
      <c r="F1599" s="92" t="s">
        <v>110</v>
      </c>
      <c r="G1599" s="92" t="s">
        <v>2005</v>
      </c>
      <c r="H1599" s="92" t="s">
        <v>2043</v>
      </c>
      <c r="I1599" s="92">
        <v>75</v>
      </c>
      <c r="J1599" s="93">
        <v>21.3</v>
      </c>
      <c r="K1599" s="94"/>
      <c r="L1599" s="92" t="s">
        <v>3008</v>
      </c>
      <c r="M1599" s="92" t="s">
        <v>417</v>
      </c>
      <c r="N1599" s="172" t="str">
        <f t="shared" si="569"/>
        <v/>
      </c>
      <c r="O1599" s="172"/>
      <c r="P1599" s="173">
        <f t="shared" si="560"/>
        <v>0</v>
      </c>
      <c r="Q1599" s="173">
        <f t="shared" si="561"/>
        <v>0</v>
      </c>
      <c r="R1599" s="173">
        <f t="shared" si="562"/>
        <v>0</v>
      </c>
      <c r="S1599" s="173" t="str">
        <f t="shared" si="563"/>
        <v/>
      </c>
      <c r="T1599" s="173">
        <f>IF(P1599&lt;&gt;"",(P1599*(1-($N$3368))*(1-($O1599+$N$3373))),0)</f>
        <v>0</v>
      </c>
      <c r="U1599" s="173">
        <f>IF(Q1599&lt;&gt;"",(Q1599*(1-($N$3369))*(1-($O1599+$N$3373))),0)</f>
        <v>0</v>
      </c>
      <c r="V1599" s="173">
        <f>IF(R1599&lt;&gt;"",(R1599*(1-($N$3370))*(1-($O1599+$N$3373))),0)</f>
        <v>0</v>
      </c>
      <c r="W1599" s="173">
        <f>IF(S1599&lt;&gt;"",(S1599*(1-($N$3371))*(1-($O1599+$N$3373))),0)</f>
        <v>0</v>
      </c>
      <c r="X1599" s="173">
        <f t="shared" si="570"/>
        <v>0</v>
      </c>
    </row>
    <row r="1600" spans="1:24" ht="14.1" customHeight="1" x14ac:dyDescent="0.3">
      <c r="A1600" s="90" t="s">
        <v>1429</v>
      </c>
      <c r="B1600" s="91" t="s">
        <v>51</v>
      </c>
      <c r="C1600" s="92">
        <v>18</v>
      </c>
      <c r="D1600" s="92">
        <v>9</v>
      </c>
      <c r="E1600" s="166"/>
      <c r="F1600" s="92" t="s">
        <v>110</v>
      </c>
      <c r="G1600" s="92" t="s">
        <v>2003</v>
      </c>
      <c r="H1600" s="92" t="s">
        <v>2116</v>
      </c>
      <c r="I1600" s="92">
        <v>75</v>
      </c>
      <c r="J1600" s="93">
        <v>20.150000000000002</v>
      </c>
      <c r="K1600" s="94"/>
      <c r="L1600" s="92" t="s">
        <v>3200</v>
      </c>
      <c r="M1600" s="92" t="s">
        <v>417</v>
      </c>
      <c r="N1600" s="172" t="str">
        <f t="shared" si="569"/>
        <v/>
      </c>
      <c r="O1600" s="172"/>
      <c r="P1600" s="173">
        <f t="shared" si="560"/>
        <v>0</v>
      </c>
      <c r="Q1600" s="173">
        <f t="shared" si="561"/>
        <v>0</v>
      </c>
      <c r="R1600" s="173">
        <f t="shared" si="562"/>
        <v>0</v>
      </c>
      <c r="S1600" s="173" t="str">
        <f t="shared" si="563"/>
        <v/>
      </c>
      <c r="T1600" s="173">
        <f>IF(P1600&lt;&gt;"",(P1600*(1-($N$3368))*(1-($O1600+$N$3373))),0)</f>
        <v>0</v>
      </c>
      <c r="U1600" s="173">
        <f>IF(Q1600&lt;&gt;"",(Q1600*(1-($N$3369))*(1-($O1600+$N$3373))),0)</f>
        <v>0</v>
      </c>
      <c r="V1600" s="173">
        <f>IF(R1600&lt;&gt;"",(R1600*(1-($N$3370))*(1-($O1600+$N$3373))),0)</f>
        <v>0</v>
      </c>
      <c r="W1600" s="173">
        <f>IF(S1600&lt;&gt;"",(S1600*(1-($N$3371))*(1-($O1600+$N$3373))),0)</f>
        <v>0</v>
      </c>
      <c r="X1600" s="173">
        <f t="shared" si="570"/>
        <v>0</v>
      </c>
    </row>
    <row r="1601" spans="1:24" ht="14.1" customHeight="1" x14ac:dyDescent="0.3">
      <c r="A1601" s="90" t="s">
        <v>1254</v>
      </c>
      <c r="B1601" s="91" t="s">
        <v>51</v>
      </c>
      <c r="C1601" s="92">
        <v>18</v>
      </c>
      <c r="D1601" s="92">
        <v>9</v>
      </c>
      <c r="E1601" s="166"/>
      <c r="F1601" s="92" t="s">
        <v>110</v>
      </c>
      <c r="G1601" s="92" t="s">
        <v>2004</v>
      </c>
      <c r="H1601" s="92" t="s">
        <v>2116</v>
      </c>
      <c r="I1601" s="92">
        <v>75</v>
      </c>
      <c r="J1601" s="93">
        <v>20.150000000000002</v>
      </c>
      <c r="K1601" s="94"/>
      <c r="L1601" s="92" t="s">
        <v>3201</v>
      </c>
      <c r="M1601" s="92" t="s">
        <v>417</v>
      </c>
      <c r="N1601" s="172" t="str">
        <f t="shared" si="569"/>
        <v/>
      </c>
      <c r="O1601" s="172"/>
      <c r="P1601" s="173">
        <f t="shared" si="560"/>
        <v>0</v>
      </c>
      <c r="Q1601" s="173">
        <f t="shared" si="561"/>
        <v>0</v>
      </c>
      <c r="R1601" s="173">
        <f t="shared" si="562"/>
        <v>0</v>
      </c>
      <c r="S1601" s="173" t="str">
        <f t="shared" si="563"/>
        <v/>
      </c>
      <c r="T1601" s="173">
        <f>IF(P1601&lt;&gt;"",(P1601*(1-($N$3368))*(1-($O1601+$N$3373))),0)</f>
        <v>0</v>
      </c>
      <c r="U1601" s="173">
        <f>IF(Q1601&lt;&gt;"",(Q1601*(1-($N$3369))*(1-($O1601+$N$3373))),0)</f>
        <v>0</v>
      </c>
      <c r="V1601" s="173">
        <f>IF(R1601&lt;&gt;"",(R1601*(1-($N$3370))*(1-($O1601+$N$3373))),0)</f>
        <v>0</v>
      </c>
      <c r="W1601" s="173">
        <f>IF(S1601&lt;&gt;"",(S1601*(1-($N$3371))*(1-($O1601+$N$3373))),0)</f>
        <v>0</v>
      </c>
      <c r="X1601" s="173">
        <f t="shared" si="570"/>
        <v>0</v>
      </c>
    </row>
    <row r="1602" spans="1:24" ht="14.1" customHeight="1" x14ac:dyDescent="0.3">
      <c r="A1602" s="90" t="s">
        <v>1255</v>
      </c>
      <c r="B1602" s="91" t="s">
        <v>51</v>
      </c>
      <c r="C1602" s="92">
        <v>18</v>
      </c>
      <c r="D1602" s="92">
        <v>9</v>
      </c>
      <c r="E1602" s="166"/>
      <c r="F1602" s="92" t="s">
        <v>110</v>
      </c>
      <c r="G1602" s="92" t="s">
        <v>2005</v>
      </c>
      <c r="H1602" s="92" t="s">
        <v>2116</v>
      </c>
      <c r="I1602" s="92">
        <v>75</v>
      </c>
      <c r="J1602" s="93">
        <v>20.150000000000002</v>
      </c>
      <c r="K1602" s="94"/>
      <c r="L1602" s="92" t="s">
        <v>3202</v>
      </c>
      <c r="M1602" s="92" t="s">
        <v>417</v>
      </c>
      <c r="N1602" s="172" t="str">
        <f t="shared" si="569"/>
        <v/>
      </c>
      <c r="O1602" s="172"/>
      <c r="P1602" s="173">
        <f t="shared" si="560"/>
        <v>0</v>
      </c>
      <c r="Q1602" s="173">
        <f t="shared" si="561"/>
        <v>0</v>
      </c>
      <c r="R1602" s="173">
        <f t="shared" si="562"/>
        <v>0</v>
      </c>
      <c r="S1602" s="173" t="str">
        <f t="shared" si="563"/>
        <v/>
      </c>
      <c r="T1602" s="173">
        <f>IF(P1602&lt;&gt;"",(P1602*(1-($N$3368))*(1-($O1602+$N$3373))),0)</f>
        <v>0</v>
      </c>
      <c r="U1602" s="173">
        <f>IF(Q1602&lt;&gt;"",(Q1602*(1-($N$3369))*(1-($O1602+$N$3373))),0)</f>
        <v>0</v>
      </c>
      <c r="V1602" s="173">
        <f>IF(R1602&lt;&gt;"",(R1602*(1-($N$3370))*(1-($O1602+$N$3373))),0)</f>
        <v>0</v>
      </c>
      <c r="W1602" s="173">
        <f>IF(S1602&lt;&gt;"",(S1602*(1-($N$3371))*(1-($O1602+$N$3373))),0)</f>
        <v>0</v>
      </c>
      <c r="X1602" s="173">
        <f t="shared" si="570"/>
        <v>0</v>
      </c>
    </row>
    <row r="1603" spans="1:24" ht="14.1" customHeight="1" x14ac:dyDescent="0.3">
      <c r="A1603" s="90" t="s">
        <v>4865</v>
      </c>
      <c r="B1603" s="91" t="s">
        <v>51</v>
      </c>
      <c r="C1603" s="92">
        <v>12</v>
      </c>
      <c r="D1603" s="92">
        <v>0</v>
      </c>
      <c r="E1603" s="166"/>
      <c r="F1603" s="92" t="s">
        <v>110</v>
      </c>
      <c r="G1603" s="92" t="s">
        <v>2003</v>
      </c>
      <c r="H1603" s="92" t="s">
        <v>4866</v>
      </c>
      <c r="I1603" s="92">
        <v>75</v>
      </c>
      <c r="J1603" s="93">
        <v>23.05</v>
      </c>
      <c r="K1603" s="94"/>
      <c r="L1603" s="92" t="s">
        <v>4867</v>
      </c>
      <c r="M1603" s="92" t="s">
        <v>417</v>
      </c>
      <c r="N1603" s="172" t="str">
        <f t="shared" si="569"/>
        <v/>
      </c>
      <c r="O1603" s="172"/>
      <c r="P1603" s="173">
        <f t="shared" si="560"/>
        <v>0</v>
      </c>
      <c r="Q1603" s="173">
        <f t="shared" si="561"/>
        <v>0</v>
      </c>
      <c r="R1603" s="173">
        <f t="shared" si="562"/>
        <v>0</v>
      </c>
      <c r="S1603" s="173" t="str">
        <f t="shared" si="563"/>
        <v/>
      </c>
      <c r="T1603" s="173">
        <f>IF(P1603&lt;&gt;"",(P1603*(1-($N$3368))*(1-($O1603+$N$3373))),0)</f>
        <v>0</v>
      </c>
      <c r="U1603" s="173">
        <f>IF(Q1603&lt;&gt;"",(Q1603*(1-($N$3369))*(1-($O1603+$N$3373))),0)</f>
        <v>0</v>
      </c>
      <c r="V1603" s="173">
        <f>IF(R1603&lt;&gt;"",(R1603*(1-($N$3370))*(1-($O1603+$N$3373))),0)</f>
        <v>0</v>
      </c>
      <c r="W1603" s="173">
        <f>IF(S1603&lt;&gt;"",(S1603*(1-($N$3371))*(1-($O1603+$N$3373))),0)</f>
        <v>0</v>
      </c>
      <c r="X1603" s="173">
        <f t="shared" si="570"/>
        <v>0</v>
      </c>
    </row>
    <row r="1604" spans="1:24" ht="14.1" customHeight="1" x14ac:dyDescent="0.3">
      <c r="A1604" s="90" t="s">
        <v>4868</v>
      </c>
      <c r="B1604" s="91" t="s">
        <v>51</v>
      </c>
      <c r="C1604" s="92">
        <v>12</v>
      </c>
      <c r="D1604" s="92">
        <v>0</v>
      </c>
      <c r="E1604" s="166"/>
      <c r="F1604" s="92" t="s">
        <v>110</v>
      </c>
      <c r="G1604" s="92" t="s">
        <v>2004</v>
      </c>
      <c r="H1604" s="92" t="s">
        <v>4866</v>
      </c>
      <c r="I1604" s="92">
        <v>75</v>
      </c>
      <c r="J1604" s="93">
        <v>23.05</v>
      </c>
      <c r="K1604" s="94"/>
      <c r="L1604" s="92" t="s">
        <v>5504</v>
      </c>
      <c r="M1604" s="92" t="s">
        <v>417</v>
      </c>
      <c r="N1604" s="172" t="str">
        <f t="shared" si="569"/>
        <v/>
      </c>
      <c r="O1604" s="172"/>
      <c r="P1604" s="173">
        <f t="shared" si="560"/>
        <v>0</v>
      </c>
      <c r="Q1604" s="173">
        <f t="shared" si="561"/>
        <v>0</v>
      </c>
      <c r="R1604" s="173">
        <f t="shared" si="562"/>
        <v>0</v>
      </c>
      <c r="S1604" s="173" t="str">
        <f t="shared" si="563"/>
        <v/>
      </c>
      <c r="T1604" s="173">
        <f>IF(P1604&lt;&gt;"",(P1604*(1-($N$3368))*(1-($O1604+$N$3373))),0)</f>
        <v>0</v>
      </c>
      <c r="U1604" s="173">
        <f>IF(Q1604&lt;&gt;"",(Q1604*(1-($N$3369))*(1-($O1604+$N$3373))),0)</f>
        <v>0</v>
      </c>
      <c r="V1604" s="173">
        <f>IF(R1604&lt;&gt;"",(R1604*(1-($N$3370))*(1-($O1604+$N$3373))),0)</f>
        <v>0</v>
      </c>
      <c r="W1604" s="173">
        <f>IF(S1604&lt;&gt;"",(S1604*(1-($N$3371))*(1-($O1604+$N$3373))),0)</f>
        <v>0</v>
      </c>
      <c r="X1604" s="173">
        <f t="shared" si="570"/>
        <v>0</v>
      </c>
    </row>
    <row r="1605" spans="1:24" ht="14.1" customHeight="1" x14ac:dyDescent="0.3">
      <c r="A1605" s="90" t="s">
        <v>4869</v>
      </c>
      <c r="B1605" s="91" t="s">
        <v>51</v>
      </c>
      <c r="C1605" s="92">
        <v>12</v>
      </c>
      <c r="D1605" s="92">
        <v>0</v>
      </c>
      <c r="E1605" s="166"/>
      <c r="F1605" s="92" t="s">
        <v>110</v>
      </c>
      <c r="G1605" s="92" t="s">
        <v>2005</v>
      </c>
      <c r="H1605" s="92" t="s">
        <v>4866</v>
      </c>
      <c r="I1605" s="92">
        <v>75</v>
      </c>
      <c r="J1605" s="93">
        <v>23.05</v>
      </c>
      <c r="K1605" s="94"/>
      <c r="L1605" s="92" t="s">
        <v>4870</v>
      </c>
      <c r="M1605" s="92" t="s">
        <v>417</v>
      </c>
      <c r="N1605" s="172" t="str">
        <f t="shared" si="569"/>
        <v/>
      </c>
      <c r="O1605" s="172"/>
      <c r="P1605" s="173">
        <f t="shared" si="560"/>
        <v>0</v>
      </c>
      <c r="Q1605" s="173">
        <f t="shared" si="561"/>
        <v>0</v>
      </c>
      <c r="R1605" s="173">
        <f t="shared" si="562"/>
        <v>0</v>
      </c>
      <c r="S1605" s="173" t="str">
        <f t="shared" si="563"/>
        <v/>
      </c>
      <c r="T1605" s="173">
        <f>IF(P1605&lt;&gt;"",(P1605*(1-($N$3368))*(1-($O1605+$N$3373))),0)</f>
        <v>0</v>
      </c>
      <c r="U1605" s="173">
        <f>IF(Q1605&lt;&gt;"",(Q1605*(1-($N$3369))*(1-($O1605+$N$3373))),0)</f>
        <v>0</v>
      </c>
      <c r="V1605" s="173">
        <f>IF(R1605&lt;&gt;"",(R1605*(1-($N$3370))*(1-($O1605+$N$3373))),0)</f>
        <v>0</v>
      </c>
      <c r="W1605" s="173">
        <f>IF(S1605&lt;&gt;"",(S1605*(1-($N$3371))*(1-($O1605+$N$3373))),0)</f>
        <v>0</v>
      </c>
      <c r="X1605" s="173">
        <f t="shared" si="570"/>
        <v>0</v>
      </c>
    </row>
    <row r="1606" spans="1:24" ht="14.1" customHeight="1" x14ac:dyDescent="0.3">
      <c r="A1606" s="252" t="s">
        <v>6394</v>
      </c>
      <c r="B1606" s="253" t="s">
        <v>51</v>
      </c>
      <c r="C1606" s="254">
        <v>12</v>
      </c>
      <c r="D1606" s="254">
        <v>0</v>
      </c>
      <c r="E1606" s="255"/>
      <c r="F1606" s="254" t="s">
        <v>127</v>
      </c>
      <c r="G1606" s="254" t="s">
        <v>2003</v>
      </c>
      <c r="H1606" s="254" t="s">
        <v>6395</v>
      </c>
      <c r="I1606" s="254">
        <v>75</v>
      </c>
      <c r="J1606" s="256">
        <v>17.350000000000001</v>
      </c>
      <c r="K1606" s="257"/>
      <c r="L1606" s="254" t="s">
        <v>6396</v>
      </c>
      <c r="M1606" s="254" t="s">
        <v>417</v>
      </c>
      <c r="N1606" s="172" t="str">
        <f t="shared" ref="N1606:N1608" si="571">IF(OR(J1606="TBA",E1606=0),"",E1606*J1606)</f>
        <v/>
      </c>
      <c r="O1606" s="172"/>
      <c r="P1606" s="173">
        <f t="shared" si="560"/>
        <v>0</v>
      </c>
      <c r="Q1606" s="173">
        <f t="shared" si="561"/>
        <v>0</v>
      </c>
      <c r="R1606" s="173">
        <f t="shared" si="562"/>
        <v>0</v>
      </c>
      <c r="S1606" s="173" t="str">
        <f t="shared" si="563"/>
        <v/>
      </c>
      <c r="T1606" s="173">
        <f>IF(P1606&lt;&gt;"",(P1606*(1-($N$3368))*(1-($O1606+$N$3373))),0)</f>
        <v>0</v>
      </c>
      <c r="U1606" s="173">
        <f>IF(Q1606&lt;&gt;"",(Q1606*(1-($N$3369))*(1-($O1606+$N$3373))),0)</f>
        <v>0</v>
      </c>
      <c r="V1606" s="173">
        <f>IF(R1606&lt;&gt;"",(R1606*(1-($N$3370))*(1-($O1606+$N$3373))),0)</f>
        <v>0</v>
      </c>
      <c r="W1606" s="173">
        <f>IF(S1606&lt;&gt;"",(S1606*(1-($N$3371))*(1-($O1606+$N$3373))),0)</f>
        <v>0</v>
      </c>
      <c r="X1606" s="173">
        <f t="shared" ref="X1606:X1608" si="572">+SUM(T1606:W1606)</f>
        <v>0</v>
      </c>
    </row>
    <row r="1607" spans="1:24" ht="14.1" customHeight="1" x14ac:dyDescent="0.3">
      <c r="A1607" s="252" t="s">
        <v>6397</v>
      </c>
      <c r="B1607" s="253" t="s">
        <v>51</v>
      </c>
      <c r="C1607" s="254">
        <v>12</v>
      </c>
      <c r="D1607" s="254">
        <v>0</v>
      </c>
      <c r="E1607" s="255"/>
      <c r="F1607" s="254" t="s">
        <v>127</v>
      </c>
      <c r="G1607" s="254" t="s">
        <v>2004</v>
      </c>
      <c r="H1607" s="254" t="s">
        <v>6395</v>
      </c>
      <c r="I1607" s="254">
        <v>75</v>
      </c>
      <c r="J1607" s="256">
        <v>17.350000000000001</v>
      </c>
      <c r="K1607" s="257"/>
      <c r="L1607" s="254" t="s">
        <v>6398</v>
      </c>
      <c r="M1607" s="254" t="s">
        <v>417</v>
      </c>
      <c r="N1607" s="172" t="str">
        <f t="shared" si="571"/>
        <v/>
      </c>
      <c r="O1607" s="172"/>
      <c r="P1607" s="173">
        <f t="shared" si="560"/>
        <v>0</v>
      </c>
      <c r="Q1607" s="173">
        <f t="shared" si="561"/>
        <v>0</v>
      </c>
      <c r="R1607" s="173">
        <f t="shared" si="562"/>
        <v>0</v>
      </c>
      <c r="S1607" s="173" t="str">
        <f t="shared" si="563"/>
        <v/>
      </c>
      <c r="T1607" s="173">
        <f>IF(P1607&lt;&gt;"",(P1607*(1-($N$3368))*(1-($O1607+$N$3373))),0)</f>
        <v>0</v>
      </c>
      <c r="U1607" s="173">
        <f>IF(Q1607&lt;&gt;"",(Q1607*(1-($N$3369))*(1-($O1607+$N$3373))),0)</f>
        <v>0</v>
      </c>
      <c r="V1607" s="173">
        <f>IF(R1607&lt;&gt;"",(R1607*(1-($N$3370))*(1-($O1607+$N$3373))),0)</f>
        <v>0</v>
      </c>
      <c r="W1607" s="173">
        <f>IF(S1607&lt;&gt;"",(S1607*(1-($N$3371))*(1-($O1607+$N$3373))),0)</f>
        <v>0</v>
      </c>
      <c r="X1607" s="173">
        <f t="shared" si="572"/>
        <v>0</v>
      </c>
    </row>
    <row r="1608" spans="1:24" ht="14.1" customHeight="1" x14ac:dyDescent="0.3">
      <c r="A1608" s="252" t="s">
        <v>6399</v>
      </c>
      <c r="B1608" s="253" t="s">
        <v>51</v>
      </c>
      <c r="C1608" s="254">
        <v>12</v>
      </c>
      <c r="D1608" s="254">
        <v>0</v>
      </c>
      <c r="E1608" s="255"/>
      <c r="F1608" s="254" t="s">
        <v>127</v>
      </c>
      <c r="G1608" s="254" t="s">
        <v>2005</v>
      </c>
      <c r="H1608" s="254" t="s">
        <v>6395</v>
      </c>
      <c r="I1608" s="254">
        <v>75</v>
      </c>
      <c r="J1608" s="256">
        <v>17.350000000000001</v>
      </c>
      <c r="K1608" s="257"/>
      <c r="L1608" s="254" t="s">
        <v>6400</v>
      </c>
      <c r="M1608" s="254" t="s">
        <v>417</v>
      </c>
      <c r="N1608" s="172" t="str">
        <f t="shared" si="571"/>
        <v/>
      </c>
      <c r="O1608" s="172"/>
      <c r="P1608" s="173">
        <f t="shared" si="560"/>
        <v>0</v>
      </c>
      <c r="Q1608" s="173">
        <f t="shared" si="561"/>
        <v>0</v>
      </c>
      <c r="R1608" s="173">
        <f t="shared" si="562"/>
        <v>0</v>
      </c>
      <c r="S1608" s="173" t="str">
        <f t="shared" si="563"/>
        <v/>
      </c>
      <c r="T1608" s="173">
        <f>IF(P1608&lt;&gt;"",(P1608*(1-($N$3368))*(1-($O1608+$N$3373))),0)</f>
        <v>0</v>
      </c>
      <c r="U1608" s="173">
        <f>IF(Q1608&lt;&gt;"",(Q1608*(1-($N$3369))*(1-($O1608+$N$3373))),0)</f>
        <v>0</v>
      </c>
      <c r="V1608" s="173">
        <f>IF(R1608&lt;&gt;"",(R1608*(1-($N$3370))*(1-($O1608+$N$3373))),0)</f>
        <v>0</v>
      </c>
      <c r="W1608" s="173">
        <f>IF(S1608&lt;&gt;"",(S1608*(1-($N$3371))*(1-($O1608+$N$3373))),0)</f>
        <v>0</v>
      </c>
      <c r="X1608" s="173">
        <f t="shared" si="572"/>
        <v>0</v>
      </c>
    </row>
    <row r="1609" spans="1:24" ht="14.1" customHeight="1" x14ac:dyDescent="0.3">
      <c r="A1609" s="90" t="s">
        <v>1035</v>
      </c>
      <c r="B1609" s="91" t="s">
        <v>51</v>
      </c>
      <c r="C1609" s="92">
        <v>12</v>
      </c>
      <c r="D1609" s="92">
        <v>0</v>
      </c>
      <c r="E1609" s="166"/>
      <c r="F1609" s="92" t="s">
        <v>110</v>
      </c>
      <c r="G1609" s="92" t="s">
        <v>2003</v>
      </c>
      <c r="H1609" s="92" t="s">
        <v>2042</v>
      </c>
      <c r="I1609" s="92">
        <v>76</v>
      </c>
      <c r="J1609" s="93">
        <v>21.85</v>
      </c>
      <c r="K1609" s="94"/>
      <c r="L1609" s="92" t="s">
        <v>3003</v>
      </c>
      <c r="M1609" s="92" t="s">
        <v>417</v>
      </c>
      <c r="N1609" s="172" t="str">
        <f t="shared" si="566"/>
        <v/>
      </c>
      <c r="O1609" s="172"/>
      <c r="P1609" s="173">
        <f t="shared" si="560"/>
        <v>0</v>
      </c>
      <c r="Q1609" s="173">
        <f t="shared" si="561"/>
        <v>0</v>
      </c>
      <c r="R1609" s="173">
        <f t="shared" si="562"/>
        <v>0</v>
      </c>
      <c r="S1609" s="173" t="str">
        <f t="shared" si="563"/>
        <v/>
      </c>
      <c r="T1609" s="173">
        <f>IF(P1609&lt;&gt;"",(P1609*(1-($N$3368))*(1-($O1609+$N$3373))),0)</f>
        <v>0</v>
      </c>
      <c r="U1609" s="173">
        <f>IF(Q1609&lt;&gt;"",(Q1609*(1-($N$3369))*(1-($O1609+$N$3373))),0)</f>
        <v>0</v>
      </c>
      <c r="V1609" s="173">
        <f>IF(R1609&lt;&gt;"",(R1609*(1-($N$3370))*(1-($O1609+$N$3373))),0)</f>
        <v>0</v>
      </c>
      <c r="W1609" s="173">
        <f>IF(S1609&lt;&gt;"",(S1609*(1-($N$3371))*(1-($O1609+$N$3373))),0)</f>
        <v>0</v>
      </c>
      <c r="X1609" s="173">
        <f t="shared" si="559"/>
        <v>0</v>
      </c>
    </row>
    <row r="1610" spans="1:24" ht="14.1" customHeight="1" x14ac:dyDescent="0.3">
      <c r="A1610" s="90" t="s">
        <v>1034</v>
      </c>
      <c r="B1610" s="91" t="s">
        <v>51</v>
      </c>
      <c r="C1610" s="92">
        <v>12</v>
      </c>
      <c r="D1610" s="92">
        <v>0</v>
      </c>
      <c r="E1610" s="166"/>
      <c r="F1610" s="92" t="s">
        <v>110</v>
      </c>
      <c r="G1610" s="92" t="s">
        <v>2004</v>
      </c>
      <c r="H1610" s="92" t="s">
        <v>2042</v>
      </c>
      <c r="I1610" s="92">
        <v>76</v>
      </c>
      <c r="J1610" s="93">
        <v>21.85</v>
      </c>
      <c r="K1610" s="94"/>
      <c r="L1610" s="92" t="s">
        <v>3004</v>
      </c>
      <c r="M1610" s="92" t="s">
        <v>417</v>
      </c>
      <c r="N1610" s="172" t="str">
        <f t="shared" si="566"/>
        <v/>
      </c>
      <c r="O1610" s="172"/>
      <c r="P1610" s="173">
        <f t="shared" si="560"/>
        <v>0</v>
      </c>
      <c r="Q1610" s="173">
        <f t="shared" si="561"/>
        <v>0</v>
      </c>
      <c r="R1610" s="173">
        <f t="shared" si="562"/>
        <v>0</v>
      </c>
      <c r="S1610" s="173" t="str">
        <f t="shared" si="563"/>
        <v/>
      </c>
      <c r="T1610" s="173">
        <f>IF(P1610&lt;&gt;"",(P1610*(1-($N$3368))*(1-($O1610+$N$3373))),0)</f>
        <v>0</v>
      </c>
      <c r="U1610" s="173">
        <f>IF(Q1610&lt;&gt;"",(Q1610*(1-($N$3369))*(1-($O1610+$N$3373))),0)</f>
        <v>0</v>
      </c>
      <c r="V1610" s="173">
        <f>IF(R1610&lt;&gt;"",(R1610*(1-($N$3370))*(1-($O1610+$N$3373))),0)</f>
        <v>0</v>
      </c>
      <c r="W1610" s="173">
        <f>IF(S1610&lt;&gt;"",(S1610*(1-($N$3371))*(1-($O1610+$N$3373))),0)</f>
        <v>0</v>
      </c>
      <c r="X1610" s="173">
        <f t="shared" si="559"/>
        <v>0</v>
      </c>
    </row>
    <row r="1611" spans="1:24" ht="14.1" customHeight="1" x14ac:dyDescent="0.3">
      <c r="A1611" s="90" t="s">
        <v>1033</v>
      </c>
      <c r="B1611" s="91" t="s">
        <v>51</v>
      </c>
      <c r="C1611" s="92">
        <v>12</v>
      </c>
      <c r="D1611" s="92">
        <v>0</v>
      </c>
      <c r="E1611" s="166"/>
      <c r="F1611" s="92" t="s">
        <v>110</v>
      </c>
      <c r="G1611" s="92" t="s">
        <v>2005</v>
      </c>
      <c r="H1611" s="92" t="s">
        <v>2042</v>
      </c>
      <c r="I1611" s="92">
        <v>76</v>
      </c>
      <c r="J1611" s="93">
        <v>21.85</v>
      </c>
      <c r="K1611" s="94"/>
      <c r="L1611" s="92" t="s">
        <v>3005</v>
      </c>
      <c r="M1611" s="92" t="s">
        <v>417</v>
      </c>
      <c r="N1611" s="172" t="str">
        <f t="shared" si="566"/>
        <v/>
      </c>
      <c r="O1611" s="172"/>
      <c r="P1611" s="173">
        <f t="shared" si="560"/>
        <v>0</v>
      </c>
      <c r="Q1611" s="173">
        <f t="shared" si="561"/>
        <v>0</v>
      </c>
      <c r="R1611" s="173">
        <f t="shared" si="562"/>
        <v>0</v>
      </c>
      <c r="S1611" s="173" t="str">
        <f t="shared" si="563"/>
        <v/>
      </c>
      <c r="T1611" s="173">
        <f>IF(P1611&lt;&gt;"",(P1611*(1-($N$3368))*(1-($O1611+$N$3373))),0)</f>
        <v>0</v>
      </c>
      <c r="U1611" s="173">
        <f>IF(Q1611&lt;&gt;"",(Q1611*(1-($N$3369))*(1-($O1611+$N$3373))),0)</f>
        <v>0</v>
      </c>
      <c r="V1611" s="173">
        <f>IF(R1611&lt;&gt;"",(R1611*(1-($N$3370))*(1-($O1611+$N$3373))),0)</f>
        <v>0</v>
      </c>
      <c r="W1611" s="173">
        <f>IF(S1611&lt;&gt;"",(S1611*(1-($N$3371))*(1-($O1611+$N$3373))),0)</f>
        <v>0</v>
      </c>
      <c r="X1611" s="173">
        <f t="shared" si="559"/>
        <v>0</v>
      </c>
    </row>
    <row r="1612" spans="1:24" ht="14.1" customHeight="1" x14ac:dyDescent="0.3">
      <c r="A1612" s="90" t="s">
        <v>4841</v>
      </c>
      <c r="B1612" s="91" t="s">
        <v>51</v>
      </c>
      <c r="C1612" s="92">
        <v>6</v>
      </c>
      <c r="D1612" s="92">
        <v>0</v>
      </c>
      <c r="E1612" s="166"/>
      <c r="F1612" s="92" t="s">
        <v>110</v>
      </c>
      <c r="G1612" s="92" t="s">
        <v>2003</v>
      </c>
      <c r="H1612" s="92" t="s">
        <v>4842</v>
      </c>
      <c r="I1612" s="92">
        <v>76</v>
      </c>
      <c r="J1612" s="93">
        <v>35.700000000000003</v>
      </c>
      <c r="K1612" s="94"/>
      <c r="L1612" s="92" t="s">
        <v>4843</v>
      </c>
      <c r="M1612" s="92" t="s">
        <v>417</v>
      </c>
      <c r="N1612" s="172" t="str">
        <f t="shared" si="566"/>
        <v/>
      </c>
      <c r="O1612" s="172"/>
      <c r="P1612" s="173">
        <f t="shared" si="560"/>
        <v>0</v>
      </c>
      <c r="Q1612" s="173">
        <f t="shared" si="561"/>
        <v>0</v>
      </c>
      <c r="R1612" s="173">
        <f t="shared" si="562"/>
        <v>0</v>
      </c>
      <c r="S1612" s="173" t="str">
        <f t="shared" si="563"/>
        <v/>
      </c>
      <c r="T1612" s="173">
        <f>IF(P1612&lt;&gt;"",(P1612*(1-($N$3368))*(1-($O1612+$N$3373))),0)</f>
        <v>0</v>
      </c>
      <c r="U1612" s="173">
        <f>IF(Q1612&lt;&gt;"",(Q1612*(1-($N$3369))*(1-($O1612+$N$3373))),0)</f>
        <v>0</v>
      </c>
      <c r="V1612" s="173">
        <f>IF(R1612&lt;&gt;"",(R1612*(1-($N$3370))*(1-($O1612+$N$3373))),0)</f>
        <v>0</v>
      </c>
      <c r="W1612" s="173">
        <f>IF(S1612&lt;&gt;"",(S1612*(1-($N$3371))*(1-($O1612+$N$3373))),0)</f>
        <v>0</v>
      </c>
      <c r="X1612" s="173">
        <f t="shared" si="559"/>
        <v>0</v>
      </c>
    </row>
    <row r="1613" spans="1:24" ht="14.1" customHeight="1" x14ac:dyDescent="0.3">
      <c r="A1613" s="90" t="s">
        <v>4844</v>
      </c>
      <c r="B1613" s="91" t="s">
        <v>51</v>
      </c>
      <c r="C1613" s="92">
        <v>6</v>
      </c>
      <c r="D1613" s="92">
        <v>0</v>
      </c>
      <c r="E1613" s="166"/>
      <c r="F1613" s="92" t="s">
        <v>110</v>
      </c>
      <c r="G1613" s="92" t="s">
        <v>4592</v>
      </c>
      <c r="H1613" s="92" t="s">
        <v>4842</v>
      </c>
      <c r="I1613" s="92">
        <v>76</v>
      </c>
      <c r="J1613" s="93">
        <v>35.700000000000003</v>
      </c>
      <c r="K1613" s="94"/>
      <c r="L1613" s="92" t="s">
        <v>4845</v>
      </c>
      <c r="M1613" s="92" t="s">
        <v>417</v>
      </c>
      <c r="N1613" s="172" t="str">
        <f t="shared" si="566"/>
        <v/>
      </c>
      <c r="O1613" s="172"/>
      <c r="P1613" s="173">
        <f t="shared" si="560"/>
        <v>0</v>
      </c>
      <c r="Q1613" s="173">
        <f t="shared" si="561"/>
        <v>0</v>
      </c>
      <c r="R1613" s="173">
        <f t="shared" si="562"/>
        <v>0</v>
      </c>
      <c r="S1613" s="173" t="str">
        <f t="shared" si="563"/>
        <v/>
      </c>
      <c r="T1613" s="173">
        <f>IF(P1613&lt;&gt;"",(P1613*(1-($N$3368))*(1-($O1613+$N$3373))),0)</f>
        <v>0</v>
      </c>
      <c r="U1613" s="173">
        <f>IF(Q1613&lt;&gt;"",(Q1613*(1-($N$3369))*(1-($O1613+$N$3373))),0)</f>
        <v>0</v>
      </c>
      <c r="V1613" s="173">
        <f>IF(R1613&lt;&gt;"",(R1613*(1-($N$3370))*(1-($O1613+$N$3373))),0)</f>
        <v>0</v>
      </c>
      <c r="W1613" s="173">
        <f>IF(S1613&lt;&gt;"",(S1613*(1-($N$3371))*(1-($O1613+$N$3373))),0)</f>
        <v>0</v>
      </c>
      <c r="X1613" s="173">
        <f t="shared" si="559"/>
        <v>0</v>
      </c>
    </row>
    <row r="1614" spans="1:24" ht="14.1" customHeight="1" x14ac:dyDescent="0.3">
      <c r="A1614" s="90" t="s">
        <v>4846</v>
      </c>
      <c r="B1614" s="91" t="s">
        <v>51</v>
      </c>
      <c r="C1614" s="92">
        <v>6</v>
      </c>
      <c r="D1614" s="92">
        <v>0</v>
      </c>
      <c r="E1614" s="166"/>
      <c r="F1614" s="92" t="s">
        <v>110</v>
      </c>
      <c r="G1614" s="92" t="s">
        <v>2005</v>
      </c>
      <c r="H1614" s="92" t="s">
        <v>4842</v>
      </c>
      <c r="I1614" s="92">
        <v>76</v>
      </c>
      <c r="J1614" s="93">
        <v>35.700000000000003</v>
      </c>
      <c r="K1614" s="94"/>
      <c r="L1614" s="92" t="s">
        <v>4847</v>
      </c>
      <c r="M1614" s="92" t="s">
        <v>417</v>
      </c>
      <c r="N1614" s="172" t="str">
        <f t="shared" si="566"/>
        <v/>
      </c>
      <c r="O1614" s="172"/>
      <c r="P1614" s="173">
        <f t="shared" si="560"/>
        <v>0</v>
      </c>
      <c r="Q1614" s="173">
        <f t="shared" si="561"/>
        <v>0</v>
      </c>
      <c r="R1614" s="173">
        <f t="shared" si="562"/>
        <v>0</v>
      </c>
      <c r="S1614" s="173" t="str">
        <f t="shared" si="563"/>
        <v/>
      </c>
      <c r="T1614" s="173">
        <f>IF(P1614&lt;&gt;"",(P1614*(1-($N$3368))*(1-($O1614+$N$3373))),0)</f>
        <v>0</v>
      </c>
      <c r="U1614" s="173">
        <f>IF(Q1614&lt;&gt;"",(Q1614*(1-($N$3369))*(1-($O1614+$N$3373))),0)</f>
        <v>0</v>
      </c>
      <c r="V1614" s="173">
        <f>IF(R1614&lt;&gt;"",(R1614*(1-($N$3370))*(1-($O1614+$N$3373))),0)</f>
        <v>0</v>
      </c>
      <c r="W1614" s="173">
        <f>IF(S1614&lt;&gt;"",(S1614*(1-($N$3371))*(1-($O1614+$N$3373))),0)</f>
        <v>0</v>
      </c>
      <c r="X1614" s="173">
        <f t="shared" si="559"/>
        <v>0</v>
      </c>
    </row>
    <row r="1615" spans="1:24" ht="14.1" customHeight="1" x14ac:dyDescent="0.3">
      <c r="A1615" s="252">
        <v>171899</v>
      </c>
      <c r="B1615" s="253" t="s">
        <v>51</v>
      </c>
      <c r="C1615" s="254">
        <v>12</v>
      </c>
      <c r="D1615" s="254">
        <v>0</v>
      </c>
      <c r="E1615" s="255"/>
      <c r="F1615" s="254" t="s">
        <v>1845</v>
      </c>
      <c r="G1615" s="254" t="s">
        <v>1930</v>
      </c>
      <c r="H1615" s="254" t="s">
        <v>6120</v>
      </c>
      <c r="I1615" s="254">
        <v>76</v>
      </c>
      <c r="J1615" s="256">
        <v>26</v>
      </c>
      <c r="K1615" s="257"/>
      <c r="L1615" s="254" t="s">
        <v>5763</v>
      </c>
      <c r="M1615" s="254" t="s">
        <v>417</v>
      </c>
      <c r="N1615" s="172" t="str">
        <f t="shared" si="566"/>
        <v/>
      </c>
      <c r="O1615" s="172"/>
      <c r="P1615" s="173">
        <f t="shared" si="560"/>
        <v>0</v>
      </c>
      <c r="Q1615" s="173">
        <f t="shared" si="561"/>
        <v>0</v>
      </c>
      <c r="R1615" s="173">
        <f t="shared" si="562"/>
        <v>0</v>
      </c>
      <c r="S1615" s="173" t="str">
        <f t="shared" si="563"/>
        <v/>
      </c>
      <c r="T1615" s="173">
        <f>IF(P1615&lt;&gt;"",(P1615*(1-($N$3368))*(1-($O1615+$N$3373))),0)</f>
        <v>0</v>
      </c>
      <c r="U1615" s="173">
        <f>IF(Q1615&lt;&gt;"",(Q1615*(1-($N$3369))*(1-($O1615+$N$3373))),0)</f>
        <v>0</v>
      </c>
      <c r="V1615" s="173">
        <f>IF(R1615&lt;&gt;"",(R1615*(1-($N$3370))*(1-($O1615+$N$3373))),0)</f>
        <v>0</v>
      </c>
      <c r="W1615" s="173">
        <f>IF(S1615&lt;&gt;"",(S1615*(1-($N$3371))*(1-($O1615+$N$3373))),0)</f>
        <v>0</v>
      </c>
      <c r="X1615" s="173">
        <f t="shared" si="559"/>
        <v>0</v>
      </c>
    </row>
    <row r="1616" spans="1:24" ht="14.1" customHeight="1" x14ac:dyDescent="0.3">
      <c r="A1616" s="90" t="s">
        <v>770</v>
      </c>
      <c r="B1616" s="91" t="s">
        <v>51</v>
      </c>
      <c r="C1616" s="92">
        <v>14</v>
      </c>
      <c r="D1616" s="92">
        <v>7</v>
      </c>
      <c r="E1616" s="166"/>
      <c r="F1616" s="92" t="s">
        <v>110</v>
      </c>
      <c r="G1616" s="92" t="s">
        <v>2003</v>
      </c>
      <c r="H1616" s="92" t="s">
        <v>2134</v>
      </c>
      <c r="I1616" s="92">
        <v>76</v>
      </c>
      <c r="J1616" s="93">
        <v>18.25</v>
      </c>
      <c r="K1616" s="94"/>
      <c r="L1616" s="92" t="s">
        <v>3255</v>
      </c>
      <c r="M1616" s="92" t="s">
        <v>417</v>
      </c>
      <c r="N1616" s="172" t="str">
        <f t="shared" si="566"/>
        <v/>
      </c>
      <c r="O1616" s="172"/>
      <c r="P1616" s="173">
        <f t="shared" si="560"/>
        <v>0</v>
      </c>
      <c r="Q1616" s="173">
        <f t="shared" si="561"/>
        <v>0</v>
      </c>
      <c r="R1616" s="173">
        <f t="shared" si="562"/>
        <v>0</v>
      </c>
      <c r="S1616" s="173" t="str">
        <f t="shared" si="563"/>
        <v/>
      </c>
      <c r="T1616" s="173">
        <f>IF(P1616&lt;&gt;"",(P1616*(1-($N$3368))*(1-($O1616+$N$3373))),0)</f>
        <v>0</v>
      </c>
      <c r="U1616" s="173">
        <f>IF(Q1616&lt;&gt;"",(Q1616*(1-($N$3369))*(1-($O1616+$N$3373))),0)</f>
        <v>0</v>
      </c>
      <c r="V1616" s="173">
        <f>IF(R1616&lt;&gt;"",(R1616*(1-($N$3370))*(1-($O1616+$N$3373))),0)</f>
        <v>0</v>
      </c>
      <c r="W1616" s="173">
        <f>IF(S1616&lt;&gt;"",(S1616*(1-($N$3371))*(1-($O1616+$N$3373))),0)</f>
        <v>0</v>
      </c>
      <c r="X1616" s="173">
        <f t="shared" si="559"/>
        <v>0</v>
      </c>
    </row>
    <row r="1617" spans="1:24" ht="14.1" customHeight="1" x14ac:dyDescent="0.3">
      <c r="A1617" s="90" t="s">
        <v>771</v>
      </c>
      <c r="B1617" s="91" t="s">
        <v>51</v>
      </c>
      <c r="C1617" s="92">
        <v>14</v>
      </c>
      <c r="D1617" s="92">
        <v>7</v>
      </c>
      <c r="E1617" s="166"/>
      <c r="F1617" s="92" t="s">
        <v>110</v>
      </c>
      <c r="G1617" s="92" t="s">
        <v>2004</v>
      </c>
      <c r="H1617" s="92" t="s">
        <v>2134</v>
      </c>
      <c r="I1617" s="92">
        <v>76</v>
      </c>
      <c r="J1617" s="93">
        <v>18.25</v>
      </c>
      <c r="K1617" s="94"/>
      <c r="L1617" s="92" t="s">
        <v>3256</v>
      </c>
      <c r="M1617" s="92" t="s">
        <v>417</v>
      </c>
      <c r="N1617" s="172" t="str">
        <f t="shared" si="566"/>
        <v/>
      </c>
      <c r="O1617" s="172"/>
      <c r="P1617" s="173">
        <f t="shared" si="560"/>
        <v>0</v>
      </c>
      <c r="Q1617" s="173">
        <f t="shared" si="561"/>
        <v>0</v>
      </c>
      <c r="R1617" s="173">
        <f t="shared" si="562"/>
        <v>0</v>
      </c>
      <c r="S1617" s="173" t="str">
        <f t="shared" si="563"/>
        <v/>
      </c>
      <c r="T1617" s="173">
        <f>IF(P1617&lt;&gt;"",(P1617*(1-($N$3368))*(1-($O1617+$N$3373))),0)</f>
        <v>0</v>
      </c>
      <c r="U1617" s="173">
        <f>IF(Q1617&lt;&gt;"",(Q1617*(1-($N$3369))*(1-($O1617+$N$3373))),0)</f>
        <v>0</v>
      </c>
      <c r="V1617" s="173">
        <f>IF(R1617&lt;&gt;"",(R1617*(1-($N$3370))*(1-($O1617+$N$3373))),0)</f>
        <v>0</v>
      </c>
      <c r="W1617" s="173">
        <f>IF(S1617&lt;&gt;"",(S1617*(1-($N$3371))*(1-($O1617+$N$3373))),0)</f>
        <v>0</v>
      </c>
      <c r="X1617" s="173">
        <f t="shared" si="559"/>
        <v>0</v>
      </c>
    </row>
    <row r="1618" spans="1:24" ht="14.1" customHeight="1" x14ac:dyDescent="0.3">
      <c r="A1618" s="90" t="s">
        <v>772</v>
      </c>
      <c r="B1618" s="91" t="s">
        <v>51</v>
      </c>
      <c r="C1618" s="92">
        <v>14</v>
      </c>
      <c r="D1618" s="92">
        <v>7</v>
      </c>
      <c r="E1618" s="166"/>
      <c r="F1618" s="92" t="s">
        <v>110</v>
      </c>
      <c r="G1618" s="92" t="s">
        <v>2005</v>
      </c>
      <c r="H1618" s="92" t="s">
        <v>2134</v>
      </c>
      <c r="I1618" s="92">
        <v>76</v>
      </c>
      <c r="J1618" s="93">
        <v>18.25</v>
      </c>
      <c r="K1618" s="94"/>
      <c r="L1618" s="92" t="s">
        <v>3257</v>
      </c>
      <c r="M1618" s="92" t="s">
        <v>417</v>
      </c>
      <c r="N1618" s="172" t="str">
        <f t="shared" si="566"/>
        <v/>
      </c>
      <c r="O1618" s="172"/>
      <c r="P1618" s="173">
        <f t="shared" si="560"/>
        <v>0</v>
      </c>
      <c r="Q1618" s="173">
        <f t="shared" si="561"/>
        <v>0</v>
      </c>
      <c r="R1618" s="173">
        <f t="shared" si="562"/>
        <v>0</v>
      </c>
      <c r="S1618" s="173" t="str">
        <f t="shared" si="563"/>
        <v/>
      </c>
      <c r="T1618" s="173">
        <f>IF(P1618&lt;&gt;"",(P1618*(1-($N$3368))*(1-($O1618+$N$3373))),0)</f>
        <v>0</v>
      </c>
      <c r="U1618" s="173">
        <f>IF(Q1618&lt;&gt;"",(Q1618*(1-($N$3369))*(1-($O1618+$N$3373))),0)</f>
        <v>0</v>
      </c>
      <c r="V1618" s="173">
        <f>IF(R1618&lt;&gt;"",(R1618*(1-($N$3370))*(1-($O1618+$N$3373))),0)</f>
        <v>0</v>
      </c>
      <c r="W1618" s="173">
        <f>IF(S1618&lt;&gt;"",(S1618*(1-($N$3371))*(1-($O1618+$N$3373))),0)</f>
        <v>0</v>
      </c>
      <c r="X1618" s="173">
        <f t="shared" si="559"/>
        <v>0</v>
      </c>
    </row>
    <row r="1619" spans="1:24" ht="14.1" customHeight="1" x14ac:dyDescent="0.3">
      <c r="A1619" s="90" t="s">
        <v>480</v>
      </c>
      <c r="B1619" s="91" t="s">
        <v>51</v>
      </c>
      <c r="C1619" s="92">
        <v>8</v>
      </c>
      <c r="D1619" s="92">
        <v>0</v>
      </c>
      <c r="E1619" s="166"/>
      <c r="F1619" s="92" t="s">
        <v>110</v>
      </c>
      <c r="G1619" s="92" t="s">
        <v>2003</v>
      </c>
      <c r="H1619" s="92" t="s">
        <v>2463</v>
      </c>
      <c r="I1619" s="92">
        <v>76</v>
      </c>
      <c r="J1619" s="93">
        <v>21.85</v>
      </c>
      <c r="K1619" s="94"/>
      <c r="L1619" s="92" t="s">
        <v>4041</v>
      </c>
      <c r="M1619" s="92" t="s">
        <v>417</v>
      </c>
      <c r="N1619" s="172" t="str">
        <f t="shared" si="566"/>
        <v/>
      </c>
      <c r="O1619" s="172"/>
      <c r="P1619" s="173">
        <f t="shared" si="560"/>
        <v>0</v>
      </c>
      <c r="Q1619" s="173">
        <f t="shared" si="561"/>
        <v>0</v>
      </c>
      <c r="R1619" s="173">
        <f t="shared" si="562"/>
        <v>0</v>
      </c>
      <c r="S1619" s="173" t="str">
        <f t="shared" si="563"/>
        <v/>
      </c>
      <c r="T1619" s="173">
        <f>IF(P1619&lt;&gt;"",(P1619*(1-($N$3368))*(1-($O1619+$N$3373))),0)</f>
        <v>0</v>
      </c>
      <c r="U1619" s="173">
        <f>IF(Q1619&lt;&gt;"",(Q1619*(1-($N$3369))*(1-($O1619+$N$3373))),0)</f>
        <v>0</v>
      </c>
      <c r="V1619" s="173">
        <f>IF(R1619&lt;&gt;"",(R1619*(1-($N$3370))*(1-($O1619+$N$3373))),0)</f>
        <v>0</v>
      </c>
      <c r="W1619" s="173">
        <f>IF(S1619&lt;&gt;"",(S1619*(1-($N$3371))*(1-($O1619+$N$3373))),0)</f>
        <v>0</v>
      </c>
      <c r="X1619" s="173">
        <f t="shared" si="559"/>
        <v>0</v>
      </c>
    </row>
    <row r="1620" spans="1:24" ht="14.1" customHeight="1" x14ac:dyDescent="0.3">
      <c r="A1620" s="90" t="s">
        <v>481</v>
      </c>
      <c r="B1620" s="91" t="s">
        <v>51</v>
      </c>
      <c r="C1620" s="92">
        <v>8</v>
      </c>
      <c r="D1620" s="92">
        <v>0</v>
      </c>
      <c r="E1620" s="166"/>
      <c r="F1620" s="92" t="s">
        <v>110</v>
      </c>
      <c r="G1620" s="92" t="s">
        <v>2004</v>
      </c>
      <c r="H1620" s="92" t="s">
        <v>2463</v>
      </c>
      <c r="I1620" s="92">
        <v>76</v>
      </c>
      <c r="J1620" s="93">
        <v>21.85</v>
      </c>
      <c r="K1620" s="94"/>
      <c r="L1620" s="92" t="s">
        <v>4042</v>
      </c>
      <c r="M1620" s="92" t="s">
        <v>417</v>
      </c>
      <c r="N1620" s="172" t="str">
        <f t="shared" si="566"/>
        <v/>
      </c>
      <c r="O1620" s="172"/>
      <c r="P1620" s="173">
        <f t="shared" si="560"/>
        <v>0</v>
      </c>
      <c r="Q1620" s="173">
        <f t="shared" si="561"/>
        <v>0</v>
      </c>
      <c r="R1620" s="173">
        <f t="shared" si="562"/>
        <v>0</v>
      </c>
      <c r="S1620" s="173" t="str">
        <f t="shared" si="563"/>
        <v/>
      </c>
      <c r="T1620" s="173">
        <f>IF(P1620&lt;&gt;"",(P1620*(1-($N$3368))*(1-($O1620+$N$3373))),0)</f>
        <v>0</v>
      </c>
      <c r="U1620" s="173">
        <f>IF(Q1620&lt;&gt;"",(Q1620*(1-($N$3369))*(1-($O1620+$N$3373))),0)</f>
        <v>0</v>
      </c>
      <c r="V1620" s="173">
        <f>IF(R1620&lt;&gt;"",(R1620*(1-($N$3370))*(1-($O1620+$N$3373))),0)</f>
        <v>0</v>
      </c>
      <c r="W1620" s="173">
        <f>IF(S1620&lt;&gt;"",(S1620*(1-($N$3371))*(1-($O1620+$N$3373))),0)</f>
        <v>0</v>
      </c>
      <c r="X1620" s="173">
        <f t="shared" si="559"/>
        <v>0</v>
      </c>
    </row>
    <row r="1621" spans="1:24" ht="14.1" customHeight="1" x14ac:dyDescent="0.3">
      <c r="A1621" s="90" t="s">
        <v>482</v>
      </c>
      <c r="B1621" s="91" t="s">
        <v>51</v>
      </c>
      <c r="C1621" s="92">
        <v>8</v>
      </c>
      <c r="D1621" s="92">
        <v>0</v>
      </c>
      <c r="E1621" s="166"/>
      <c r="F1621" s="92" t="s">
        <v>110</v>
      </c>
      <c r="G1621" s="92" t="s">
        <v>2005</v>
      </c>
      <c r="H1621" s="92" t="s">
        <v>2463</v>
      </c>
      <c r="I1621" s="92">
        <v>76</v>
      </c>
      <c r="J1621" s="93">
        <v>21.85</v>
      </c>
      <c r="K1621" s="94"/>
      <c r="L1621" s="92" t="s">
        <v>4043</v>
      </c>
      <c r="M1621" s="92" t="s">
        <v>417</v>
      </c>
      <c r="N1621" s="172" t="str">
        <f t="shared" si="566"/>
        <v/>
      </c>
      <c r="O1621" s="172"/>
      <c r="P1621" s="173">
        <f t="shared" ref="P1621:P1684" si="573">IF($B1621="PA",$N1621,0)</f>
        <v>0</v>
      </c>
      <c r="Q1621" s="173">
        <f t="shared" ref="Q1621:Q1684" si="574">IF($B1621="PC",$N1621,0)</f>
        <v>0</v>
      </c>
      <c r="R1621" s="173">
        <f t="shared" ref="R1621:R1684" si="575">IF($B1621="LA",$N1621,0)</f>
        <v>0</v>
      </c>
      <c r="S1621" s="173" t="str">
        <f t="shared" ref="S1621:S1684" si="576">IF($B1621="LC",$N1621,0)</f>
        <v/>
      </c>
      <c r="T1621" s="173">
        <f>IF(P1621&lt;&gt;"",(P1621*(1-($N$3368))*(1-($O1621+$N$3373))),0)</f>
        <v>0</v>
      </c>
      <c r="U1621" s="173">
        <f>IF(Q1621&lt;&gt;"",(Q1621*(1-($N$3369))*(1-($O1621+$N$3373))),0)</f>
        <v>0</v>
      </c>
      <c r="V1621" s="173">
        <f>IF(R1621&lt;&gt;"",(R1621*(1-($N$3370))*(1-($O1621+$N$3373))),0)</f>
        <v>0</v>
      </c>
      <c r="W1621" s="173">
        <f>IF(S1621&lt;&gt;"",(S1621*(1-($N$3371))*(1-($O1621+$N$3373))),0)</f>
        <v>0</v>
      </c>
      <c r="X1621" s="173">
        <f t="shared" si="559"/>
        <v>0</v>
      </c>
    </row>
    <row r="1622" spans="1:24" ht="14.1" customHeight="1" x14ac:dyDescent="0.3">
      <c r="A1622" s="90" t="s">
        <v>491</v>
      </c>
      <c r="B1622" s="91" t="s">
        <v>51</v>
      </c>
      <c r="C1622" s="92">
        <v>8</v>
      </c>
      <c r="D1622" s="92">
        <v>0</v>
      </c>
      <c r="E1622" s="166"/>
      <c r="F1622" s="92" t="s">
        <v>110</v>
      </c>
      <c r="G1622" s="92" t="s">
        <v>2003</v>
      </c>
      <c r="H1622" s="92" t="s">
        <v>2467</v>
      </c>
      <c r="I1622" s="92">
        <v>76</v>
      </c>
      <c r="J1622" s="93">
        <v>26.75</v>
      </c>
      <c r="K1622" s="94"/>
      <c r="L1622" s="92" t="s">
        <v>4052</v>
      </c>
      <c r="M1622" s="92" t="s">
        <v>417</v>
      </c>
      <c r="N1622" s="172" t="str">
        <f t="shared" si="566"/>
        <v/>
      </c>
      <c r="O1622" s="172"/>
      <c r="P1622" s="173">
        <f t="shared" si="573"/>
        <v>0</v>
      </c>
      <c r="Q1622" s="173">
        <f t="shared" si="574"/>
        <v>0</v>
      </c>
      <c r="R1622" s="173">
        <f t="shared" si="575"/>
        <v>0</v>
      </c>
      <c r="S1622" s="173" t="str">
        <f t="shared" si="576"/>
        <v/>
      </c>
      <c r="T1622" s="173">
        <f>IF(P1622&lt;&gt;"",(P1622*(1-($N$3368))*(1-($O1622+$N$3373))),0)</f>
        <v>0</v>
      </c>
      <c r="U1622" s="173">
        <f>IF(Q1622&lt;&gt;"",(Q1622*(1-($N$3369))*(1-($O1622+$N$3373))),0)</f>
        <v>0</v>
      </c>
      <c r="V1622" s="173">
        <f>IF(R1622&lt;&gt;"",(R1622*(1-($N$3370))*(1-($O1622+$N$3373))),0)</f>
        <v>0</v>
      </c>
      <c r="W1622" s="173">
        <f>IF(S1622&lt;&gt;"",(S1622*(1-($N$3371))*(1-($O1622+$N$3373))),0)</f>
        <v>0</v>
      </c>
      <c r="X1622" s="173">
        <f t="shared" si="559"/>
        <v>0</v>
      </c>
    </row>
    <row r="1623" spans="1:24" ht="14.1" customHeight="1" x14ac:dyDescent="0.3">
      <c r="A1623" s="90" t="s">
        <v>492</v>
      </c>
      <c r="B1623" s="91" t="s">
        <v>51</v>
      </c>
      <c r="C1623" s="92">
        <v>8</v>
      </c>
      <c r="D1623" s="92">
        <v>0</v>
      </c>
      <c r="E1623" s="166"/>
      <c r="F1623" s="92" t="s">
        <v>110</v>
      </c>
      <c r="G1623" s="92" t="s">
        <v>2004</v>
      </c>
      <c r="H1623" s="92" t="s">
        <v>2467</v>
      </c>
      <c r="I1623" s="92">
        <v>76</v>
      </c>
      <c r="J1623" s="93">
        <v>26.75</v>
      </c>
      <c r="K1623" s="94"/>
      <c r="L1623" s="92" t="s">
        <v>4053</v>
      </c>
      <c r="M1623" s="92" t="s">
        <v>417</v>
      </c>
      <c r="N1623" s="172" t="str">
        <f t="shared" si="566"/>
        <v/>
      </c>
      <c r="O1623" s="172"/>
      <c r="P1623" s="173">
        <f t="shared" si="573"/>
        <v>0</v>
      </c>
      <c r="Q1623" s="173">
        <f t="shared" si="574"/>
        <v>0</v>
      </c>
      <c r="R1623" s="173">
        <f t="shared" si="575"/>
        <v>0</v>
      </c>
      <c r="S1623" s="173" t="str">
        <f t="shared" si="576"/>
        <v/>
      </c>
      <c r="T1623" s="173">
        <f>IF(P1623&lt;&gt;"",(P1623*(1-($N$3368))*(1-($O1623+$N$3373))),0)</f>
        <v>0</v>
      </c>
      <c r="U1623" s="173">
        <f>IF(Q1623&lt;&gt;"",(Q1623*(1-($N$3369))*(1-($O1623+$N$3373))),0)</f>
        <v>0</v>
      </c>
      <c r="V1623" s="173">
        <f>IF(R1623&lt;&gt;"",(R1623*(1-($N$3370))*(1-($O1623+$N$3373))),0)</f>
        <v>0</v>
      </c>
      <c r="W1623" s="173">
        <f>IF(S1623&lt;&gt;"",(S1623*(1-($N$3371))*(1-($O1623+$N$3373))),0)</f>
        <v>0</v>
      </c>
      <c r="X1623" s="173">
        <f t="shared" si="559"/>
        <v>0</v>
      </c>
    </row>
    <row r="1624" spans="1:24" ht="14.1" customHeight="1" x14ac:dyDescent="0.3">
      <c r="A1624" s="90" t="s">
        <v>493</v>
      </c>
      <c r="B1624" s="91" t="s">
        <v>51</v>
      </c>
      <c r="C1624" s="92">
        <v>8</v>
      </c>
      <c r="D1624" s="92">
        <v>0</v>
      </c>
      <c r="E1624" s="166"/>
      <c r="F1624" s="92" t="s">
        <v>110</v>
      </c>
      <c r="G1624" s="92" t="s">
        <v>2005</v>
      </c>
      <c r="H1624" s="92" t="s">
        <v>2467</v>
      </c>
      <c r="I1624" s="92">
        <v>76</v>
      </c>
      <c r="J1624" s="93">
        <v>26.75</v>
      </c>
      <c r="K1624" s="94"/>
      <c r="L1624" s="92" t="s">
        <v>4054</v>
      </c>
      <c r="M1624" s="92" t="s">
        <v>417</v>
      </c>
      <c r="N1624" s="172" t="str">
        <f t="shared" si="566"/>
        <v/>
      </c>
      <c r="O1624" s="172"/>
      <c r="P1624" s="173">
        <f t="shared" si="573"/>
        <v>0</v>
      </c>
      <c r="Q1624" s="173">
        <f t="shared" si="574"/>
        <v>0</v>
      </c>
      <c r="R1624" s="173">
        <f t="shared" si="575"/>
        <v>0</v>
      </c>
      <c r="S1624" s="173" t="str">
        <f t="shared" si="576"/>
        <v/>
      </c>
      <c r="T1624" s="173">
        <f>IF(P1624&lt;&gt;"",(P1624*(1-($N$3368))*(1-($O1624+$N$3373))),0)</f>
        <v>0</v>
      </c>
      <c r="U1624" s="173">
        <f>IF(Q1624&lt;&gt;"",(Q1624*(1-($N$3369))*(1-($O1624+$N$3373))),0)</f>
        <v>0</v>
      </c>
      <c r="V1624" s="173">
        <f>IF(R1624&lt;&gt;"",(R1624*(1-($N$3370))*(1-($O1624+$N$3373))),0)</f>
        <v>0</v>
      </c>
      <c r="W1624" s="173">
        <f>IF(S1624&lt;&gt;"",(S1624*(1-($N$3371))*(1-($O1624+$N$3373))),0)</f>
        <v>0</v>
      </c>
      <c r="X1624" s="173">
        <f t="shared" si="559"/>
        <v>0</v>
      </c>
    </row>
    <row r="1625" spans="1:24" ht="14.1" customHeight="1" x14ac:dyDescent="0.3">
      <c r="A1625" s="90" t="s">
        <v>500</v>
      </c>
      <c r="B1625" s="91" t="s">
        <v>51</v>
      </c>
      <c r="C1625" s="92">
        <v>6</v>
      </c>
      <c r="D1625" s="92">
        <v>0</v>
      </c>
      <c r="E1625" s="166"/>
      <c r="F1625" s="92" t="s">
        <v>110</v>
      </c>
      <c r="G1625" s="92" t="s">
        <v>2004</v>
      </c>
      <c r="H1625" s="92" t="s">
        <v>2471</v>
      </c>
      <c r="I1625" s="92">
        <v>76</v>
      </c>
      <c r="J1625" s="93">
        <v>43.7</v>
      </c>
      <c r="K1625" s="94"/>
      <c r="L1625" s="92" t="s">
        <v>4061</v>
      </c>
      <c r="M1625" s="92" t="s">
        <v>417</v>
      </c>
      <c r="N1625" s="172" t="str">
        <f t="shared" si="566"/>
        <v/>
      </c>
      <c r="O1625" s="172"/>
      <c r="P1625" s="173">
        <f t="shared" si="573"/>
        <v>0</v>
      </c>
      <c r="Q1625" s="173">
        <f t="shared" si="574"/>
        <v>0</v>
      </c>
      <c r="R1625" s="173">
        <f t="shared" si="575"/>
        <v>0</v>
      </c>
      <c r="S1625" s="173" t="str">
        <f t="shared" si="576"/>
        <v/>
      </c>
      <c r="T1625" s="173">
        <f>IF(P1625&lt;&gt;"",(P1625*(1-($N$3368))*(1-($O1625+$N$3373))),0)</f>
        <v>0</v>
      </c>
      <c r="U1625" s="173">
        <f>IF(Q1625&lt;&gt;"",(Q1625*(1-($N$3369))*(1-($O1625+$N$3373))),0)</f>
        <v>0</v>
      </c>
      <c r="V1625" s="173">
        <f>IF(R1625&lt;&gt;"",(R1625*(1-($N$3370))*(1-($O1625+$N$3373))),0)</f>
        <v>0</v>
      </c>
      <c r="W1625" s="173">
        <f>IF(S1625&lt;&gt;"",(S1625*(1-($N$3371))*(1-($O1625+$N$3373))),0)</f>
        <v>0</v>
      </c>
      <c r="X1625" s="173">
        <f t="shared" si="559"/>
        <v>0</v>
      </c>
    </row>
    <row r="1626" spans="1:24" ht="14.1" customHeight="1" x14ac:dyDescent="0.3">
      <c r="A1626" s="90" t="s">
        <v>501</v>
      </c>
      <c r="B1626" s="91" t="s">
        <v>51</v>
      </c>
      <c r="C1626" s="92">
        <v>6</v>
      </c>
      <c r="D1626" s="92">
        <v>0</v>
      </c>
      <c r="E1626" s="166"/>
      <c r="F1626" s="92" t="s">
        <v>110</v>
      </c>
      <c r="G1626" s="92" t="s">
        <v>2005</v>
      </c>
      <c r="H1626" s="92" t="s">
        <v>2471</v>
      </c>
      <c r="I1626" s="92">
        <v>76</v>
      </c>
      <c r="J1626" s="93">
        <v>43.7</v>
      </c>
      <c r="K1626" s="94"/>
      <c r="L1626" s="92" t="s">
        <v>4062</v>
      </c>
      <c r="M1626" s="92" t="s">
        <v>417</v>
      </c>
      <c r="N1626" s="172" t="str">
        <f t="shared" si="566"/>
        <v/>
      </c>
      <c r="O1626" s="172"/>
      <c r="P1626" s="173">
        <f t="shared" si="573"/>
        <v>0</v>
      </c>
      <c r="Q1626" s="173">
        <f t="shared" si="574"/>
        <v>0</v>
      </c>
      <c r="R1626" s="173">
        <f t="shared" si="575"/>
        <v>0</v>
      </c>
      <c r="S1626" s="173" t="str">
        <f t="shared" si="576"/>
        <v/>
      </c>
      <c r="T1626" s="173">
        <f>IF(P1626&lt;&gt;"",(P1626*(1-($N$3368))*(1-($O1626+$N$3373))),0)</f>
        <v>0</v>
      </c>
      <c r="U1626" s="173">
        <f>IF(Q1626&lt;&gt;"",(Q1626*(1-($N$3369))*(1-($O1626+$N$3373))),0)</f>
        <v>0</v>
      </c>
      <c r="V1626" s="173">
        <f>IF(R1626&lt;&gt;"",(R1626*(1-($N$3370))*(1-($O1626+$N$3373))),0)</f>
        <v>0</v>
      </c>
      <c r="W1626" s="173">
        <f>IF(S1626&lt;&gt;"",(S1626*(1-($N$3371))*(1-($O1626+$N$3373))),0)</f>
        <v>0</v>
      </c>
      <c r="X1626" s="173">
        <f t="shared" si="559"/>
        <v>0</v>
      </c>
    </row>
    <row r="1627" spans="1:24" ht="14.1" customHeight="1" x14ac:dyDescent="0.3">
      <c r="A1627" s="90">
        <v>67743</v>
      </c>
      <c r="B1627" s="91" t="s">
        <v>51</v>
      </c>
      <c r="C1627" s="92">
        <v>6</v>
      </c>
      <c r="D1627" s="92">
        <v>0</v>
      </c>
      <c r="E1627" s="166"/>
      <c r="F1627" s="92" t="s">
        <v>111</v>
      </c>
      <c r="G1627" s="92" t="s">
        <v>1712</v>
      </c>
      <c r="H1627" s="92" t="s">
        <v>1791</v>
      </c>
      <c r="I1627" s="92">
        <v>76</v>
      </c>
      <c r="J1627" s="93">
        <v>38.85</v>
      </c>
      <c r="K1627" s="94"/>
      <c r="L1627" s="92" t="s">
        <v>2732</v>
      </c>
      <c r="M1627" s="92" t="s">
        <v>417</v>
      </c>
      <c r="N1627" s="172" t="str">
        <f t="shared" si="566"/>
        <v/>
      </c>
      <c r="O1627" s="172"/>
      <c r="P1627" s="173">
        <f t="shared" si="573"/>
        <v>0</v>
      </c>
      <c r="Q1627" s="173">
        <f t="shared" si="574"/>
        <v>0</v>
      </c>
      <c r="R1627" s="173">
        <f t="shared" si="575"/>
        <v>0</v>
      </c>
      <c r="S1627" s="173" t="str">
        <f t="shared" si="576"/>
        <v/>
      </c>
      <c r="T1627" s="173">
        <f>IF(P1627&lt;&gt;"",(P1627*(1-($N$3368))*(1-($O1627+$N$3373))),0)</f>
        <v>0</v>
      </c>
      <c r="U1627" s="173">
        <f>IF(Q1627&lt;&gt;"",(Q1627*(1-($N$3369))*(1-($O1627+$N$3373))),0)</f>
        <v>0</v>
      </c>
      <c r="V1627" s="173">
        <f>IF(R1627&lt;&gt;"",(R1627*(1-($N$3370))*(1-($O1627+$N$3373))),0)</f>
        <v>0</v>
      </c>
      <c r="W1627" s="173">
        <f>IF(S1627&lt;&gt;"",(S1627*(1-($N$3371))*(1-($O1627+$N$3373))),0)</f>
        <v>0</v>
      </c>
      <c r="X1627" s="173">
        <f t="shared" si="559"/>
        <v>0</v>
      </c>
    </row>
    <row r="1628" spans="1:24" ht="14.1" customHeight="1" x14ac:dyDescent="0.3">
      <c r="A1628" s="90" t="s">
        <v>1423</v>
      </c>
      <c r="B1628" s="91" t="s">
        <v>51</v>
      </c>
      <c r="C1628" s="92">
        <v>16</v>
      </c>
      <c r="D1628" s="92">
        <v>8</v>
      </c>
      <c r="E1628" s="166"/>
      <c r="F1628" s="92" t="s">
        <v>110</v>
      </c>
      <c r="G1628" s="92" t="s">
        <v>2003</v>
      </c>
      <c r="H1628" s="92" t="s">
        <v>2227</v>
      </c>
      <c r="I1628" s="92">
        <v>76</v>
      </c>
      <c r="J1628" s="93">
        <v>18.25</v>
      </c>
      <c r="K1628" s="94"/>
      <c r="L1628" s="92" t="s">
        <v>3503</v>
      </c>
      <c r="M1628" s="92" t="s">
        <v>417</v>
      </c>
      <c r="N1628" s="172" t="str">
        <f t="shared" si="566"/>
        <v/>
      </c>
      <c r="O1628" s="172"/>
      <c r="P1628" s="173">
        <f t="shared" si="573"/>
        <v>0</v>
      </c>
      <c r="Q1628" s="173">
        <f t="shared" si="574"/>
        <v>0</v>
      </c>
      <c r="R1628" s="173">
        <f t="shared" si="575"/>
        <v>0</v>
      </c>
      <c r="S1628" s="173" t="str">
        <f t="shared" si="576"/>
        <v/>
      </c>
      <c r="T1628" s="173">
        <f>IF(P1628&lt;&gt;"",(P1628*(1-($N$3368))*(1-($O1628+$N$3373))),0)</f>
        <v>0</v>
      </c>
      <c r="U1628" s="173">
        <f>IF(Q1628&lt;&gt;"",(Q1628*(1-($N$3369))*(1-($O1628+$N$3373))),0)</f>
        <v>0</v>
      </c>
      <c r="V1628" s="173">
        <f>IF(R1628&lt;&gt;"",(R1628*(1-($N$3370))*(1-($O1628+$N$3373))),0)</f>
        <v>0</v>
      </c>
      <c r="W1628" s="173">
        <f>IF(S1628&lt;&gt;"",(S1628*(1-($N$3371))*(1-($O1628+$N$3373))),0)</f>
        <v>0</v>
      </c>
      <c r="X1628" s="173">
        <f t="shared" si="559"/>
        <v>0</v>
      </c>
    </row>
    <row r="1629" spans="1:24" ht="14.1" customHeight="1" x14ac:dyDescent="0.3">
      <c r="A1629" s="90" t="s">
        <v>1424</v>
      </c>
      <c r="B1629" s="91" t="s">
        <v>51</v>
      </c>
      <c r="C1629" s="92">
        <v>16</v>
      </c>
      <c r="D1629" s="92">
        <v>8</v>
      </c>
      <c r="E1629" s="166"/>
      <c r="F1629" s="92" t="s">
        <v>110</v>
      </c>
      <c r="G1629" s="92" t="s">
        <v>2004</v>
      </c>
      <c r="H1629" s="92" t="s">
        <v>2227</v>
      </c>
      <c r="I1629" s="92">
        <v>76</v>
      </c>
      <c r="J1629" s="93">
        <v>18.25</v>
      </c>
      <c r="K1629" s="94"/>
      <c r="L1629" s="92" t="s">
        <v>3504</v>
      </c>
      <c r="M1629" s="92" t="s">
        <v>417</v>
      </c>
      <c r="N1629" s="172" t="str">
        <f t="shared" si="566"/>
        <v/>
      </c>
      <c r="O1629" s="172"/>
      <c r="P1629" s="173">
        <f t="shared" si="573"/>
        <v>0</v>
      </c>
      <c r="Q1629" s="173">
        <f t="shared" si="574"/>
        <v>0</v>
      </c>
      <c r="R1629" s="173">
        <f t="shared" si="575"/>
        <v>0</v>
      </c>
      <c r="S1629" s="173" t="str">
        <f t="shared" si="576"/>
        <v/>
      </c>
      <c r="T1629" s="173">
        <f>IF(P1629&lt;&gt;"",(P1629*(1-($N$3368))*(1-($O1629+$N$3373))),0)</f>
        <v>0</v>
      </c>
      <c r="U1629" s="173">
        <f>IF(Q1629&lt;&gt;"",(Q1629*(1-($N$3369))*(1-($O1629+$N$3373))),0)</f>
        <v>0</v>
      </c>
      <c r="V1629" s="173">
        <f>IF(R1629&lt;&gt;"",(R1629*(1-($N$3370))*(1-($O1629+$N$3373))),0)</f>
        <v>0</v>
      </c>
      <c r="W1629" s="173">
        <f>IF(S1629&lt;&gt;"",(S1629*(1-($N$3371))*(1-($O1629+$N$3373))),0)</f>
        <v>0</v>
      </c>
      <c r="X1629" s="173">
        <f t="shared" si="559"/>
        <v>0</v>
      </c>
    </row>
    <row r="1630" spans="1:24" ht="14.1" customHeight="1" x14ac:dyDescent="0.3">
      <c r="A1630" s="90" t="s">
        <v>1425</v>
      </c>
      <c r="B1630" s="91" t="s">
        <v>51</v>
      </c>
      <c r="C1630" s="92">
        <v>16</v>
      </c>
      <c r="D1630" s="92">
        <v>8</v>
      </c>
      <c r="E1630" s="166"/>
      <c r="F1630" s="92" t="s">
        <v>110</v>
      </c>
      <c r="G1630" s="92" t="s">
        <v>2005</v>
      </c>
      <c r="H1630" s="92" t="s">
        <v>2227</v>
      </c>
      <c r="I1630" s="92">
        <v>76</v>
      </c>
      <c r="J1630" s="93">
        <v>18.25</v>
      </c>
      <c r="K1630" s="94"/>
      <c r="L1630" s="92" t="s">
        <v>3505</v>
      </c>
      <c r="M1630" s="92" t="s">
        <v>417</v>
      </c>
      <c r="N1630" s="172" t="str">
        <f t="shared" si="566"/>
        <v/>
      </c>
      <c r="O1630" s="172"/>
      <c r="P1630" s="173">
        <f t="shared" si="573"/>
        <v>0</v>
      </c>
      <c r="Q1630" s="173">
        <f t="shared" si="574"/>
        <v>0</v>
      </c>
      <c r="R1630" s="173">
        <f t="shared" si="575"/>
        <v>0</v>
      </c>
      <c r="S1630" s="173" t="str">
        <f t="shared" si="576"/>
        <v/>
      </c>
      <c r="T1630" s="173">
        <f>IF(P1630&lt;&gt;"",(P1630*(1-($N$3368))*(1-($O1630+$N$3373))),0)</f>
        <v>0</v>
      </c>
      <c r="U1630" s="173">
        <f>IF(Q1630&lt;&gt;"",(Q1630*(1-($N$3369))*(1-($O1630+$N$3373))),0)</f>
        <v>0</v>
      </c>
      <c r="V1630" s="173">
        <f>IF(R1630&lt;&gt;"",(R1630*(1-($N$3370))*(1-($O1630+$N$3373))),0)</f>
        <v>0</v>
      </c>
      <c r="W1630" s="173">
        <f>IF(S1630&lt;&gt;"",(S1630*(1-($N$3371))*(1-($O1630+$N$3373))),0)</f>
        <v>0</v>
      </c>
      <c r="X1630" s="173">
        <f t="shared" si="559"/>
        <v>0</v>
      </c>
    </row>
    <row r="1631" spans="1:24" ht="14.1" customHeight="1" x14ac:dyDescent="0.3">
      <c r="A1631" s="90" t="s">
        <v>1426</v>
      </c>
      <c r="B1631" s="91" t="s">
        <v>51</v>
      </c>
      <c r="C1631" s="92">
        <v>8</v>
      </c>
      <c r="D1631" s="92">
        <v>0</v>
      </c>
      <c r="E1631" s="166"/>
      <c r="F1631" s="92" t="s">
        <v>110</v>
      </c>
      <c r="G1631" s="92" t="s">
        <v>2003</v>
      </c>
      <c r="H1631" s="92" t="s">
        <v>2228</v>
      </c>
      <c r="I1631" s="92">
        <v>76</v>
      </c>
      <c r="J1631" s="93">
        <v>26.75</v>
      </c>
      <c r="K1631" s="94"/>
      <c r="L1631" s="92" t="s">
        <v>3506</v>
      </c>
      <c r="M1631" s="92" t="s">
        <v>417</v>
      </c>
      <c r="N1631" s="172" t="str">
        <f t="shared" si="566"/>
        <v/>
      </c>
      <c r="O1631" s="172"/>
      <c r="P1631" s="173">
        <f t="shared" si="573"/>
        <v>0</v>
      </c>
      <c r="Q1631" s="173">
        <f t="shared" si="574"/>
        <v>0</v>
      </c>
      <c r="R1631" s="173">
        <f t="shared" si="575"/>
        <v>0</v>
      </c>
      <c r="S1631" s="173" t="str">
        <f t="shared" si="576"/>
        <v/>
      </c>
      <c r="T1631" s="173">
        <f>IF(P1631&lt;&gt;"",(P1631*(1-($N$3368))*(1-($O1631+$N$3373))),0)</f>
        <v>0</v>
      </c>
      <c r="U1631" s="173">
        <f>IF(Q1631&lt;&gt;"",(Q1631*(1-($N$3369))*(1-($O1631+$N$3373))),0)</f>
        <v>0</v>
      </c>
      <c r="V1631" s="173">
        <f>IF(R1631&lt;&gt;"",(R1631*(1-($N$3370))*(1-($O1631+$N$3373))),0)</f>
        <v>0</v>
      </c>
      <c r="W1631" s="173">
        <f>IF(S1631&lt;&gt;"",(S1631*(1-($N$3371))*(1-($O1631+$N$3373))),0)</f>
        <v>0</v>
      </c>
      <c r="X1631" s="173">
        <f t="shared" si="559"/>
        <v>0</v>
      </c>
    </row>
    <row r="1632" spans="1:24" ht="14.1" customHeight="1" x14ac:dyDescent="0.3">
      <c r="A1632" s="90" t="s">
        <v>1427</v>
      </c>
      <c r="B1632" s="91" t="s">
        <v>51</v>
      </c>
      <c r="C1632" s="92">
        <v>8</v>
      </c>
      <c r="D1632" s="92">
        <v>0</v>
      </c>
      <c r="E1632" s="166"/>
      <c r="F1632" s="92" t="s">
        <v>110</v>
      </c>
      <c r="G1632" s="92" t="s">
        <v>2004</v>
      </c>
      <c r="H1632" s="92" t="s">
        <v>2228</v>
      </c>
      <c r="I1632" s="92">
        <v>76</v>
      </c>
      <c r="J1632" s="93">
        <v>26.75</v>
      </c>
      <c r="K1632" s="94"/>
      <c r="L1632" s="92" t="s">
        <v>3507</v>
      </c>
      <c r="M1632" s="92" t="s">
        <v>417</v>
      </c>
      <c r="N1632" s="172" t="str">
        <f t="shared" si="566"/>
        <v/>
      </c>
      <c r="O1632" s="172"/>
      <c r="P1632" s="173">
        <f t="shared" si="573"/>
        <v>0</v>
      </c>
      <c r="Q1632" s="173">
        <f t="shared" si="574"/>
        <v>0</v>
      </c>
      <c r="R1632" s="173">
        <f t="shared" si="575"/>
        <v>0</v>
      </c>
      <c r="S1632" s="173" t="str">
        <f t="shared" si="576"/>
        <v/>
      </c>
      <c r="T1632" s="173">
        <f>IF(P1632&lt;&gt;"",(P1632*(1-($N$3368))*(1-($O1632+$N$3373))),0)</f>
        <v>0</v>
      </c>
      <c r="U1632" s="173">
        <f>IF(Q1632&lt;&gt;"",(Q1632*(1-($N$3369))*(1-($O1632+$N$3373))),0)</f>
        <v>0</v>
      </c>
      <c r="V1632" s="173">
        <f>IF(R1632&lt;&gt;"",(R1632*(1-($N$3370))*(1-($O1632+$N$3373))),0)</f>
        <v>0</v>
      </c>
      <c r="W1632" s="173">
        <f>IF(S1632&lt;&gt;"",(S1632*(1-($N$3371))*(1-($O1632+$N$3373))),0)</f>
        <v>0</v>
      </c>
      <c r="X1632" s="173">
        <f t="shared" si="559"/>
        <v>0</v>
      </c>
    </row>
    <row r="1633" spans="1:24" ht="14.1" customHeight="1" x14ac:dyDescent="0.3">
      <c r="A1633" s="90" t="s">
        <v>1428</v>
      </c>
      <c r="B1633" s="91" t="s">
        <v>51</v>
      </c>
      <c r="C1633" s="92">
        <v>8</v>
      </c>
      <c r="D1633" s="92">
        <v>0</v>
      </c>
      <c r="E1633" s="166"/>
      <c r="F1633" s="92" t="s">
        <v>110</v>
      </c>
      <c r="G1633" s="92" t="s">
        <v>2005</v>
      </c>
      <c r="H1633" s="92" t="s">
        <v>2228</v>
      </c>
      <c r="I1633" s="92">
        <v>76</v>
      </c>
      <c r="J1633" s="93">
        <v>26.75</v>
      </c>
      <c r="K1633" s="94"/>
      <c r="L1633" s="92" t="s">
        <v>3508</v>
      </c>
      <c r="M1633" s="92" t="s">
        <v>417</v>
      </c>
      <c r="N1633" s="172" t="str">
        <f t="shared" si="566"/>
        <v/>
      </c>
      <c r="O1633" s="172"/>
      <c r="P1633" s="173">
        <f t="shared" si="573"/>
        <v>0</v>
      </c>
      <c r="Q1633" s="173">
        <f t="shared" si="574"/>
        <v>0</v>
      </c>
      <c r="R1633" s="173">
        <f t="shared" si="575"/>
        <v>0</v>
      </c>
      <c r="S1633" s="173" t="str">
        <f t="shared" si="576"/>
        <v/>
      </c>
      <c r="T1633" s="173">
        <f>IF(P1633&lt;&gt;"",(P1633*(1-($N$3368))*(1-($O1633+$N$3373))),0)</f>
        <v>0</v>
      </c>
      <c r="U1633" s="173">
        <f>IF(Q1633&lt;&gt;"",(Q1633*(1-($N$3369))*(1-($O1633+$N$3373))),0)</f>
        <v>0</v>
      </c>
      <c r="V1633" s="173">
        <f>IF(R1633&lt;&gt;"",(R1633*(1-($N$3370))*(1-($O1633+$N$3373))),0)</f>
        <v>0</v>
      </c>
      <c r="W1633" s="173">
        <f>IF(S1633&lt;&gt;"",(S1633*(1-($N$3371))*(1-($O1633+$N$3373))),0)</f>
        <v>0</v>
      </c>
      <c r="X1633" s="173">
        <f t="shared" si="559"/>
        <v>0</v>
      </c>
    </row>
    <row r="1634" spans="1:24" ht="14.1" customHeight="1" x14ac:dyDescent="0.3">
      <c r="A1634" s="90" t="s">
        <v>1251</v>
      </c>
      <c r="B1634" s="91" t="s">
        <v>51</v>
      </c>
      <c r="C1634" s="92">
        <v>16</v>
      </c>
      <c r="D1634" s="92">
        <v>8</v>
      </c>
      <c r="E1634" s="166"/>
      <c r="F1634" s="92" t="s">
        <v>110</v>
      </c>
      <c r="G1634" s="92" t="s">
        <v>2003</v>
      </c>
      <c r="H1634" s="92" t="s">
        <v>2115</v>
      </c>
      <c r="I1634" s="92">
        <v>76</v>
      </c>
      <c r="J1634" s="93">
        <v>18.25</v>
      </c>
      <c r="K1634" s="94"/>
      <c r="L1634" s="92" t="s">
        <v>3197</v>
      </c>
      <c r="M1634" s="92" t="s">
        <v>417</v>
      </c>
      <c r="N1634" s="172" t="str">
        <f t="shared" si="566"/>
        <v/>
      </c>
      <c r="O1634" s="172"/>
      <c r="P1634" s="173">
        <f t="shared" si="573"/>
        <v>0</v>
      </c>
      <c r="Q1634" s="173">
        <f t="shared" si="574"/>
        <v>0</v>
      </c>
      <c r="R1634" s="173">
        <f t="shared" si="575"/>
        <v>0</v>
      </c>
      <c r="S1634" s="173" t="str">
        <f t="shared" si="576"/>
        <v/>
      </c>
      <c r="T1634" s="173">
        <f>IF(P1634&lt;&gt;"",(P1634*(1-($N$3368))*(1-($O1634+$N$3373))),0)</f>
        <v>0</v>
      </c>
      <c r="U1634" s="173">
        <f>IF(Q1634&lt;&gt;"",(Q1634*(1-($N$3369))*(1-($O1634+$N$3373))),0)</f>
        <v>0</v>
      </c>
      <c r="V1634" s="173">
        <f>IF(R1634&lt;&gt;"",(R1634*(1-($N$3370))*(1-($O1634+$N$3373))),0)</f>
        <v>0</v>
      </c>
      <c r="W1634" s="173">
        <f>IF(S1634&lt;&gt;"",(S1634*(1-($N$3371))*(1-($O1634+$N$3373))),0)</f>
        <v>0</v>
      </c>
      <c r="X1634" s="173">
        <f t="shared" si="559"/>
        <v>0</v>
      </c>
    </row>
    <row r="1635" spans="1:24" ht="14.1" customHeight="1" x14ac:dyDescent="0.3">
      <c r="A1635" s="90" t="s">
        <v>1252</v>
      </c>
      <c r="B1635" s="91" t="s">
        <v>51</v>
      </c>
      <c r="C1635" s="92">
        <v>16</v>
      </c>
      <c r="D1635" s="92">
        <v>8</v>
      </c>
      <c r="E1635" s="166"/>
      <c r="F1635" s="92" t="s">
        <v>110</v>
      </c>
      <c r="G1635" s="92" t="s">
        <v>2004</v>
      </c>
      <c r="H1635" s="92" t="s">
        <v>2115</v>
      </c>
      <c r="I1635" s="92">
        <v>76</v>
      </c>
      <c r="J1635" s="93">
        <v>18.25</v>
      </c>
      <c r="K1635" s="94"/>
      <c r="L1635" s="92" t="s">
        <v>3198</v>
      </c>
      <c r="M1635" s="92" t="s">
        <v>417</v>
      </c>
      <c r="N1635" s="172" t="str">
        <f t="shared" si="566"/>
        <v/>
      </c>
      <c r="O1635" s="172"/>
      <c r="P1635" s="173">
        <f t="shared" si="573"/>
        <v>0</v>
      </c>
      <c r="Q1635" s="173">
        <f t="shared" si="574"/>
        <v>0</v>
      </c>
      <c r="R1635" s="173">
        <f t="shared" si="575"/>
        <v>0</v>
      </c>
      <c r="S1635" s="173" t="str">
        <f t="shared" si="576"/>
        <v/>
      </c>
      <c r="T1635" s="173">
        <f>IF(P1635&lt;&gt;"",(P1635*(1-($N$3368))*(1-($O1635+$N$3373))),0)</f>
        <v>0</v>
      </c>
      <c r="U1635" s="173">
        <f>IF(Q1635&lt;&gt;"",(Q1635*(1-($N$3369))*(1-($O1635+$N$3373))),0)</f>
        <v>0</v>
      </c>
      <c r="V1635" s="173">
        <f>IF(R1635&lt;&gt;"",(R1635*(1-($N$3370))*(1-($O1635+$N$3373))),0)</f>
        <v>0</v>
      </c>
      <c r="W1635" s="173">
        <f>IF(S1635&lt;&gt;"",(S1635*(1-($N$3371))*(1-($O1635+$N$3373))),0)</f>
        <v>0</v>
      </c>
      <c r="X1635" s="173">
        <f t="shared" si="559"/>
        <v>0</v>
      </c>
    </row>
    <row r="1636" spans="1:24" ht="14.1" customHeight="1" x14ac:dyDescent="0.3">
      <c r="A1636" s="90" t="s">
        <v>1253</v>
      </c>
      <c r="B1636" s="91" t="s">
        <v>51</v>
      </c>
      <c r="C1636" s="92">
        <v>16</v>
      </c>
      <c r="D1636" s="92">
        <v>8</v>
      </c>
      <c r="E1636" s="166"/>
      <c r="F1636" s="92" t="s">
        <v>110</v>
      </c>
      <c r="G1636" s="92" t="s">
        <v>2005</v>
      </c>
      <c r="H1636" s="92" t="s">
        <v>2115</v>
      </c>
      <c r="I1636" s="92">
        <v>76</v>
      </c>
      <c r="J1636" s="93">
        <v>18.25</v>
      </c>
      <c r="K1636" s="94"/>
      <c r="L1636" s="92" t="s">
        <v>3199</v>
      </c>
      <c r="M1636" s="92" t="s">
        <v>417</v>
      </c>
      <c r="N1636" s="172" t="str">
        <f t="shared" si="566"/>
        <v/>
      </c>
      <c r="O1636" s="172"/>
      <c r="P1636" s="173">
        <f t="shared" si="573"/>
        <v>0</v>
      </c>
      <c r="Q1636" s="173">
        <f t="shared" si="574"/>
        <v>0</v>
      </c>
      <c r="R1636" s="173">
        <f t="shared" si="575"/>
        <v>0</v>
      </c>
      <c r="S1636" s="173" t="str">
        <f t="shared" si="576"/>
        <v/>
      </c>
      <c r="T1636" s="173">
        <f>IF(P1636&lt;&gt;"",(P1636*(1-($N$3368))*(1-($O1636+$N$3373))),0)</f>
        <v>0</v>
      </c>
      <c r="U1636" s="173">
        <f>IF(Q1636&lt;&gt;"",(Q1636*(1-($N$3369))*(1-($O1636+$N$3373))),0)</f>
        <v>0</v>
      </c>
      <c r="V1636" s="173">
        <f>IF(R1636&lt;&gt;"",(R1636*(1-($N$3370))*(1-($O1636+$N$3373))),0)</f>
        <v>0</v>
      </c>
      <c r="W1636" s="173">
        <f>IF(S1636&lt;&gt;"",(S1636*(1-($N$3371))*(1-($O1636+$N$3373))),0)</f>
        <v>0</v>
      </c>
      <c r="X1636" s="173">
        <f t="shared" ref="X1636:X1674" si="577">+SUM(T1636:W1636)</f>
        <v>0</v>
      </c>
    </row>
    <row r="1637" spans="1:24" ht="14.1" customHeight="1" x14ac:dyDescent="0.3">
      <c r="A1637" s="90" t="s">
        <v>4857</v>
      </c>
      <c r="B1637" s="91" t="s">
        <v>51</v>
      </c>
      <c r="C1637" s="92">
        <v>12</v>
      </c>
      <c r="D1637" s="92">
        <v>0</v>
      </c>
      <c r="E1637" s="166"/>
      <c r="F1637" s="92" t="s">
        <v>110</v>
      </c>
      <c r="G1637" s="92" t="s">
        <v>2003</v>
      </c>
      <c r="H1637" s="92" t="s">
        <v>4858</v>
      </c>
      <c r="I1637" s="92">
        <v>76</v>
      </c>
      <c r="J1637" s="93">
        <v>18.25</v>
      </c>
      <c r="K1637" s="94"/>
      <c r="L1637" s="92" t="s">
        <v>4859</v>
      </c>
      <c r="M1637" s="92" t="s">
        <v>417</v>
      </c>
      <c r="N1637" s="172" t="str">
        <f t="shared" ref="N1637:N1642" si="578">IF(OR(J1637="TBA",E1637=0),"",E1637*J1637)</f>
        <v/>
      </c>
      <c r="O1637" s="172"/>
      <c r="P1637" s="173">
        <f t="shared" si="573"/>
        <v>0</v>
      </c>
      <c r="Q1637" s="173">
        <f t="shared" si="574"/>
        <v>0</v>
      </c>
      <c r="R1637" s="173">
        <f t="shared" si="575"/>
        <v>0</v>
      </c>
      <c r="S1637" s="173" t="str">
        <f t="shared" si="576"/>
        <v/>
      </c>
      <c r="T1637" s="173">
        <f>IF(P1637&lt;&gt;"",(P1637*(1-($N$3368))*(1-($O1637+$N$3373))),0)</f>
        <v>0</v>
      </c>
      <c r="U1637" s="173">
        <f>IF(Q1637&lt;&gt;"",(Q1637*(1-($N$3369))*(1-($O1637+$N$3373))),0)</f>
        <v>0</v>
      </c>
      <c r="V1637" s="173">
        <f>IF(R1637&lt;&gt;"",(R1637*(1-($N$3370))*(1-($O1637+$N$3373))),0)</f>
        <v>0</v>
      </c>
      <c r="W1637" s="173">
        <f>IF(S1637&lt;&gt;"",(S1637*(1-($N$3371))*(1-($O1637+$N$3373))),0)</f>
        <v>0</v>
      </c>
      <c r="X1637" s="173">
        <f t="shared" ref="X1637:X1642" si="579">+SUM(T1637:W1637)</f>
        <v>0</v>
      </c>
    </row>
    <row r="1638" spans="1:24" ht="14.1" customHeight="1" x14ac:dyDescent="0.3">
      <c r="A1638" s="90" t="s">
        <v>4860</v>
      </c>
      <c r="B1638" s="91" t="s">
        <v>51</v>
      </c>
      <c r="C1638" s="92">
        <v>12</v>
      </c>
      <c r="D1638" s="92">
        <v>0</v>
      </c>
      <c r="E1638" s="166"/>
      <c r="F1638" s="92" t="s">
        <v>110</v>
      </c>
      <c r="G1638" s="92" t="s">
        <v>2004</v>
      </c>
      <c r="H1638" s="92" t="s">
        <v>4858</v>
      </c>
      <c r="I1638" s="92">
        <v>76</v>
      </c>
      <c r="J1638" s="93">
        <v>18.25</v>
      </c>
      <c r="K1638" s="94"/>
      <c r="L1638" s="92" t="s">
        <v>5503</v>
      </c>
      <c r="M1638" s="92" t="s">
        <v>417</v>
      </c>
      <c r="N1638" s="172" t="str">
        <f t="shared" si="578"/>
        <v/>
      </c>
      <c r="O1638" s="172"/>
      <c r="P1638" s="173">
        <f t="shared" si="573"/>
        <v>0</v>
      </c>
      <c r="Q1638" s="173">
        <f t="shared" si="574"/>
        <v>0</v>
      </c>
      <c r="R1638" s="173">
        <f t="shared" si="575"/>
        <v>0</v>
      </c>
      <c r="S1638" s="173" t="str">
        <f t="shared" si="576"/>
        <v/>
      </c>
      <c r="T1638" s="173">
        <f>IF(P1638&lt;&gt;"",(P1638*(1-($N$3368))*(1-($O1638+$N$3373))),0)</f>
        <v>0</v>
      </c>
      <c r="U1638" s="173">
        <f>IF(Q1638&lt;&gt;"",(Q1638*(1-($N$3369))*(1-($O1638+$N$3373))),0)</f>
        <v>0</v>
      </c>
      <c r="V1638" s="173">
        <f>IF(R1638&lt;&gt;"",(R1638*(1-($N$3370))*(1-($O1638+$N$3373))),0)</f>
        <v>0</v>
      </c>
      <c r="W1638" s="173">
        <f>IF(S1638&lt;&gt;"",(S1638*(1-($N$3371))*(1-($O1638+$N$3373))),0)</f>
        <v>0</v>
      </c>
      <c r="X1638" s="173">
        <f t="shared" si="579"/>
        <v>0</v>
      </c>
    </row>
    <row r="1639" spans="1:24" ht="14.1" customHeight="1" x14ac:dyDescent="0.3">
      <c r="A1639" s="90" t="s">
        <v>4861</v>
      </c>
      <c r="B1639" s="91" t="s">
        <v>51</v>
      </c>
      <c r="C1639" s="92">
        <v>12</v>
      </c>
      <c r="D1639" s="92">
        <v>0</v>
      </c>
      <c r="E1639" s="166"/>
      <c r="F1639" s="92" t="s">
        <v>110</v>
      </c>
      <c r="G1639" s="92" t="s">
        <v>2005</v>
      </c>
      <c r="H1639" s="92" t="s">
        <v>4858</v>
      </c>
      <c r="I1639" s="92">
        <v>76</v>
      </c>
      <c r="J1639" s="93">
        <v>18.25</v>
      </c>
      <c r="K1639" s="94"/>
      <c r="L1639" s="92" t="s">
        <v>4862</v>
      </c>
      <c r="M1639" s="92" t="s">
        <v>417</v>
      </c>
      <c r="N1639" s="172" t="str">
        <f t="shared" si="578"/>
        <v/>
      </c>
      <c r="O1639" s="172"/>
      <c r="P1639" s="173">
        <f t="shared" si="573"/>
        <v>0</v>
      </c>
      <c r="Q1639" s="173">
        <f t="shared" si="574"/>
        <v>0</v>
      </c>
      <c r="R1639" s="173">
        <f t="shared" si="575"/>
        <v>0</v>
      </c>
      <c r="S1639" s="173" t="str">
        <f t="shared" si="576"/>
        <v/>
      </c>
      <c r="T1639" s="173">
        <f>IF(P1639&lt;&gt;"",(P1639*(1-($N$3368))*(1-($O1639+$N$3373))),0)</f>
        <v>0</v>
      </c>
      <c r="U1639" s="173">
        <f>IF(Q1639&lt;&gt;"",(Q1639*(1-($N$3369))*(1-($O1639+$N$3373))),0)</f>
        <v>0</v>
      </c>
      <c r="V1639" s="173">
        <f>IF(R1639&lt;&gt;"",(R1639*(1-($N$3370))*(1-($O1639+$N$3373))),0)</f>
        <v>0</v>
      </c>
      <c r="W1639" s="173">
        <f>IF(S1639&lt;&gt;"",(S1639*(1-($N$3371))*(1-($O1639+$N$3373))),0)</f>
        <v>0</v>
      </c>
      <c r="X1639" s="173">
        <f t="shared" si="579"/>
        <v>0</v>
      </c>
    </row>
    <row r="1640" spans="1:24" ht="14.1" customHeight="1" x14ac:dyDescent="0.3">
      <c r="A1640" s="187" t="s">
        <v>4850</v>
      </c>
      <c r="B1640" s="246" t="s">
        <v>51</v>
      </c>
      <c r="C1640" s="188">
        <v>12</v>
      </c>
      <c r="D1640" s="188">
        <v>0</v>
      </c>
      <c r="E1640" s="247"/>
      <c r="F1640" s="188" t="s">
        <v>110</v>
      </c>
      <c r="G1640" s="188" t="s">
        <v>2003</v>
      </c>
      <c r="H1640" s="188" t="s">
        <v>4851</v>
      </c>
      <c r="I1640" s="188">
        <v>76</v>
      </c>
      <c r="J1640" s="248">
        <v>17.350000000000001</v>
      </c>
      <c r="K1640" s="249"/>
      <c r="L1640" s="188" t="s">
        <v>4852</v>
      </c>
      <c r="M1640" s="188" t="s">
        <v>417</v>
      </c>
      <c r="N1640" s="250" t="str">
        <f t="shared" si="578"/>
        <v/>
      </c>
      <c r="O1640" s="172"/>
      <c r="P1640" s="173">
        <f t="shared" si="573"/>
        <v>0</v>
      </c>
      <c r="Q1640" s="173">
        <f t="shared" si="574"/>
        <v>0</v>
      </c>
      <c r="R1640" s="173">
        <f t="shared" si="575"/>
        <v>0</v>
      </c>
      <c r="S1640" s="173" t="str">
        <f t="shared" si="576"/>
        <v/>
      </c>
      <c r="T1640" s="173">
        <f>IF(P1640&lt;&gt;"",(P1640*(1-($N$3368))*(1-($O1640+$N$3373))),0)</f>
        <v>0</v>
      </c>
      <c r="U1640" s="173">
        <f>IF(Q1640&lt;&gt;"",(Q1640*(1-($N$3369))*(1-($O1640+$N$3373))),0)</f>
        <v>0</v>
      </c>
      <c r="V1640" s="173">
        <f>IF(R1640&lt;&gt;"",(R1640*(1-($N$3370))*(1-($O1640+$N$3373))),0)</f>
        <v>0</v>
      </c>
      <c r="W1640" s="173">
        <f>IF(S1640&lt;&gt;"",(S1640*(1-($N$3371))*(1-($O1640+$N$3373))),0)</f>
        <v>0</v>
      </c>
      <c r="X1640" s="251">
        <f t="shared" si="579"/>
        <v>0</v>
      </c>
    </row>
    <row r="1641" spans="1:24" ht="14.1" customHeight="1" x14ac:dyDescent="0.3">
      <c r="A1641" s="187" t="s">
        <v>4853</v>
      </c>
      <c r="B1641" s="246" t="s">
        <v>51</v>
      </c>
      <c r="C1641" s="188">
        <v>12</v>
      </c>
      <c r="D1641" s="188">
        <v>0</v>
      </c>
      <c r="E1641" s="247"/>
      <c r="F1641" s="188" t="s">
        <v>110</v>
      </c>
      <c r="G1641" s="188" t="s">
        <v>2004</v>
      </c>
      <c r="H1641" s="188" t="s">
        <v>4851</v>
      </c>
      <c r="I1641" s="188">
        <v>76</v>
      </c>
      <c r="J1641" s="248">
        <v>17.350000000000001</v>
      </c>
      <c r="K1641" s="249"/>
      <c r="L1641" s="188" t="s">
        <v>4854</v>
      </c>
      <c r="M1641" s="188" t="s">
        <v>417</v>
      </c>
      <c r="N1641" s="250" t="str">
        <f t="shared" si="578"/>
        <v/>
      </c>
      <c r="O1641" s="172"/>
      <c r="P1641" s="173">
        <f t="shared" si="573"/>
        <v>0</v>
      </c>
      <c r="Q1641" s="173">
        <f t="shared" si="574"/>
        <v>0</v>
      </c>
      <c r="R1641" s="173">
        <f t="shared" si="575"/>
        <v>0</v>
      </c>
      <c r="S1641" s="173" t="str">
        <f t="shared" si="576"/>
        <v/>
      </c>
      <c r="T1641" s="173">
        <f>IF(P1641&lt;&gt;"",(P1641*(1-($N$3368))*(1-($O1641+$N$3373))),0)</f>
        <v>0</v>
      </c>
      <c r="U1641" s="173">
        <f>IF(Q1641&lt;&gt;"",(Q1641*(1-($N$3369))*(1-($O1641+$N$3373))),0)</f>
        <v>0</v>
      </c>
      <c r="V1641" s="173">
        <f>IF(R1641&lt;&gt;"",(R1641*(1-($N$3370))*(1-($O1641+$N$3373))),0)</f>
        <v>0</v>
      </c>
      <c r="W1641" s="173">
        <f>IF(S1641&lt;&gt;"",(S1641*(1-($N$3371))*(1-($O1641+$N$3373))),0)</f>
        <v>0</v>
      </c>
      <c r="X1641" s="251">
        <f t="shared" si="579"/>
        <v>0</v>
      </c>
    </row>
    <row r="1642" spans="1:24" ht="14.1" customHeight="1" x14ac:dyDescent="0.3">
      <c r="A1642" s="187" t="s">
        <v>4855</v>
      </c>
      <c r="B1642" s="246" t="s">
        <v>51</v>
      </c>
      <c r="C1642" s="188">
        <v>12</v>
      </c>
      <c r="D1642" s="188">
        <v>0</v>
      </c>
      <c r="E1642" s="247"/>
      <c r="F1642" s="188" t="s">
        <v>110</v>
      </c>
      <c r="G1642" s="188" t="s">
        <v>2005</v>
      </c>
      <c r="H1642" s="188" t="s">
        <v>4851</v>
      </c>
      <c r="I1642" s="188">
        <v>76</v>
      </c>
      <c r="J1642" s="248">
        <v>17.350000000000001</v>
      </c>
      <c r="K1642" s="249"/>
      <c r="L1642" s="188" t="s">
        <v>4856</v>
      </c>
      <c r="M1642" s="188" t="s">
        <v>417</v>
      </c>
      <c r="N1642" s="250" t="str">
        <f t="shared" si="578"/>
        <v/>
      </c>
      <c r="O1642" s="172"/>
      <c r="P1642" s="173">
        <f t="shared" si="573"/>
        <v>0</v>
      </c>
      <c r="Q1642" s="173">
        <f t="shared" si="574"/>
        <v>0</v>
      </c>
      <c r="R1642" s="173">
        <f t="shared" si="575"/>
        <v>0</v>
      </c>
      <c r="S1642" s="173" t="str">
        <f t="shared" si="576"/>
        <v/>
      </c>
      <c r="T1642" s="173">
        <f>IF(P1642&lt;&gt;"",(P1642*(1-($N$3368))*(1-($O1642+$N$3373))),0)</f>
        <v>0</v>
      </c>
      <c r="U1642" s="173">
        <f>IF(Q1642&lt;&gt;"",(Q1642*(1-($N$3369))*(1-($O1642+$N$3373))),0)</f>
        <v>0</v>
      </c>
      <c r="V1642" s="173">
        <f>IF(R1642&lt;&gt;"",(R1642*(1-($N$3370))*(1-($O1642+$N$3373))),0)</f>
        <v>0</v>
      </c>
      <c r="W1642" s="173">
        <f>IF(S1642&lt;&gt;"",(S1642*(1-($N$3371))*(1-($O1642+$N$3373))),0)</f>
        <v>0</v>
      </c>
      <c r="X1642" s="251">
        <f t="shared" si="579"/>
        <v>0</v>
      </c>
    </row>
    <row r="1643" spans="1:24" ht="14.1" customHeight="1" x14ac:dyDescent="0.3">
      <c r="A1643" s="252">
        <v>171849</v>
      </c>
      <c r="B1643" s="253" t="s">
        <v>51</v>
      </c>
      <c r="C1643" s="254">
        <v>24</v>
      </c>
      <c r="D1643" s="254">
        <v>12</v>
      </c>
      <c r="E1643" s="255"/>
      <c r="F1643" s="254" t="s">
        <v>1845</v>
      </c>
      <c r="G1643" s="254" t="s">
        <v>1930</v>
      </c>
      <c r="H1643" s="254" t="s">
        <v>5753</v>
      </c>
      <c r="I1643" s="254">
        <v>77</v>
      </c>
      <c r="J1643" s="256">
        <v>18</v>
      </c>
      <c r="K1643" s="257"/>
      <c r="L1643" s="254" t="s">
        <v>6365</v>
      </c>
      <c r="M1643" s="254" t="s">
        <v>417</v>
      </c>
      <c r="N1643" s="172" t="str">
        <f t="shared" si="566"/>
        <v/>
      </c>
      <c r="O1643" s="172"/>
      <c r="P1643" s="173">
        <f t="shared" si="573"/>
        <v>0</v>
      </c>
      <c r="Q1643" s="173">
        <f t="shared" si="574"/>
        <v>0</v>
      </c>
      <c r="R1643" s="173">
        <f t="shared" si="575"/>
        <v>0</v>
      </c>
      <c r="S1643" s="173" t="str">
        <f t="shared" si="576"/>
        <v/>
      </c>
      <c r="T1643" s="173">
        <f>IF(P1643&lt;&gt;"",(P1643*(1-($N$3368))*(1-($O1643+$N$3373))),0)</f>
        <v>0</v>
      </c>
      <c r="U1643" s="173">
        <f>IF(Q1643&lt;&gt;"",(Q1643*(1-($N$3369))*(1-($O1643+$N$3373))),0)</f>
        <v>0</v>
      </c>
      <c r="V1643" s="173">
        <f>IF(R1643&lt;&gt;"",(R1643*(1-($N$3370))*(1-($O1643+$N$3373))),0)</f>
        <v>0</v>
      </c>
      <c r="W1643" s="173">
        <f>IF(S1643&lt;&gt;"",(S1643*(1-($N$3371))*(1-($O1643+$N$3373))),0)</f>
        <v>0</v>
      </c>
      <c r="X1643" s="173">
        <f t="shared" si="577"/>
        <v>0</v>
      </c>
    </row>
    <row r="1644" spans="1:24" ht="14.1" customHeight="1" x14ac:dyDescent="0.3">
      <c r="A1644" s="90">
        <v>116899</v>
      </c>
      <c r="B1644" s="91" t="s">
        <v>51</v>
      </c>
      <c r="C1644" s="92">
        <v>16</v>
      </c>
      <c r="D1644" s="92">
        <v>8</v>
      </c>
      <c r="E1644" s="166"/>
      <c r="F1644" s="92" t="s">
        <v>110</v>
      </c>
      <c r="G1644" s="92" t="s">
        <v>1711</v>
      </c>
      <c r="H1644" s="92" t="s">
        <v>1929</v>
      </c>
      <c r="I1644" s="92">
        <v>77</v>
      </c>
      <c r="J1644" s="93">
        <v>36.4</v>
      </c>
      <c r="K1644" s="94"/>
      <c r="L1644" s="92" t="s">
        <v>2871</v>
      </c>
      <c r="M1644" s="92" t="s">
        <v>417</v>
      </c>
      <c r="N1644" s="172" t="str">
        <f>IF(OR(J1644="TBA",E1644=0),"",E1644*J1644)</f>
        <v/>
      </c>
      <c r="O1644" s="172"/>
      <c r="P1644" s="173">
        <f t="shared" si="573"/>
        <v>0</v>
      </c>
      <c r="Q1644" s="173">
        <f t="shared" si="574"/>
        <v>0</v>
      </c>
      <c r="R1644" s="173">
        <f t="shared" si="575"/>
        <v>0</v>
      </c>
      <c r="S1644" s="173" t="str">
        <f t="shared" si="576"/>
        <v/>
      </c>
      <c r="T1644" s="173">
        <f>IF(P1644&lt;&gt;"",(P1644*(1-($N$3368))*(1-($O1644+$N$3373))),0)</f>
        <v>0</v>
      </c>
      <c r="U1644" s="173">
        <f>IF(Q1644&lt;&gt;"",(Q1644*(1-($N$3369))*(1-($O1644+$N$3373))),0)</f>
        <v>0</v>
      </c>
      <c r="V1644" s="173">
        <f>IF(R1644&lt;&gt;"",(R1644*(1-($N$3370))*(1-($O1644+$N$3373))),0)</f>
        <v>0</v>
      </c>
      <c r="W1644" s="173">
        <f>IF(S1644&lt;&gt;"",(S1644*(1-($N$3371))*(1-($O1644+$N$3373))),0)</f>
        <v>0</v>
      </c>
      <c r="X1644" s="173">
        <f>+SUM(T1644:W1644)</f>
        <v>0</v>
      </c>
    </row>
    <row r="1645" spans="1:24" ht="14.1" customHeight="1" x14ac:dyDescent="0.3">
      <c r="A1645" s="90">
        <v>119369</v>
      </c>
      <c r="B1645" s="91" t="s">
        <v>51</v>
      </c>
      <c r="C1645" s="92">
        <v>12</v>
      </c>
      <c r="D1645" s="92">
        <v>0</v>
      </c>
      <c r="E1645" s="166"/>
      <c r="F1645" s="92" t="s">
        <v>110</v>
      </c>
      <c r="G1645" s="92" t="s">
        <v>1711</v>
      </c>
      <c r="H1645" s="92" t="s">
        <v>1943</v>
      </c>
      <c r="I1645" s="92">
        <v>77</v>
      </c>
      <c r="J1645" s="93">
        <v>33.1</v>
      </c>
      <c r="K1645" s="94"/>
      <c r="L1645" s="92" t="s">
        <v>2883</v>
      </c>
      <c r="M1645" s="92" t="s">
        <v>417</v>
      </c>
      <c r="N1645" s="172" t="str">
        <f>IF(OR(J1645="TBA",E1645=0),"",E1645*J1645)</f>
        <v/>
      </c>
      <c r="O1645" s="172"/>
      <c r="P1645" s="173">
        <f t="shared" si="573"/>
        <v>0</v>
      </c>
      <c r="Q1645" s="173">
        <f t="shared" si="574"/>
        <v>0</v>
      </c>
      <c r="R1645" s="173">
        <f t="shared" si="575"/>
        <v>0</v>
      </c>
      <c r="S1645" s="173" t="str">
        <f t="shared" si="576"/>
        <v/>
      </c>
      <c r="T1645" s="173">
        <f>IF(P1645&lt;&gt;"",(P1645*(1-($N$3368))*(1-($O1645+$N$3373))),0)</f>
        <v>0</v>
      </c>
      <c r="U1645" s="173">
        <f>IF(Q1645&lt;&gt;"",(Q1645*(1-($N$3369))*(1-($O1645+$N$3373))),0)</f>
        <v>0</v>
      </c>
      <c r="V1645" s="173">
        <f>IF(R1645&lt;&gt;"",(R1645*(1-($N$3370))*(1-($O1645+$N$3373))),0)</f>
        <v>0</v>
      </c>
      <c r="W1645" s="173">
        <f>IF(S1645&lt;&gt;"",(S1645*(1-($N$3371))*(1-($O1645+$N$3373))),0)</f>
        <v>0</v>
      </c>
      <c r="X1645" s="173">
        <f>+SUM(T1645:W1645)</f>
        <v>0</v>
      </c>
    </row>
    <row r="1646" spans="1:24" ht="14.1" customHeight="1" x14ac:dyDescent="0.3">
      <c r="A1646" s="252" t="s">
        <v>6380</v>
      </c>
      <c r="B1646" s="253" t="s">
        <v>51</v>
      </c>
      <c r="C1646" s="254">
        <v>0</v>
      </c>
      <c r="D1646" s="254">
        <v>0</v>
      </c>
      <c r="E1646" s="255"/>
      <c r="F1646" s="254" t="s">
        <v>110</v>
      </c>
      <c r="G1646" s="254" t="s">
        <v>2003</v>
      </c>
      <c r="H1646" s="254" t="s">
        <v>6381</v>
      </c>
      <c r="I1646" s="254">
        <v>77</v>
      </c>
      <c r="J1646" s="256">
        <v>50</v>
      </c>
      <c r="K1646" s="257"/>
      <c r="L1646" s="254" t="s">
        <v>6382</v>
      </c>
      <c r="M1646" s="254" t="s">
        <v>417</v>
      </c>
      <c r="N1646" s="172" t="str">
        <f t="shared" si="566"/>
        <v/>
      </c>
      <c r="O1646" s="172"/>
      <c r="P1646" s="173">
        <f t="shared" si="573"/>
        <v>0</v>
      </c>
      <c r="Q1646" s="173">
        <f t="shared" si="574"/>
        <v>0</v>
      </c>
      <c r="R1646" s="173">
        <f t="shared" si="575"/>
        <v>0</v>
      </c>
      <c r="S1646" s="173" t="str">
        <f t="shared" si="576"/>
        <v/>
      </c>
      <c r="T1646" s="173">
        <f>IF(P1646&lt;&gt;"",(P1646*(1-($N$3368))*(1-($O1646+$N$3373))),0)</f>
        <v>0</v>
      </c>
      <c r="U1646" s="173">
        <f>IF(Q1646&lt;&gt;"",(Q1646*(1-($N$3369))*(1-($O1646+$N$3373))),0)</f>
        <v>0</v>
      </c>
      <c r="V1646" s="173">
        <f>IF(R1646&lt;&gt;"",(R1646*(1-($N$3370))*(1-($O1646+$N$3373))),0)</f>
        <v>0</v>
      </c>
      <c r="W1646" s="173">
        <f>IF(S1646&lt;&gt;"",(S1646*(1-($N$3371))*(1-($O1646+$N$3373))),0)</f>
        <v>0</v>
      </c>
      <c r="X1646" s="173">
        <f t="shared" si="577"/>
        <v>0</v>
      </c>
    </row>
    <row r="1647" spans="1:24" ht="14.1" customHeight="1" x14ac:dyDescent="0.3">
      <c r="A1647" s="252" t="s">
        <v>6383</v>
      </c>
      <c r="B1647" s="253" t="s">
        <v>51</v>
      </c>
      <c r="C1647" s="254">
        <v>0</v>
      </c>
      <c r="D1647" s="254">
        <v>0</v>
      </c>
      <c r="E1647" s="255"/>
      <c r="F1647" s="254" t="s">
        <v>110</v>
      </c>
      <c r="G1647" s="254" t="s">
        <v>2004</v>
      </c>
      <c r="H1647" s="254" t="s">
        <v>6381</v>
      </c>
      <c r="I1647" s="254">
        <v>77</v>
      </c>
      <c r="J1647" s="256">
        <v>50</v>
      </c>
      <c r="K1647" s="257"/>
      <c r="L1647" s="254" t="s">
        <v>6384</v>
      </c>
      <c r="M1647" s="254" t="s">
        <v>417</v>
      </c>
      <c r="N1647" s="172" t="str">
        <f t="shared" ref="N1647:N1648" si="580">IF(OR(J1647="TBA",E1647=0),"",E1647*J1647)</f>
        <v/>
      </c>
      <c r="O1647" s="172"/>
      <c r="P1647" s="173">
        <f t="shared" si="573"/>
        <v>0</v>
      </c>
      <c r="Q1647" s="173">
        <f t="shared" si="574"/>
        <v>0</v>
      </c>
      <c r="R1647" s="173">
        <f t="shared" si="575"/>
        <v>0</v>
      </c>
      <c r="S1647" s="173" t="str">
        <f t="shared" si="576"/>
        <v/>
      </c>
      <c r="T1647" s="173">
        <f>IF(P1647&lt;&gt;"",(P1647*(1-($N$3368))*(1-($O1647+$N$3373))),0)</f>
        <v>0</v>
      </c>
      <c r="U1647" s="173">
        <f>IF(Q1647&lt;&gt;"",(Q1647*(1-($N$3369))*(1-($O1647+$N$3373))),0)</f>
        <v>0</v>
      </c>
      <c r="V1647" s="173">
        <f>IF(R1647&lt;&gt;"",(R1647*(1-($N$3370))*(1-($O1647+$N$3373))),0)</f>
        <v>0</v>
      </c>
      <c r="W1647" s="173">
        <f>IF(S1647&lt;&gt;"",(S1647*(1-($N$3371))*(1-($O1647+$N$3373))),0)</f>
        <v>0</v>
      </c>
      <c r="X1647" s="173">
        <f t="shared" ref="X1647:X1648" si="581">+SUM(T1647:W1647)</f>
        <v>0</v>
      </c>
    </row>
    <row r="1648" spans="1:24" ht="14.1" customHeight="1" x14ac:dyDescent="0.3">
      <c r="A1648" s="252" t="s">
        <v>6385</v>
      </c>
      <c r="B1648" s="253" t="s">
        <v>51</v>
      </c>
      <c r="C1648" s="254">
        <v>0</v>
      </c>
      <c r="D1648" s="254">
        <v>0</v>
      </c>
      <c r="E1648" s="255"/>
      <c r="F1648" s="254" t="s">
        <v>110</v>
      </c>
      <c r="G1648" s="254" t="s">
        <v>2005</v>
      </c>
      <c r="H1648" s="254" t="s">
        <v>6381</v>
      </c>
      <c r="I1648" s="254">
        <v>77</v>
      </c>
      <c r="J1648" s="256">
        <v>50</v>
      </c>
      <c r="K1648" s="257"/>
      <c r="L1648" s="254" t="s">
        <v>6386</v>
      </c>
      <c r="M1648" s="254" t="s">
        <v>417</v>
      </c>
      <c r="N1648" s="172" t="str">
        <f t="shared" si="580"/>
        <v/>
      </c>
      <c r="O1648" s="172"/>
      <c r="P1648" s="173">
        <f t="shared" si="573"/>
        <v>0</v>
      </c>
      <c r="Q1648" s="173">
        <f t="shared" si="574"/>
        <v>0</v>
      </c>
      <c r="R1648" s="173">
        <f t="shared" si="575"/>
        <v>0</v>
      </c>
      <c r="S1648" s="173" t="str">
        <f t="shared" si="576"/>
        <v/>
      </c>
      <c r="T1648" s="173">
        <f>IF(P1648&lt;&gt;"",(P1648*(1-($N$3368))*(1-($O1648+$N$3373))),0)</f>
        <v>0</v>
      </c>
      <c r="U1648" s="173">
        <f>IF(Q1648&lt;&gt;"",(Q1648*(1-($N$3369))*(1-($O1648+$N$3373))),0)</f>
        <v>0</v>
      </c>
      <c r="V1648" s="173">
        <f>IF(R1648&lt;&gt;"",(R1648*(1-($N$3370))*(1-($O1648+$N$3373))),0)</f>
        <v>0</v>
      </c>
      <c r="W1648" s="173">
        <f>IF(S1648&lt;&gt;"",(S1648*(1-($N$3371))*(1-($O1648+$N$3373))),0)</f>
        <v>0</v>
      </c>
      <c r="X1648" s="173">
        <f t="shared" si="581"/>
        <v>0</v>
      </c>
    </row>
    <row r="1649" spans="1:24" ht="14.1" customHeight="1" x14ac:dyDescent="0.3">
      <c r="A1649" s="90">
        <v>105119</v>
      </c>
      <c r="B1649" s="91" t="s">
        <v>51</v>
      </c>
      <c r="C1649" s="92">
        <v>12</v>
      </c>
      <c r="D1649" s="92">
        <v>0</v>
      </c>
      <c r="E1649" s="166"/>
      <c r="F1649" s="92" t="s">
        <v>110</v>
      </c>
      <c r="G1649" s="92" t="s">
        <v>1711</v>
      </c>
      <c r="H1649" s="92" t="s">
        <v>1883</v>
      </c>
      <c r="I1649" s="92">
        <v>77</v>
      </c>
      <c r="J1649" s="93">
        <v>36.4</v>
      </c>
      <c r="K1649" s="94"/>
      <c r="L1649" s="92" t="s">
        <v>2825</v>
      </c>
      <c r="M1649" s="92" t="s">
        <v>417</v>
      </c>
      <c r="N1649" s="172" t="str">
        <f t="shared" si="566"/>
        <v/>
      </c>
      <c r="O1649" s="172"/>
      <c r="P1649" s="173">
        <f t="shared" si="573"/>
        <v>0</v>
      </c>
      <c r="Q1649" s="173">
        <f t="shared" si="574"/>
        <v>0</v>
      </c>
      <c r="R1649" s="173">
        <f t="shared" si="575"/>
        <v>0</v>
      </c>
      <c r="S1649" s="173" t="str">
        <f t="shared" si="576"/>
        <v/>
      </c>
      <c r="T1649" s="173">
        <f>IF(P1649&lt;&gt;"",(P1649*(1-($N$3368))*(1-($O1649+$N$3373))),0)</f>
        <v>0</v>
      </c>
      <c r="U1649" s="173">
        <f>IF(Q1649&lt;&gt;"",(Q1649*(1-($N$3369))*(1-($O1649+$N$3373))),0)</f>
        <v>0</v>
      </c>
      <c r="V1649" s="173">
        <f>IF(R1649&lt;&gt;"",(R1649*(1-($N$3370))*(1-($O1649+$N$3373))),0)</f>
        <v>0</v>
      </c>
      <c r="W1649" s="173">
        <f>IF(S1649&lt;&gt;"",(S1649*(1-($N$3371))*(1-($O1649+$N$3373))),0)</f>
        <v>0</v>
      </c>
      <c r="X1649" s="173">
        <f t="shared" si="577"/>
        <v>0</v>
      </c>
    </row>
    <row r="1650" spans="1:24" ht="14.1" customHeight="1" x14ac:dyDescent="0.3">
      <c r="A1650" s="90">
        <v>146439</v>
      </c>
      <c r="B1650" s="91" t="s">
        <v>51</v>
      </c>
      <c r="C1650" s="92">
        <v>10</v>
      </c>
      <c r="D1650" s="92">
        <v>0</v>
      </c>
      <c r="E1650" s="166"/>
      <c r="F1650" s="92" t="s">
        <v>110</v>
      </c>
      <c r="G1650" s="92" t="s">
        <v>1711</v>
      </c>
      <c r="H1650" s="92" t="s">
        <v>4848</v>
      </c>
      <c r="I1650" s="92">
        <v>77</v>
      </c>
      <c r="J1650" s="93">
        <v>42</v>
      </c>
      <c r="K1650" s="94"/>
      <c r="L1650" s="92" t="s">
        <v>4849</v>
      </c>
      <c r="M1650" s="92" t="s">
        <v>417</v>
      </c>
      <c r="N1650" s="172" t="str">
        <f t="shared" ref="N1650:N1652" si="582">IF(OR(J1650="TBA",E1650=0),"",E1650*J1650)</f>
        <v/>
      </c>
      <c r="O1650" s="172"/>
      <c r="P1650" s="173">
        <f t="shared" si="573"/>
        <v>0</v>
      </c>
      <c r="Q1650" s="173">
        <f t="shared" si="574"/>
        <v>0</v>
      </c>
      <c r="R1650" s="173">
        <f t="shared" si="575"/>
        <v>0</v>
      </c>
      <c r="S1650" s="173" t="str">
        <f t="shared" si="576"/>
        <v/>
      </c>
      <c r="T1650" s="173">
        <f>IF(P1650&lt;&gt;"",(P1650*(1-($N$3368))*(1-($O1650+$N$3373))),0)</f>
        <v>0</v>
      </c>
      <c r="U1650" s="173">
        <f>IF(Q1650&lt;&gt;"",(Q1650*(1-($N$3369))*(1-($O1650+$N$3373))),0)</f>
        <v>0</v>
      </c>
      <c r="V1650" s="173">
        <f>IF(R1650&lt;&gt;"",(R1650*(1-($N$3370))*(1-($O1650+$N$3373))),0)</f>
        <v>0</v>
      </c>
      <c r="W1650" s="173">
        <f>IF(S1650&lt;&gt;"",(S1650*(1-($N$3371))*(1-($O1650+$N$3373))),0)</f>
        <v>0</v>
      </c>
      <c r="X1650" s="173">
        <f t="shared" si="577"/>
        <v>0</v>
      </c>
    </row>
    <row r="1651" spans="1:24" ht="14.1" customHeight="1" x14ac:dyDescent="0.3">
      <c r="A1651" s="252">
        <v>171879</v>
      </c>
      <c r="B1651" s="253" t="s">
        <v>51</v>
      </c>
      <c r="C1651" s="254">
        <v>10</v>
      </c>
      <c r="D1651" s="254">
        <v>0</v>
      </c>
      <c r="E1651" s="255"/>
      <c r="F1651" s="254" t="s">
        <v>110</v>
      </c>
      <c r="G1651" s="254" t="s">
        <v>1711</v>
      </c>
      <c r="H1651" s="254" t="s">
        <v>5762</v>
      </c>
      <c r="I1651" s="254">
        <v>77</v>
      </c>
      <c r="J1651" s="256">
        <v>37</v>
      </c>
      <c r="K1651" s="257"/>
      <c r="L1651" s="254" t="s">
        <v>6372</v>
      </c>
      <c r="M1651" s="254" t="s">
        <v>417</v>
      </c>
      <c r="N1651" s="172" t="str">
        <f t="shared" si="582"/>
        <v/>
      </c>
      <c r="O1651" s="172"/>
      <c r="P1651" s="173">
        <f t="shared" si="573"/>
        <v>0</v>
      </c>
      <c r="Q1651" s="173">
        <f t="shared" si="574"/>
        <v>0</v>
      </c>
      <c r="R1651" s="173">
        <f t="shared" si="575"/>
        <v>0</v>
      </c>
      <c r="S1651" s="173" t="str">
        <f t="shared" si="576"/>
        <v/>
      </c>
      <c r="T1651" s="173">
        <f>IF(P1651&lt;&gt;"",(P1651*(1-($N$3368))*(1-($O1651+$N$3373))),0)</f>
        <v>0</v>
      </c>
      <c r="U1651" s="173">
        <f>IF(Q1651&lt;&gt;"",(Q1651*(1-($N$3369))*(1-($O1651+$N$3373))),0)</f>
        <v>0</v>
      </c>
      <c r="V1651" s="173">
        <f>IF(R1651&lt;&gt;"",(R1651*(1-($N$3370))*(1-($O1651+$N$3373))),0)</f>
        <v>0</v>
      </c>
      <c r="W1651" s="173">
        <f>IF(S1651&lt;&gt;"",(S1651*(1-($N$3371))*(1-($O1651+$N$3373))),0)</f>
        <v>0</v>
      </c>
      <c r="X1651" s="173">
        <f t="shared" ref="X1651:X1652" si="583">+SUM(T1651:W1651)</f>
        <v>0</v>
      </c>
    </row>
    <row r="1652" spans="1:24" ht="14.1" customHeight="1" x14ac:dyDescent="0.3">
      <c r="A1652" s="252">
        <v>198249</v>
      </c>
      <c r="B1652" s="253" t="s">
        <v>51</v>
      </c>
      <c r="C1652" s="254">
        <v>8</v>
      </c>
      <c r="D1652" s="254">
        <v>0</v>
      </c>
      <c r="E1652" s="255"/>
      <c r="F1652" s="254" t="s">
        <v>111</v>
      </c>
      <c r="G1652" s="254" t="s">
        <v>1712</v>
      </c>
      <c r="H1652" s="254" t="s">
        <v>6378</v>
      </c>
      <c r="I1652" s="254">
        <v>77</v>
      </c>
      <c r="J1652" s="256">
        <v>48</v>
      </c>
      <c r="K1652" s="257"/>
      <c r="L1652" s="254" t="s">
        <v>6379</v>
      </c>
      <c r="M1652" s="254" t="s">
        <v>417</v>
      </c>
      <c r="N1652" s="172" t="str">
        <f t="shared" si="582"/>
        <v/>
      </c>
      <c r="O1652" s="172"/>
      <c r="P1652" s="173">
        <f t="shared" si="573"/>
        <v>0</v>
      </c>
      <c r="Q1652" s="173">
        <f t="shared" si="574"/>
        <v>0</v>
      </c>
      <c r="R1652" s="173">
        <f t="shared" si="575"/>
        <v>0</v>
      </c>
      <c r="S1652" s="173" t="str">
        <f t="shared" si="576"/>
        <v/>
      </c>
      <c r="T1652" s="173">
        <f>IF(P1652&lt;&gt;"",(P1652*(1-($N$3368))*(1-($O1652+$N$3373))),0)</f>
        <v>0</v>
      </c>
      <c r="U1652" s="173">
        <f>IF(Q1652&lt;&gt;"",(Q1652*(1-($N$3369))*(1-($O1652+$N$3373))),0)</f>
        <v>0</v>
      </c>
      <c r="V1652" s="173">
        <f>IF(R1652&lt;&gt;"",(R1652*(1-($N$3370))*(1-($O1652+$N$3373))),0)</f>
        <v>0</v>
      </c>
      <c r="W1652" s="173">
        <f>IF(S1652&lt;&gt;"",(S1652*(1-($N$3371))*(1-($O1652+$N$3373))),0)</f>
        <v>0</v>
      </c>
      <c r="X1652" s="173">
        <f t="shared" si="583"/>
        <v>0</v>
      </c>
    </row>
    <row r="1653" spans="1:24" ht="14.1" customHeight="1" x14ac:dyDescent="0.3">
      <c r="A1653" s="90" t="s">
        <v>518</v>
      </c>
      <c r="B1653" s="91" t="s">
        <v>51</v>
      </c>
      <c r="C1653" s="92">
        <v>6</v>
      </c>
      <c r="D1653" s="92">
        <v>0</v>
      </c>
      <c r="E1653" s="166"/>
      <c r="F1653" s="92" t="s">
        <v>110</v>
      </c>
      <c r="G1653" s="92" t="s">
        <v>2003</v>
      </c>
      <c r="H1653" s="92" t="s">
        <v>2513</v>
      </c>
      <c r="I1653" s="92">
        <v>77</v>
      </c>
      <c r="J1653" s="93">
        <v>23.05</v>
      </c>
      <c r="K1653" s="94"/>
      <c r="L1653" s="92" t="s">
        <v>4185</v>
      </c>
      <c r="M1653" s="92" t="s">
        <v>417</v>
      </c>
      <c r="N1653" s="172" t="str">
        <f t="shared" ref="N1653:N1674" si="584">IF(OR(J1653="TBA",E1653=0),"",E1653*J1653)</f>
        <v/>
      </c>
      <c r="O1653" s="172"/>
      <c r="P1653" s="173">
        <f t="shared" si="573"/>
        <v>0</v>
      </c>
      <c r="Q1653" s="173">
        <f t="shared" si="574"/>
        <v>0</v>
      </c>
      <c r="R1653" s="173">
        <f t="shared" si="575"/>
        <v>0</v>
      </c>
      <c r="S1653" s="173" t="str">
        <f t="shared" si="576"/>
        <v/>
      </c>
      <c r="T1653" s="173">
        <f>IF(P1653&lt;&gt;"",(P1653*(1-($N$3368))*(1-($O1653+$N$3373))),0)</f>
        <v>0</v>
      </c>
      <c r="U1653" s="173">
        <f>IF(Q1653&lt;&gt;"",(Q1653*(1-($N$3369))*(1-($O1653+$N$3373))),0)</f>
        <v>0</v>
      </c>
      <c r="V1653" s="173">
        <f>IF(R1653&lt;&gt;"",(R1653*(1-($N$3370))*(1-($O1653+$N$3373))),0)</f>
        <v>0</v>
      </c>
      <c r="W1653" s="173">
        <f>IF(S1653&lt;&gt;"",(S1653*(1-($N$3371))*(1-($O1653+$N$3373))),0)</f>
        <v>0</v>
      </c>
      <c r="X1653" s="173">
        <f t="shared" si="577"/>
        <v>0</v>
      </c>
    </row>
    <row r="1654" spans="1:24" ht="14.1" customHeight="1" x14ac:dyDescent="0.3">
      <c r="A1654" s="90" t="s">
        <v>517</v>
      </c>
      <c r="B1654" s="91" t="s">
        <v>51</v>
      </c>
      <c r="C1654" s="92">
        <v>6</v>
      </c>
      <c r="D1654" s="92">
        <v>0</v>
      </c>
      <c r="E1654" s="166"/>
      <c r="F1654" s="92" t="s">
        <v>110</v>
      </c>
      <c r="G1654" s="92" t="s">
        <v>2004</v>
      </c>
      <c r="H1654" s="92" t="s">
        <v>2513</v>
      </c>
      <c r="I1654" s="92">
        <v>77</v>
      </c>
      <c r="J1654" s="93">
        <v>23.05</v>
      </c>
      <c r="K1654" s="94"/>
      <c r="L1654" s="92" t="s">
        <v>4186</v>
      </c>
      <c r="M1654" s="92" t="s">
        <v>417</v>
      </c>
      <c r="N1654" s="172" t="str">
        <f t="shared" si="584"/>
        <v/>
      </c>
      <c r="O1654" s="172"/>
      <c r="P1654" s="173">
        <f t="shared" si="573"/>
        <v>0</v>
      </c>
      <c r="Q1654" s="173">
        <f t="shared" si="574"/>
        <v>0</v>
      </c>
      <c r="R1654" s="173">
        <f t="shared" si="575"/>
        <v>0</v>
      </c>
      <c r="S1654" s="173" t="str">
        <f t="shared" si="576"/>
        <v/>
      </c>
      <c r="T1654" s="173">
        <f>IF(P1654&lt;&gt;"",(P1654*(1-($N$3368))*(1-($O1654+$N$3373))),0)</f>
        <v>0</v>
      </c>
      <c r="U1654" s="173">
        <f>IF(Q1654&lt;&gt;"",(Q1654*(1-($N$3369))*(1-($O1654+$N$3373))),0)</f>
        <v>0</v>
      </c>
      <c r="V1654" s="173">
        <f>IF(R1654&lt;&gt;"",(R1654*(1-($N$3370))*(1-($O1654+$N$3373))),0)</f>
        <v>0</v>
      </c>
      <c r="W1654" s="173">
        <f>IF(S1654&lt;&gt;"",(S1654*(1-($N$3371))*(1-($O1654+$N$3373))),0)</f>
        <v>0</v>
      </c>
      <c r="X1654" s="173">
        <f t="shared" si="577"/>
        <v>0</v>
      </c>
    </row>
    <row r="1655" spans="1:24" ht="14.1" customHeight="1" x14ac:dyDescent="0.3">
      <c r="A1655" s="90" t="s">
        <v>516</v>
      </c>
      <c r="B1655" s="91" t="s">
        <v>51</v>
      </c>
      <c r="C1655" s="92">
        <v>6</v>
      </c>
      <c r="D1655" s="92">
        <v>0</v>
      </c>
      <c r="E1655" s="166"/>
      <c r="F1655" s="92" t="s">
        <v>110</v>
      </c>
      <c r="G1655" s="92" t="s">
        <v>2005</v>
      </c>
      <c r="H1655" s="92" t="s">
        <v>2513</v>
      </c>
      <c r="I1655" s="92">
        <v>77</v>
      </c>
      <c r="J1655" s="93">
        <v>23.05</v>
      </c>
      <c r="K1655" s="94"/>
      <c r="L1655" s="92" t="s">
        <v>4187</v>
      </c>
      <c r="M1655" s="92" t="s">
        <v>417</v>
      </c>
      <c r="N1655" s="172" t="str">
        <f t="shared" si="584"/>
        <v/>
      </c>
      <c r="O1655" s="172"/>
      <c r="P1655" s="173">
        <f t="shared" si="573"/>
        <v>0</v>
      </c>
      <c r="Q1655" s="173">
        <f t="shared" si="574"/>
        <v>0</v>
      </c>
      <c r="R1655" s="173">
        <f t="shared" si="575"/>
        <v>0</v>
      </c>
      <c r="S1655" s="173" t="str">
        <f t="shared" si="576"/>
        <v/>
      </c>
      <c r="T1655" s="173">
        <f>IF(P1655&lt;&gt;"",(P1655*(1-($N$3368))*(1-($O1655+$N$3373))),0)</f>
        <v>0</v>
      </c>
      <c r="U1655" s="173">
        <f>IF(Q1655&lt;&gt;"",(Q1655*(1-($N$3369))*(1-($O1655+$N$3373))),0)</f>
        <v>0</v>
      </c>
      <c r="V1655" s="173">
        <f>IF(R1655&lt;&gt;"",(R1655*(1-($N$3370))*(1-($O1655+$N$3373))),0)</f>
        <v>0</v>
      </c>
      <c r="W1655" s="173">
        <f>IF(S1655&lt;&gt;"",(S1655*(1-($N$3371))*(1-($O1655+$N$3373))),0)</f>
        <v>0</v>
      </c>
      <c r="X1655" s="173">
        <f t="shared" si="577"/>
        <v>0</v>
      </c>
    </row>
    <row r="1656" spans="1:24" ht="14.1" customHeight="1" x14ac:dyDescent="0.3">
      <c r="A1656" s="90" t="s">
        <v>521</v>
      </c>
      <c r="B1656" s="91" t="s">
        <v>51</v>
      </c>
      <c r="C1656" s="92">
        <v>6</v>
      </c>
      <c r="D1656" s="92">
        <v>0</v>
      </c>
      <c r="E1656" s="166"/>
      <c r="F1656" s="92" t="s">
        <v>110</v>
      </c>
      <c r="G1656" s="92" t="s">
        <v>2003</v>
      </c>
      <c r="H1656" s="92" t="s">
        <v>2514</v>
      </c>
      <c r="I1656" s="92">
        <v>77</v>
      </c>
      <c r="J1656" s="93">
        <v>27.95</v>
      </c>
      <c r="K1656" s="94"/>
      <c r="L1656" s="92" t="s">
        <v>4188</v>
      </c>
      <c r="M1656" s="92" t="s">
        <v>417</v>
      </c>
      <c r="N1656" s="172" t="str">
        <f t="shared" si="584"/>
        <v/>
      </c>
      <c r="O1656" s="172"/>
      <c r="P1656" s="173">
        <f t="shared" si="573"/>
        <v>0</v>
      </c>
      <c r="Q1656" s="173">
        <f t="shared" si="574"/>
        <v>0</v>
      </c>
      <c r="R1656" s="173">
        <f t="shared" si="575"/>
        <v>0</v>
      </c>
      <c r="S1656" s="173" t="str">
        <f t="shared" si="576"/>
        <v/>
      </c>
      <c r="T1656" s="173">
        <f>IF(P1656&lt;&gt;"",(P1656*(1-($N$3368))*(1-($O1656+$N$3373))),0)</f>
        <v>0</v>
      </c>
      <c r="U1656" s="173">
        <f>IF(Q1656&lt;&gt;"",(Q1656*(1-($N$3369))*(1-($O1656+$N$3373))),0)</f>
        <v>0</v>
      </c>
      <c r="V1656" s="173">
        <f>IF(R1656&lt;&gt;"",(R1656*(1-($N$3370))*(1-($O1656+$N$3373))),0)</f>
        <v>0</v>
      </c>
      <c r="W1656" s="173">
        <f>IF(S1656&lt;&gt;"",(S1656*(1-($N$3371))*(1-($O1656+$N$3373))),0)</f>
        <v>0</v>
      </c>
      <c r="X1656" s="173">
        <f t="shared" si="577"/>
        <v>0</v>
      </c>
    </row>
    <row r="1657" spans="1:24" ht="14.1" customHeight="1" x14ac:dyDescent="0.3">
      <c r="A1657" s="90" t="s">
        <v>520</v>
      </c>
      <c r="B1657" s="91" t="s">
        <v>51</v>
      </c>
      <c r="C1657" s="92">
        <v>6</v>
      </c>
      <c r="D1657" s="92">
        <v>0</v>
      </c>
      <c r="E1657" s="166"/>
      <c r="F1657" s="92" t="s">
        <v>110</v>
      </c>
      <c r="G1657" s="92" t="s">
        <v>2004</v>
      </c>
      <c r="H1657" s="92" t="s">
        <v>2514</v>
      </c>
      <c r="I1657" s="92">
        <v>77</v>
      </c>
      <c r="J1657" s="93">
        <v>27.95</v>
      </c>
      <c r="K1657" s="94"/>
      <c r="L1657" s="92" t="s">
        <v>4189</v>
      </c>
      <c r="M1657" s="92" t="s">
        <v>417</v>
      </c>
      <c r="N1657" s="172" t="str">
        <f t="shared" si="584"/>
        <v/>
      </c>
      <c r="O1657" s="172"/>
      <c r="P1657" s="173">
        <f t="shared" si="573"/>
        <v>0</v>
      </c>
      <c r="Q1657" s="173">
        <f t="shared" si="574"/>
        <v>0</v>
      </c>
      <c r="R1657" s="173">
        <f t="shared" si="575"/>
        <v>0</v>
      </c>
      <c r="S1657" s="173" t="str">
        <f t="shared" si="576"/>
        <v/>
      </c>
      <c r="T1657" s="173">
        <f>IF(P1657&lt;&gt;"",(P1657*(1-($N$3368))*(1-($O1657+$N$3373))),0)</f>
        <v>0</v>
      </c>
      <c r="U1657" s="173">
        <f>IF(Q1657&lt;&gt;"",(Q1657*(1-($N$3369))*(1-($O1657+$N$3373))),0)</f>
        <v>0</v>
      </c>
      <c r="V1657" s="173">
        <f>IF(R1657&lt;&gt;"",(R1657*(1-($N$3370))*(1-($O1657+$N$3373))),0)</f>
        <v>0</v>
      </c>
      <c r="W1657" s="173">
        <f>IF(S1657&lt;&gt;"",(S1657*(1-($N$3371))*(1-($O1657+$N$3373))),0)</f>
        <v>0</v>
      </c>
      <c r="X1657" s="173">
        <f t="shared" si="577"/>
        <v>0</v>
      </c>
    </row>
    <row r="1658" spans="1:24" ht="14.1" customHeight="1" x14ac:dyDescent="0.3">
      <c r="A1658" s="90" t="s">
        <v>519</v>
      </c>
      <c r="B1658" s="91" t="s">
        <v>51</v>
      </c>
      <c r="C1658" s="92">
        <v>6</v>
      </c>
      <c r="D1658" s="92">
        <v>0</v>
      </c>
      <c r="E1658" s="166"/>
      <c r="F1658" s="92" t="s">
        <v>110</v>
      </c>
      <c r="G1658" s="92" t="s">
        <v>2005</v>
      </c>
      <c r="H1658" s="92" t="s">
        <v>2514</v>
      </c>
      <c r="I1658" s="92">
        <v>77</v>
      </c>
      <c r="J1658" s="93">
        <v>27.95</v>
      </c>
      <c r="K1658" s="94"/>
      <c r="L1658" s="92" t="s">
        <v>4190</v>
      </c>
      <c r="M1658" s="92" t="s">
        <v>417</v>
      </c>
      <c r="N1658" s="172" t="str">
        <f t="shared" si="584"/>
        <v/>
      </c>
      <c r="O1658" s="172"/>
      <c r="P1658" s="173">
        <f t="shared" si="573"/>
        <v>0</v>
      </c>
      <c r="Q1658" s="173">
        <f t="shared" si="574"/>
        <v>0</v>
      </c>
      <c r="R1658" s="173">
        <f t="shared" si="575"/>
        <v>0</v>
      </c>
      <c r="S1658" s="173" t="str">
        <f t="shared" si="576"/>
        <v/>
      </c>
      <c r="T1658" s="173">
        <f>IF(P1658&lt;&gt;"",(P1658*(1-($N$3368))*(1-($O1658+$N$3373))),0)</f>
        <v>0</v>
      </c>
      <c r="U1658" s="173">
        <f>IF(Q1658&lt;&gt;"",(Q1658*(1-($N$3369))*(1-($O1658+$N$3373))),0)</f>
        <v>0</v>
      </c>
      <c r="V1658" s="173">
        <f>IF(R1658&lt;&gt;"",(R1658*(1-($N$3370))*(1-($O1658+$N$3373))),0)</f>
        <v>0</v>
      </c>
      <c r="W1658" s="173">
        <f>IF(S1658&lt;&gt;"",(S1658*(1-($N$3371))*(1-($O1658+$N$3373))),0)</f>
        <v>0</v>
      </c>
      <c r="X1658" s="173">
        <f t="shared" si="577"/>
        <v>0</v>
      </c>
    </row>
    <row r="1659" spans="1:24" ht="14.1" customHeight="1" x14ac:dyDescent="0.3">
      <c r="A1659" s="90" t="s">
        <v>523</v>
      </c>
      <c r="B1659" s="91" t="s">
        <v>51</v>
      </c>
      <c r="C1659" s="92">
        <v>6</v>
      </c>
      <c r="D1659" s="92">
        <v>0</v>
      </c>
      <c r="E1659" s="166"/>
      <c r="F1659" s="92" t="s">
        <v>110</v>
      </c>
      <c r="G1659" s="92" t="s">
        <v>2004</v>
      </c>
      <c r="H1659" s="92" t="s">
        <v>2515</v>
      </c>
      <c r="I1659" s="92">
        <v>77</v>
      </c>
      <c r="J1659" s="93">
        <v>46.75</v>
      </c>
      <c r="K1659" s="94"/>
      <c r="L1659" s="92" t="s">
        <v>4191</v>
      </c>
      <c r="M1659" s="92" t="s">
        <v>417</v>
      </c>
      <c r="N1659" s="172" t="str">
        <f t="shared" si="584"/>
        <v/>
      </c>
      <c r="O1659" s="172"/>
      <c r="P1659" s="173">
        <f t="shared" si="573"/>
        <v>0</v>
      </c>
      <c r="Q1659" s="173">
        <f t="shared" si="574"/>
        <v>0</v>
      </c>
      <c r="R1659" s="173">
        <f t="shared" si="575"/>
        <v>0</v>
      </c>
      <c r="S1659" s="173" t="str">
        <f t="shared" si="576"/>
        <v/>
      </c>
      <c r="T1659" s="173">
        <f>IF(P1659&lt;&gt;"",(P1659*(1-($N$3368))*(1-($O1659+$N$3373))),0)</f>
        <v>0</v>
      </c>
      <c r="U1659" s="173">
        <f>IF(Q1659&lt;&gt;"",(Q1659*(1-($N$3369))*(1-($O1659+$N$3373))),0)</f>
        <v>0</v>
      </c>
      <c r="V1659" s="173">
        <f>IF(R1659&lt;&gt;"",(R1659*(1-($N$3370))*(1-($O1659+$N$3373))),0)</f>
        <v>0</v>
      </c>
      <c r="W1659" s="173">
        <f>IF(S1659&lt;&gt;"",(S1659*(1-($N$3371))*(1-($O1659+$N$3373))),0)</f>
        <v>0</v>
      </c>
      <c r="X1659" s="173">
        <f t="shared" si="577"/>
        <v>0</v>
      </c>
    </row>
    <row r="1660" spans="1:24" ht="14.1" customHeight="1" x14ac:dyDescent="0.3">
      <c r="A1660" s="90" t="s">
        <v>522</v>
      </c>
      <c r="B1660" s="91" t="s">
        <v>51</v>
      </c>
      <c r="C1660" s="92">
        <v>6</v>
      </c>
      <c r="D1660" s="92">
        <v>0</v>
      </c>
      <c r="E1660" s="166"/>
      <c r="F1660" s="92" t="s">
        <v>110</v>
      </c>
      <c r="G1660" s="92" t="s">
        <v>2005</v>
      </c>
      <c r="H1660" s="92" t="s">
        <v>2515</v>
      </c>
      <c r="I1660" s="92">
        <v>77</v>
      </c>
      <c r="J1660" s="93">
        <v>46.75</v>
      </c>
      <c r="K1660" s="94"/>
      <c r="L1660" s="92" t="s">
        <v>4192</v>
      </c>
      <c r="M1660" s="92" t="s">
        <v>417</v>
      </c>
      <c r="N1660" s="172" t="str">
        <f t="shared" si="584"/>
        <v/>
      </c>
      <c r="O1660" s="172"/>
      <c r="P1660" s="173">
        <f t="shared" si="573"/>
        <v>0</v>
      </c>
      <c r="Q1660" s="173">
        <f t="shared" si="574"/>
        <v>0</v>
      </c>
      <c r="R1660" s="173">
        <f t="shared" si="575"/>
        <v>0</v>
      </c>
      <c r="S1660" s="173" t="str">
        <f t="shared" si="576"/>
        <v/>
      </c>
      <c r="T1660" s="173">
        <f>IF(P1660&lt;&gt;"",(P1660*(1-($N$3368))*(1-($O1660+$N$3373))),0)</f>
        <v>0</v>
      </c>
      <c r="U1660" s="173">
        <f>IF(Q1660&lt;&gt;"",(Q1660*(1-($N$3369))*(1-($O1660+$N$3373))),0)</f>
        <v>0</v>
      </c>
      <c r="V1660" s="173">
        <f>IF(R1660&lt;&gt;"",(R1660*(1-($N$3370))*(1-($O1660+$N$3373))),0)</f>
        <v>0</v>
      </c>
      <c r="W1660" s="173">
        <f>IF(S1660&lt;&gt;"",(S1660*(1-($N$3371))*(1-($O1660+$N$3373))),0)</f>
        <v>0</v>
      </c>
      <c r="X1660" s="173">
        <f t="shared" si="577"/>
        <v>0</v>
      </c>
    </row>
    <row r="1661" spans="1:24" ht="14.1" customHeight="1" x14ac:dyDescent="0.3">
      <c r="A1661" s="90">
        <v>159279</v>
      </c>
      <c r="B1661" s="91" t="s">
        <v>50</v>
      </c>
      <c r="C1661" s="92">
        <v>10</v>
      </c>
      <c r="D1661" s="92">
        <v>0</v>
      </c>
      <c r="E1661" s="166"/>
      <c r="F1661" s="92" t="s">
        <v>1845</v>
      </c>
      <c r="G1661" s="92" t="s">
        <v>1716</v>
      </c>
      <c r="H1661" s="92" t="s">
        <v>5505</v>
      </c>
      <c r="I1661" s="92">
        <v>78</v>
      </c>
      <c r="J1661" s="93">
        <v>31.5</v>
      </c>
      <c r="K1661" s="94"/>
      <c r="L1661" s="92" t="s">
        <v>4871</v>
      </c>
      <c r="M1661" s="92" t="s">
        <v>417</v>
      </c>
      <c r="N1661" s="172" t="str">
        <f t="shared" ref="N1661:N1669" si="585">IF(OR(J1661="TBA",E1661=0),"",E1661*J1661)</f>
        <v/>
      </c>
      <c r="O1661" s="172"/>
      <c r="P1661" s="173">
        <f t="shared" si="573"/>
        <v>0</v>
      </c>
      <c r="Q1661" s="173">
        <f t="shared" si="574"/>
        <v>0</v>
      </c>
      <c r="R1661" s="173" t="str">
        <f t="shared" si="575"/>
        <v/>
      </c>
      <c r="S1661" s="173">
        <f t="shared" si="576"/>
        <v>0</v>
      </c>
      <c r="T1661" s="173">
        <f>IF(P1661&lt;&gt;"",(P1661*(1-($N$3368))*(1-($O1661+$N$3373))),0)</f>
        <v>0</v>
      </c>
      <c r="U1661" s="173">
        <f>IF(Q1661&lt;&gt;"",(Q1661*(1-($N$3369))*(1-($O1661+$N$3373))),0)</f>
        <v>0</v>
      </c>
      <c r="V1661" s="173">
        <f>IF(R1661&lt;&gt;"",(R1661*(1-($N$3370))*(1-($O1661+$N$3373))),0)</f>
        <v>0</v>
      </c>
      <c r="W1661" s="173">
        <f>IF(S1661&lt;&gt;"",(S1661*(1-($N$3371))*(1-($O1661+$N$3373))),0)</f>
        <v>0</v>
      </c>
      <c r="X1661" s="173">
        <f t="shared" ref="X1661:X1669" si="586">+SUM(T1661:W1661)</f>
        <v>0</v>
      </c>
    </row>
    <row r="1662" spans="1:24" ht="14.1" customHeight="1" x14ac:dyDescent="0.3">
      <c r="A1662" s="90">
        <v>159289</v>
      </c>
      <c r="B1662" s="91" t="s">
        <v>50</v>
      </c>
      <c r="C1662" s="92">
        <v>4</v>
      </c>
      <c r="D1662" s="92">
        <v>0</v>
      </c>
      <c r="E1662" s="166"/>
      <c r="F1662" s="92" t="s">
        <v>1845</v>
      </c>
      <c r="G1662" s="92" t="s">
        <v>1716</v>
      </c>
      <c r="H1662" s="92" t="s">
        <v>5506</v>
      </c>
      <c r="I1662" s="92">
        <v>78</v>
      </c>
      <c r="J1662" s="93">
        <v>52.5</v>
      </c>
      <c r="K1662" s="94"/>
      <c r="L1662" s="92" t="s">
        <v>4872</v>
      </c>
      <c r="M1662" s="92" t="s">
        <v>417</v>
      </c>
      <c r="N1662" s="172" t="str">
        <f t="shared" si="585"/>
        <v/>
      </c>
      <c r="O1662" s="172"/>
      <c r="P1662" s="173">
        <f t="shared" si="573"/>
        <v>0</v>
      </c>
      <c r="Q1662" s="173">
        <f t="shared" si="574"/>
        <v>0</v>
      </c>
      <c r="R1662" s="173" t="str">
        <f t="shared" si="575"/>
        <v/>
      </c>
      <c r="S1662" s="173">
        <f t="shared" si="576"/>
        <v>0</v>
      </c>
      <c r="T1662" s="173">
        <f>IF(P1662&lt;&gt;"",(P1662*(1-($N$3368))*(1-($O1662+$N$3373))),0)</f>
        <v>0</v>
      </c>
      <c r="U1662" s="173">
        <f>IF(Q1662&lt;&gt;"",(Q1662*(1-($N$3369))*(1-($O1662+$N$3373))),0)</f>
        <v>0</v>
      </c>
      <c r="V1662" s="173">
        <f>IF(R1662&lt;&gt;"",(R1662*(1-($N$3370))*(1-($O1662+$N$3373))),0)</f>
        <v>0</v>
      </c>
      <c r="W1662" s="173">
        <f>IF(S1662&lt;&gt;"",(S1662*(1-($N$3371))*(1-($O1662+$N$3373))),0)</f>
        <v>0</v>
      </c>
      <c r="X1662" s="173">
        <f t="shared" si="586"/>
        <v>0</v>
      </c>
    </row>
    <row r="1663" spans="1:24" ht="14.1" customHeight="1" x14ac:dyDescent="0.3">
      <c r="A1663" s="90">
        <v>119799</v>
      </c>
      <c r="B1663" s="91" t="s">
        <v>50</v>
      </c>
      <c r="C1663" s="92">
        <v>18</v>
      </c>
      <c r="D1663" s="92">
        <v>9</v>
      </c>
      <c r="E1663" s="166"/>
      <c r="F1663" s="92" t="s">
        <v>1845</v>
      </c>
      <c r="G1663" s="92" t="s">
        <v>1930</v>
      </c>
      <c r="H1663" s="92" t="s">
        <v>1946</v>
      </c>
      <c r="I1663" s="92">
        <v>78</v>
      </c>
      <c r="J1663" s="93">
        <v>10.3</v>
      </c>
      <c r="K1663" s="94"/>
      <c r="L1663" s="92" t="s">
        <v>2886</v>
      </c>
      <c r="M1663" s="92" t="s">
        <v>417</v>
      </c>
      <c r="N1663" s="172" t="str">
        <f t="shared" si="585"/>
        <v/>
      </c>
      <c r="O1663" s="172"/>
      <c r="P1663" s="173">
        <f t="shared" si="573"/>
        <v>0</v>
      </c>
      <c r="Q1663" s="173">
        <f t="shared" si="574"/>
        <v>0</v>
      </c>
      <c r="R1663" s="173" t="str">
        <f t="shared" si="575"/>
        <v/>
      </c>
      <c r="S1663" s="173">
        <f t="shared" si="576"/>
        <v>0</v>
      </c>
      <c r="T1663" s="173">
        <f>IF(P1663&lt;&gt;"",(P1663*(1-($N$3368))*(1-($O1663+$N$3373))),0)</f>
        <v>0</v>
      </c>
      <c r="U1663" s="173">
        <f>IF(Q1663&lt;&gt;"",(Q1663*(1-($N$3369))*(1-($O1663+$N$3373))),0)</f>
        <v>0</v>
      </c>
      <c r="V1663" s="173">
        <f>IF(R1663&lt;&gt;"",(R1663*(1-($N$3370))*(1-($O1663+$N$3373))),0)</f>
        <v>0</v>
      </c>
      <c r="W1663" s="173">
        <f>IF(S1663&lt;&gt;"",(S1663*(1-($N$3371))*(1-($O1663+$N$3373))),0)</f>
        <v>0</v>
      </c>
      <c r="X1663" s="173">
        <f t="shared" si="586"/>
        <v>0</v>
      </c>
    </row>
    <row r="1664" spans="1:24" ht="14.1" customHeight="1" x14ac:dyDescent="0.3">
      <c r="A1664" s="90">
        <v>116909</v>
      </c>
      <c r="B1664" s="91" t="s">
        <v>50</v>
      </c>
      <c r="C1664" s="92">
        <v>18</v>
      </c>
      <c r="D1664" s="92">
        <v>9</v>
      </c>
      <c r="E1664" s="166"/>
      <c r="F1664" s="92" t="s">
        <v>1845</v>
      </c>
      <c r="G1664" s="92" t="s">
        <v>1930</v>
      </c>
      <c r="H1664" s="92" t="s">
        <v>1931</v>
      </c>
      <c r="I1664" s="92">
        <v>78</v>
      </c>
      <c r="J1664" s="93">
        <v>10.3</v>
      </c>
      <c r="K1664" s="94"/>
      <c r="L1664" s="92" t="s">
        <v>2872</v>
      </c>
      <c r="M1664" s="92" t="s">
        <v>417</v>
      </c>
      <c r="N1664" s="172" t="str">
        <f t="shared" si="585"/>
        <v/>
      </c>
      <c r="O1664" s="172"/>
      <c r="P1664" s="173">
        <f t="shared" si="573"/>
        <v>0</v>
      </c>
      <c r="Q1664" s="173">
        <f t="shared" si="574"/>
        <v>0</v>
      </c>
      <c r="R1664" s="173" t="str">
        <f t="shared" si="575"/>
        <v/>
      </c>
      <c r="S1664" s="173">
        <f t="shared" si="576"/>
        <v>0</v>
      </c>
      <c r="T1664" s="173">
        <f>IF(P1664&lt;&gt;"",(P1664*(1-($N$3368))*(1-($O1664+$N$3373))),0)</f>
        <v>0</v>
      </c>
      <c r="U1664" s="173">
        <f>IF(Q1664&lt;&gt;"",(Q1664*(1-($N$3369))*(1-($O1664+$N$3373))),0)</f>
        <v>0</v>
      </c>
      <c r="V1664" s="173">
        <f>IF(R1664&lt;&gt;"",(R1664*(1-($N$3370))*(1-($O1664+$N$3373))),0)</f>
        <v>0</v>
      </c>
      <c r="W1664" s="173">
        <f>IF(S1664&lt;&gt;"",(S1664*(1-($N$3371))*(1-($O1664+$N$3373))),0)</f>
        <v>0</v>
      </c>
      <c r="X1664" s="173">
        <f t="shared" si="586"/>
        <v>0</v>
      </c>
    </row>
    <row r="1665" spans="1:24" ht="14.1" customHeight="1" x14ac:dyDescent="0.3">
      <c r="A1665" s="90">
        <v>146429</v>
      </c>
      <c r="B1665" s="91" t="s">
        <v>50</v>
      </c>
      <c r="C1665" s="92">
        <v>12</v>
      </c>
      <c r="D1665" s="92">
        <v>0</v>
      </c>
      <c r="E1665" s="166"/>
      <c r="F1665" s="92" t="s">
        <v>1845</v>
      </c>
      <c r="G1665" s="92" t="s">
        <v>1930</v>
      </c>
      <c r="H1665" s="92" t="s">
        <v>1985</v>
      </c>
      <c r="I1665" s="92">
        <v>78</v>
      </c>
      <c r="J1665" s="93">
        <v>10.3</v>
      </c>
      <c r="K1665" s="94"/>
      <c r="L1665" s="92" t="s">
        <v>2926</v>
      </c>
      <c r="M1665" s="92" t="s">
        <v>417</v>
      </c>
      <c r="N1665" s="172" t="str">
        <f t="shared" si="585"/>
        <v/>
      </c>
      <c r="O1665" s="172"/>
      <c r="P1665" s="173">
        <f t="shared" si="573"/>
        <v>0</v>
      </c>
      <c r="Q1665" s="173">
        <f t="shared" si="574"/>
        <v>0</v>
      </c>
      <c r="R1665" s="173" t="str">
        <f t="shared" si="575"/>
        <v/>
      </c>
      <c r="S1665" s="173">
        <f t="shared" si="576"/>
        <v>0</v>
      </c>
      <c r="T1665" s="173">
        <f>IF(P1665&lt;&gt;"",(P1665*(1-($N$3368))*(1-($O1665+$N$3373))),0)</f>
        <v>0</v>
      </c>
      <c r="U1665" s="173">
        <f>IF(Q1665&lt;&gt;"",(Q1665*(1-($N$3369))*(1-($O1665+$N$3373))),0)</f>
        <v>0</v>
      </c>
      <c r="V1665" s="173">
        <f>IF(R1665&lt;&gt;"",(R1665*(1-($N$3370))*(1-($O1665+$N$3373))),0)</f>
        <v>0</v>
      </c>
      <c r="W1665" s="173">
        <f>IF(S1665&lt;&gt;"",(S1665*(1-($N$3371))*(1-($O1665+$N$3373))),0)</f>
        <v>0</v>
      </c>
      <c r="X1665" s="173">
        <f t="shared" si="586"/>
        <v>0</v>
      </c>
    </row>
    <row r="1666" spans="1:24" ht="14.1" customHeight="1" x14ac:dyDescent="0.3">
      <c r="A1666" s="90">
        <v>148769</v>
      </c>
      <c r="B1666" s="91" t="s">
        <v>50</v>
      </c>
      <c r="C1666" s="92">
        <v>12</v>
      </c>
      <c r="D1666" s="92">
        <v>0</v>
      </c>
      <c r="E1666" s="166"/>
      <c r="F1666" s="92" t="s">
        <v>1845</v>
      </c>
      <c r="G1666" s="92" t="s">
        <v>1930</v>
      </c>
      <c r="H1666" s="92" t="s">
        <v>1989</v>
      </c>
      <c r="I1666" s="92">
        <v>78</v>
      </c>
      <c r="J1666" s="93">
        <v>10.3</v>
      </c>
      <c r="K1666" s="94"/>
      <c r="L1666" s="92" t="s">
        <v>2930</v>
      </c>
      <c r="M1666" s="92" t="s">
        <v>417</v>
      </c>
      <c r="N1666" s="172" t="str">
        <f t="shared" si="585"/>
        <v/>
      </c>
      <c r="O1666" s="172"/>
      <c r="P1666" s="173">
        <f t="shared" si="573"/>
        <v>0</v>
      </c>
      <c r="Q1666" s="173">
        <f t="shared" si="574"/>
        <v>0</v>
      </c>
      <c r="R1666" s="173" t="str">
        <f t="shared" si="575"/>
        <v/>
      </c>
      <c r="S1666" s="173">
        <f t="shared" si="576"/>
        <v>0</v>
      </c>
      <c r="T1666" s="173">
        <f>IF(P1666&lt;&gt;"",(P1666*(1-($N$3368))*(1-($O1666+$N$3373))),0)</f>
        <v>0</v>
      </c>
      <c r="U1666" s="173">
        <f>IF(Q1666&lt;&gt;"",(Q1666*(1-($N$3369))*(1-($O1666+$N$3373))),0)</f>
        <v>0</v>
      </c>
      <c r="V1666" s="173">
        <f>IF(R1666&lt;&gt;"",(R1666*(1-($N$3370))*(1-($O1666+$N$3373))),0)</f>
        <v>0</v>
      </c>
      <c r="W1666" s="173">
        <f>IF(S1666&lt;&gt;"",(S1666*(1-($N$3371))*(1-($O1666+$N$3373))),0)</f>
        <v>0</v>
      </c>
      <c r="X1666" s="173">
        <f t="shared" si="586"/>
        <v>0</v>
      </c>
    </row>
    <row r="1667" spans="1:24" ht="14.1" customHeight="1" x14ac:dyDescent="0.3">
      <c r="A1667" s="90">
        <v>65680</v>
      </c>
      <c r="B1667" s="91" t="s">
        <v>50</v>
      </c>
      <c r="C1667" s="92">
        <v>24</v>
      </c>
      <c r="D1667" s="92">
        <v>12</v>
      </c>
      <c r="E1667" s="166"/>
      <c r="F1667" s="92" t="s">
        <v>110</v>
      </c>
      <c r="G1667" s="92" t="s">
        <v>1711</v>
      </c>
      <c r="H1667" s="92" t="s">
        <v>1779</v>
      </c>
      <c r="I1667" s="92">
        <v>78</v>
      </c>
      <c r="J1667" s="93">
        <v>7.1000000000000005</v>
      </c>
      <c r="K1667" s="94"/>
      <c r="L1667" s="92" t="s">
        <v>2720</v>
      </c>
      <c r="M1667" s="92" t="s">
        <v>417</v>
      </c>
      <c r="N1667" s="172" t="str">
        <f t="shared" si="585"/>
        <v/>
      </c>
      <c r="O1667" s="172"/>
      <c r="P1667" s="173">
        <f t="shared" si="573"/>
        <v>0</v>
      </c>
      <c r="Q1667" s="173">
        <f t="shared" si="574"/>
        <v>0</v>
      </c>
      <c r="R1667" s="173" t="str">
        <f t="shared" si="575"/>
        <v/>
      </c>
      <c r="S1667" s="173">
        <f t="shared" si="576"/>
        <v>0</v>
      </c>
      <c r="T1667" s="173">
        <f>IF(P1667&lt;&gt;"",(P1667*(1-($N$3368))*(1-($O1667+$N$3373))),0)</f>
        <v>0</v>
      </c>
      <c r="U1667" s="173">
        <f>IF(Q1667&lt;&gt;"",(Q1667*(1-($N$3369))*(1-($O1667+$N$3373))),0)</f>
        <v>0</v>
      </c>
      <c r="V1667" s="173">
        <f>IF(R1667&lt;&gt;"",(R1667*(1-($N$3370))*(1-($O1667+$N$3373))),0)</f>
        <v>0</v>
      </c>
      <c r="W1667" s="173">
        <f>IF(S1667&lt;&gt;"",(S1667*(1-($N$3371))*(1-($O1667+$N$3373))),0)</f>
        <v>0</v>
      </c>
      <c r="X1667" s="173">
        <f t="shared" si="586"/>
        <v>0</v>
      </c>
    </row>
    <row r="1668" spans="1:24" ht="14.1" customHeight="1" x14ac:dyDescent="0.3">
      <c r="A1668" s="90">
        <v>65681</v>
      </c>
      <c r="B1668" s="91" t="s">
        <v>50</v>
      </c>
      <c r="C1668" s="92">
        <v>24</v>
      </c>
      <c r="D1668" s="92">
        <v>12</v>
      </c>
      <c r="E1668" s="166"/>
      <c r="F1668" s="92" t="s">
        <v>110</v>
      </c>
      <c r="G1668" s="92" t="s">
        <v>1711</v>
      </c>
      <c r="H1668" s="92" t="s">
        <v>1780</v>
      </c>
      <c r="I1668" s="92">
        <v>78</v>
      </c>
      <c r="J1668" s="93">
        <v>7.1000000000000005</v>
      </c>
      <c r="K1668" s="94"/>
      <c r="L1668" s="92" t="s">
        <v>2721</v>
      </c>
      <c r="M1668" s="92" t="s">
        <v>417</v>
      </c>
      <c r="N1668" s="172" t="str">
        <f t="shared" si="585"/>
        <v/>
      </c>
      <c r="O1668" s="172"/>
      <c r="P1668" s="173">
        <f t="shared" si="573"/>
        <v>0</v>
      </c>
      <c r="Q1668" s="173">
        <f t="shared" si="574"/>
        <v>0</v>
      </c>
      <c r="R1668" s="173" t="str">
        <f t="shared" si="575"/>
        <v/>
      </c>
      <c r="S1668" s="173">
        <f t="shared" si="576"/>
        <v>0</v>
      </c>
      <c r="T1668" s="173">
        <f>IF(P1668&lt;&gt;"",(P1668*(1-($N$3368))*(1-($O1668+$N$3373))),0)</f>
        <v>0</v>
      </c>
      <c r="U1668" s="173">
        <f>IF(Q1668&lt;&gt;"",(Q1668*(1-($N$3369))*(1-($O1668+$N$3373))),0)</f>
        <v>0</v>
      </c>
      <c r="V1668" s="173">
        <f>IF(R1668&lt;&gt;"",(R1668*(1-($N$3370))*(1-($O1668+$N$3373))),0)</f>
        <v>0</v>
      </c>
      <c r="W1668" s="173">
        <f>IF(S1668&lt;&gt;"",(S1668*(1-($N$3371))*(1-($O1668+$N$3373))),0)</f>
        <v>0</v>
      </c>
      <c r="X1668" s="173">
        <f t="shared" si="586"/>
        <v>0</v>
      </c>
    </row>
    <row r="1669" spans="1:24" ht="14.1" customHeight="1" x14ac:dyDescent="0.3">
      <c r="A1669" s="187">
        <v>67945</v>
      </c>
      <c r="B1669" s="246" t="s">
        <v>50</v>
      </c>
      <c r="C1669" s="188">
        <v>24</v>
      </c>
      <c r="D1669" s="188">
        <v>12</v>
      </c>
      <c r="E1669" s="247"/>
      <c r="F1669" s="188" t="s">
        <v>111</v>
      </c>
      <c r="G1669" s="188" t="s">
        <v>1712</v>
      </c>
      <c r="H1669" s="188" t="s">
        <v>1792</v>
      </c>
      <c r="I1669" s="188">
        <v>78</v>
      </c>
      <c r="J1669" s="248">
        <v>9.6</v>
      </c>
      <c r="K1669" s="249"/>
      <c r="L1669" s="188" t="s">
        <v>2733</v>
      </c>
      <c r="M1669" s="188" t="s">
        <v>417</v>
      </c>
      <c r="N1669" s="250" t="str">
        <f t="shared" si="585"/>
        <v/>
      </c>
      <c r="O1669" s="172"/>
      <c r="P1669" s="173">
        <f t="shared" si="573"/>
        <v>0</v>
      </c>
      <c r="Q1669" s="173">
        <f t="shared" si="574"/>
        <v>0</v>
      </c>
      <c r="R1669" s="173" t="str">
        <f t="shared" si="575"/>
        <v/>
      </c>
      <c r="S1669" s="173">
        <f t="shared" si="576"/>
        <v>0</v>
      </c>
      <c r="T1669" s="173">
        <f>IF(P1669&lt;&gt;"",(P1669*(1-($N$3368))*(1-($O1669+$N$3373))),0)</f>
        <v>0</v>
      </c>
      <c r="U1669" s="173">
        <f>IF(Q1669&lt;&gt;"",(Q1669*(1-($N$3369))*(1-($O1669+$N$3373))),0)</f>
        <v>0</v>
      </c>
      <c r="V1669" s="173">
        <f>IF(R1669&lt;&gt;"",(R1669*(1-($N$3370))*(1-($O1669+$N$3373))),0)</f>
        <v>0</v>
      </c>
      <c r="W1669" s="173">
        <f>IF(S1669&lt;&gt;"",(S1669*(1-($N$3371))*(1-($O1669+$N$3373))),0)</f>
        <v>0</v>
      </c>
      <c r="X1669" s="251">
        <f t="shared" si="586"/>
        <v>0</v>
      </c>
    </row>
    <row r="1670" spans="1:24" ht="14.1" customHeight="1" x14ac:dyDescent="0.3">
      <c r="A1670" s="187">
        <v>163629</v>
      </c>
      <c r="B1670" s="246" t="s">
        <v>50</v>
      </c>
      <c r="C1670" s="188">
        <v>10</v>
      </c>
      <c r="D1670" s="188">
        <v>0</v>
      </c>
      <c r="E1670" s="247"/>
      <c r="F1670" s="188" t="s">
        <v>110</v>
      </c>
      <c r="G1670" s="188" t="s">
        <v>1711</v>
      </c>
      <c r="H1670" s="188" t="s">
        <v>4874</v>
      </c>
      <c r="I1670" s="188">
        <v>78</v>
      </c>
      <c r="J1670" s="248">
        <v>9.25</v>
      </c>
      <c r="K1670" s="249"/>
      <c r="L1670" s="188" t="s">
        <v>4875</v>
      </c>
      <c r="M1670" s="188" t="s">
        <v>417</v>
      </c>
      <c r="N1670" s="250" t="str">
        <f t="shared" si="584"/>
        <v/>
      </c>
      <c r="O1670" s="172"/>
      <c r="P1670" s="173">
        <f t="shared" si="573"/>
        <v>0</v>
      </c>
      <c r="Q1670" s="173">
        <f t="shared" si="574"/>
        <v>0</v>
      </c>
      <c r="R1670" s="173" t="str">
        <f t="shared" si="575"/>
        <v/>
      </c>
      <c r="S1670" s="173">
        <f t="shared" si="576"/>
        <v>0</v>
      </c>
      <c r="T1670" s="173">
        <f>IF(P1670&lt;&gt;"",(P1670*(1-($N$3368))*(1-($O1670+$N$3373))),0)</f>
        <v>0</v>
      </c>
      <c r="U1670" s="173">
        <f>IF(Q1670&lt;&gt;"",(Q1670*(1-($N$3369))*(1-($O1670+$N$3373))),0)</f>
        <v>0</v>
      </c>
      <c r="V1670" s="173">
        <f>IF(R1670&lt;&gt;"",(R1670*(1-($N$3370))*(1-($O1670+$N$3373))),0)</f>
        <v>0</v>
      </c>
      <c r="W1670" s="173">
        <f>IF(S1670&lt;&gt;"",(S1670*(1-($N$3371))*(1-($O1670+$N$3373))),0)</f>
        <v>0</v>
      </c>
      <c r="X1670" s="251">
        <f t="shared" si="577"/>
        <v>0</v>
      </c>
    </row>
    <row r="1671" spans="1:24" ht="14.1" customHeight="1" x14ac:dyDescent="0.3">
      <c r="A1671" s="187">
        <v>163619</v>
      </c>
      <c r="B1671" s="246" t="s">
        <v>50</v>
      </c>
      <c r="C1671" s="188">
        <v>10</v>
      </c>
      <c r="D1671" s="188">
        <v>0</v>
      </c>
      <c r="E1671" s="247"/>
      <c r="F1671" s="188" t="s">
        <v>110</v>
      </c>
      <c r="G1671" s="188" t="s">
        <v>1711</v>
      </c>
      <c r="H1671" s="188" t="s">
        <v>4873</v>
      </c>
      <c r="I1671" s="188">
        <v>78</v>
      </c>
      <c r="J1671" s="248">
        <v>9.25</v>
      </c>
      <c r="K1671" s="249"/>
      <c r="L1671" s="188" t="s">
        <v>5507</v>
      </c>
      <c r="M1671" s="188" t="s">
        <v>417</v>
      </c>
      <c r="N1671" s="250" t="str">
        <f t="shared" si="584"/>
        <v/>
      </c>
      <c r="O1671" s="172"/>
      <c r="P1671" s="173">
        <f t="shared" si="573"/>
        <v>0</v>
      </c>
      <c r="Q1671" s="173">
        <f t="shared" si="574"/>
        <v>0</v>
      </c>
      <c r="R1671" s="173" t="str">
        <f t="shared" si="575"/>
        <v/>
      </c>
      <c r="S1671" s="173">
        <f t="shared" si="576"/>
        <v>0</v>
      </c>
      <c r="T1671" s="173">
        <f>IF(P1671&lt;&gt;"",(P1671*(1-($N$3368))*(1-($O1671+$N$3373))),0)</f>
        <v>0</v>
      </c>
      <c r="U1671" s="173">
        <f>IF(Q1671&lt;&gt;"",(Q1671*(1-($N$3369))*(1-($O1671+$N$3373))),0)</f>
        <v>0</v>
      </c>
      <c r="V1671" s="173">
        <f>IF(R1671&lt;&gt;"",(R1671*(1-($N$3370))*(1-($O1671+$N$3373))),0)</f>
        <v>0</v>
      </c>
      <c r="W1671" s="173">
        <f>IF(S1671&lt;&gt;"",(S1671*(1-($N$3371))*(1-($O1671+$N$3373))),0)</f>
        <v>0</v>
      </c>
      <c r="X1671" s="251">
        <f t="shared" si="577"/>
        <v>0</v>
      </c>
    </row>
    <row r="1672" spans="1:24" ht="14.1" customHeight="1" x14ac:dyDescent="0.3">
      <c r="A1672" s="90">
        <v>163869</v>
      </c>
      <c r="B1672" s="91" t="s">
        <v>50</v>
      </c>
      <c r="C1672" s="92">
        <v>6</v>
      </c>
      <c r="D1672" s="92">
        <v>0</v>
      </c>
      <c r="E1672" s="166"/>
      <c r="F1672" s="92" t="s">
        <v>1843</v>
      </c>
      <c r="G1672" s="92" t="s">
        <v>1716</v>
      </c>
      <c r="H1672" s="92" t="s">
        <v>5388</v>
      </c>
      <c r="I1672" s="92">
        <v>78</v>
      </c>
      <c r="J1672" s="93">
        <v>6.6000000000000005</v>
      </c>
      <c r="K1672" s="94"/>
      <c r="L1672" s="92" t="s">
        <v>4876</v>
      </c>
      <c r="M1672" s="92" t="s">
        <v>417</v>
      </c>
      <c r="N1672" s="172" t="str">
        <f>IF(OR(J1672="TBA",E1672=0),"",E1672*J1672)</f>
        <v/>
      </c>
      <c r="O1672" s="172"/>
      <c r="P1672" s="173">
        <f t="shared" si="573"/>
        <v>0</v>
      </c>
      <c r="Q1672" s="173">
        <f t="shared" si="574"/>
        <v>0</v>
      </c>
      <c r="R1672" s="173" t="str">
        <f t="shared" si="575"/>
        <v/>
      </c>
      <c r="S1672" s="173">
        <f t="shared" si="576"/>
        <v>0</v>
      </c>
      <c r="T1672" s="173">
        <f>IF(P1672&lt;&gt;"",(P1672*(1-($N$3368))*(1-($O1672+$N$3373))),0)</f>
        <v>0</v>
      </c>
      <c r="U1672" s="173">
        <f>IF(Q1672&lt;&gt;"",(Q1672*(1-($N$3369))*(1-($O1672+$N$3373))),0)</f>
        <v>0</v>
      </c>
      <c r="V1672" s="173">
        <f>IF(R1672&lt;&gt;"",(R1672*(1-($N$3370))*(1-($O1672+$N$3373))),0)</f>
        <v>0</v>
      </c>
      <c r="W1672" s="173">
        <f>IF(S1672&lt;&gt;"",(S1672*(1-($N$3371))*(1-($O1672+$N$3373))),0)</f>
        <v>0</v>
      </c>
      <c r="X1672" s="173">
        <f>+SUM(T1672:W1672)</f>
        <v>0</v>
      </c>
    </row>
    <row r="1673" spans="1:24" ht="14.1" customHeight="1" x14ac:dyDescent="0.3">
      <c r="A1673" s="90">
        <v>124839</v>
      </c>
      <c r="B1673" s="91" t="s">
        <v>50</v>
      </c>
      <c r="C1673" s="92">
        <v>10</v>
      </c>
      <c r="D1673" s="92">
        <v>0</v>
      </c>
      <c r="E1673" s="166"/>
      <c r="F1673" s="92" t="s">
        <v>110</v>
      </c>
      <c r="G1673" s="92" t="s">
        <v>1716</v>
      </c>
      <c r="H1673" s="92" t="s">
        <v>1959</v>
      </c>
      <c r="I1673" s="92">
        <v>78</v>
      </c>
      <c r="J1673" s="93">
        <v>8.5500000000000007</v>
      </c>
      <c r="K1673" s="94"/>
      <c r="L1673" s="92" t="s">
        <v>2900</v>
      </c>
      <c r="M1673" s="92" t="s">
        <v>417</v>
      </c>
      <c r="N1673" s="172" t="str">
        <f>IF(OR(J1673="TBA",E1673=0),"",E1673*J1673)</f>
        <v/>
      </c>
      <c r="O1673" s="172"/>
      <c r="P1673" s="173">
        <f t="shared" si="573"/>
        <v>0</v>
      </c>
      <c r="Q1673" s="173">
        <f t="shared" si="574"/>
        <v>0</v>
      </c>
      <c r="R1673" s="173" t="str">
        <f t="shared" si="575"/>
        <v/>
      </c>
      <c r="S1673" s="173">
        <f t="shared" si="576"/>
        <v>0</v>
      </c>
      <c r="T1673" s="173">
        <f>IF(P1673&lt;&gt;"",(P1673*(1-($N$3368))*(1-($O1673+$N$3373))),0)</f>
        <v>0</v>
      </c>
      <c r="U1673" s="173">
        <f>IF(Q1673&lt;&gt;"",(Q1673*(1-($N$3369))*(1-($O1673+$N$3373))),0)</f>
        <v>0</v>
      </c>
      <c r="V1673" s="173">
        <f>IF(R1673&lt;&gt;"",(R1673*(1-($N$3370))*(1-($O1673+$N$3373))),0)</f>
        <v>0</v>
      </c>
      <c r="W1673" s="173">
        <f>IF(S1673&lt;&gt;"",(S1673*(1-($N$3371))*(1-($O1673+$N$3373))),0)</f>
        <v>0</v>
      </c>
      <c r="X1673" s="173">
        <f>+SUM(T1673:W1673)</f>
        <v>0</v>
      </c>
    </row>
    <row r="1674" spans="1:24" ht="14.1" customHeight="1" x14ac:dyDescent="0.3">
      <c r="A1674" s="252">
        <v>171269</v>
      </c>
      <c r="B1674" s="253" t="s">
        <v>50</v>
      </c>
      <c r="C1674" s="254">
        <v>6</v>
      </c>
      <c r="D1674" s="254">
        <v>0</v>
      </c>
      <c r="E1674" s="255"/>
      <c r="F1674" s="254" t="s">
        <v>110</v>
      </c>
      <c r="G1674" s="254" t="s">
        <v>1716</v>
      </c>
      <c r="H1674" s="254" t="s">
        <v>5688</v>
      </c>
      <c r="I1674" s="254">
        <v>79</v>
      </c>
      <c r="J1674" s="256">
        <v>11.55</v>
      </c>
      <c r="K1674" s="257"/>
      <c r="L1674" s="254" t="s">
        <v>6363</v>
      </c>
      <c r="M1674" s="254" t="s">
        <v>417</v>
      </c>
      <c r="N1674" s="172" t="str">
        <f t="shared" si="584"/>
        <v/>
      </c>
      <c r="O1674" s="172"/>
      <c r="P1674" s="173">
        <f t="shared" si="573"/>
        <v>0</v>
      </c>
      <c r="Q1674" s="173">
        <f t="shared" si="574"/>
        <v>0</v>
      </c>
      <c r="R1674" s="173" t="str">
        <f t="shared" si="575"/>
        <v/>
      </c>
      <c r="S1674" s="173">
        <f t="shared" si="576"/>
        <v>0</v>
      </c>
      <c r="T1674" s="173">
        <f>IF(P1674&lt;&gt;"",(P1674*(1-($N$3368))*(1-($O1674+$N$3373))),0)</f>
        <v>0</v>
      </c>
      <c r="U1674" s="173">
        <f>IF(Q1674&lt;&gt;"",(Q1674*(1-($N$3369))*(1-($O1674+$N$3373))),0)</f>
        <v>0</v>
      </c>
      <c r="V1674" s="173">
        <f>IF(R1674&lt;&gt;"",(R1674*(1-($N$3370))*(1-($O1674+$N$3373))),0)</f>
        <v>0</v>
      </c>
      <c r="W1674" s="173">
        <f>IF(S1674&lt;&gt;"",(S1674*(1-($N$3371))*(1-($O1674+$N$3373))),0)</f>
        <v>0</v>
      </c>
      <c r="X1674" s="173">
        <f t="shared" si="577"/>
        <v>0</v>
      </c>
    </row>
    <row r="1675" spans="1:24" ht="14.1" customHeight="1" x14ac:dyDescent="0.3">
      <c r="A1675" s="252">
        <v>171279</v>
      </c>
      <c r="B1675" s="253" t="s">
        <v>50</v>
      </c>
      <c r="C1675" s="254">
        <v>6</v>
      </c>
      <c r="D1675" s="254">
        <v>0</v>
      </c>
      <c r="E1675" s="255"/>
      <c r="F1675" s="254" t="s">
        <v>110</v>
      </c>
      <c r="G1675" s="254" t="s">
        <v>1716</v>
      </c>
      <c r="H1675" s="254" t="s">
        <v>5689</v>
      </c>
      <c r="I1675" s="254">
        <v>79</v>
      </c>
      <c r="J1675" s="256">
        <v>11.55</v>
      </c>
      <c r="K1675" s="257"/>
      <c r="L1675" s="254" t="s">
        <v>6364</v>
      </c>
      <c r="M1675" s="254" t="s">
        <v>417</v>
      </c>
      <c r="N1675" s="172" t="str">
        <f t="shared" ref="N1675" si="587">IF(OR(J1675="TBA",E1675=0),"",E1675*J1675)</f>
        <v/>
      </c>
      <c r="O1675" s="172"/>
      <c r="P1675" s="173">
        <f t="shared" si="573"/>
        <v>0</v>
      </c>
      <c r="Q1675" s="173">
        <f t="shared" si="574"/>
        <v>0</v>
      </c>
      <c r="R1675" s="173" t="str">
        <f t="shared" si="575"/>
        <v/>
      </c>
      <c r="S1675" s="173">
        <f t="shared" si="576"/>
        <v>0</v>
      </c>
      <c r="T1675" s="173">
        <f>IF(P1675&lt;&gt;"",(P1675*(1-($N$3368))*(1-($O1675+$N$3373))),0)</f>
        <v>0</v>
      </c>
      <c r="U1675" s="173">
        <f>IF(Q1675&lt;&gt;"",(Q1675*(1-($N$3369))*(1-($O1675+$N$3373))),0)</f>
        <v>0</v>
      </c>
      <c r="V1675" s="173">
        <f>IF(R1675&lt;&gt;"",(R1675*(1-($N$3370))*(1-($O1675+$N$3373))),0)</f>
        <v>0</v>
      </c>
      <c r="W1675" s="173">
        <f>IF(S1675&lt;&gt;"",(S1675*(1-($N$3371))*(1-($O1675+$N$3373))),0)</f>
        <v>0</v>
      </c>
      <c r="X1675" s="173">
        <f t="shared" ref="X1675" si="588">+SUM(T1675:W1675)</f>
        <v>0</v>
      </c>
    </row>
    <row r="1676" spans="1:24" ht="14.1" customHeight="1" x14ac:dyDescent="0.3">
      <c r="A1676" s="187">
        <v>156259</v>
      </c>
      <c r="B1676" s="246" t="s">
        <v>50</v>
      </c>
      <c r="C1676" s="188">
        <v>12</v>
      </c>
      <c r="D1676" s="188">
        <v>0</v>
      </c>
      <c r="E1676" s="247"/>
      <c r="F1676" s="188" t="s">
        <v>127</v>
      </c>
      <c r="G1676" s="188" t="s">
        <v>1711</v>
      </c>
      <c r="H1676" s="188" t="s">
        <v>1993</v>
      </c>
      <c r="I1676" s="188">
        <v>79</v>
      </c>
      <c r="J1676" s="248">
        <v>13.5</v>
      </c>
      <c r="K1676" s="249"/>
      <c r="L1676" s="188" t="s">
        <v>2934</v>
      </c>
      <c r="M1676" s="188" t="s">
        <v>417</v>
      </c>
      <c r="N1676" s="250" t="str">
        <f t="shared" ref="N1676:N1684" si="589">IF(OR(J1676="TBA",E1676=0),"",E1676*J1676)</f>
        <v/>
      </c>
      <c r="O1676" s="172"/>
      <c r="P1676" s="173">
        <f t="shared" si="573"/>
        <v>0</v>
      </c>
      <c r="Q1676" s="173">
        <f t="shared" si="574"/>
        <v>0</v>
      </c>
      <c r="R1676" s="173" t="str">
        <f t="shared" si="575"/>
        <v/>
      </c>
      <c r="S1676" s="173">
        <f t="shared" si="576"/>
        <v>0</v>
      </c>
      <c r="T1676" s="173">
        <f>IF(P1676&lt;&gt;"",(P1676*(1-($N$3368))*(1-($O1676+$N$3373))),0)</f>
        <v>0</v>
      </c>
      <c r="U1676" s="173">
        <f>IF(Q1676&lt;&gt;"",(Q1676*(1-($N$3369))*(1-($O1676+$N$3373))),0)</f>
        <v>0</v>
      </c>
      <c r="V1676" s="173">
        <f>IF(R1676&lt;&gt;"",(R1676*(1-($N$3370))*(1-($O1676+$N$3373))),0)</f>
        <v>0</v>
      </c>
      <c r="W1676" s="173">
        <f>IF(S1676&lt;&gt;"",(S1676*(1-($N$3371))*(1-($O1676+$N$3373))),0)</f>
        <v>0</v>
      </c>
      <c r="X1676" s="251">
        <f t="shared" ref="X1676:X1684" si="590">+SUM(T1676:W1676)</f>
        <v>0</v>
      </c>
    </row>
    <row r="1677" spans="1:24" ht="14.1" customHeight="1" x14ac:dyDescent="0.3">
      <c r="A1677" s="90">
        <v>155319</v>
      </c>
      <c r="B1677" s="91" t="s">
        <v>50</v>
      </c>
      <c r="C1677" s="92">
        <v>12</v>
      </c>
      <c r="D1677" s="92">
        <v>0</v>
      </c>
      <c r="E1677" s="166"/>
      <c r="F1677" s="92" t="s">
        <v>110</v>
      </c>
      <c r="G1677" s="92" t="s">
        <v>1716</v>
      </c>
      <c r="H1677" s="92" t="s">
        <v>4863</v>
      </c>
      <c r="I1677" s="92">
        <v>79</v>
      </c>
      <c r="J1677" s="93">
        <v>9.5500000000000007</v>
      </c>
      <c r="K1677" s="94"/>
      <c r="L1677" s="92" t="s">
        <v>4864</v>
      </c>
      <c r="M1677" s="92" t="s">
        <v>417</v>
      </c>
      <c r="N1677" s="172" t="str">
        <f t="shared" si="589"/>
        <v/>
      </c>
      <c r="O1677" s="172"/>
      <c r="P1677" s="173">
        <f t="shared" si="573"/>
        <v>0</v>
      </c>
      <c r="Q1677" s="173">
        <f t="shared" si="574"/>
        <v>0</v>
      </c>
      <c r="R1677" s="173" t="str">
        <f t="shared" si="575"/>
        <v/>
      </c>
      <c r="S1677" s="173">
        <f t="shared" si="576"/>
        <v>0</v>
      </c>
      <c r="T1677" s="173">
        <f>IF(P1677&lt;&gt;"",(P1677*(1-($N$3368))*(1-($O1677+$N$3373))),0)</f>
        <v>0</v>
      </c>
      <c r="U1677" s="173">
        <f>IF(Q1677&lt;&gt;"",(Q1677*(1-($N$3369))*(1-($O1677+$N$3373))),0)</f>
        <v>0</v>
      </c>
      <c r="V1677" s="173">
        <f>IF(R1677&lt;&gt;"",(R1677*(1-($N$3370))*(1-($O1677+$N$3373))),0)</f>
        <v>0</v>
      </c>
      <c r="W1677" s="173">
        <f>IF(S1677&lt;&gt;"",(S1677*(1-($N$3371))*(1-($O1677+$N$3373))),0)</f>
        <v>0</v>
      </c>
      <c r="X1677" s="173">
        <f t="shared" si="590"/>
        <v>0</v>
      </c>
    </row>
    <row r="1678" spans="1:24" ht="14.1" customHeight="1" x14ac:dyDescent="0.3">
      <c r="A1678" s="90">
        <v>112569</v>
      </c>
      <c r="B1678" s="91" t="s">
        <v>50</v>
      </c>
      <c r="C1678" s="92">
        <v>12</v>
      </c>
      <c r="D1678" s="92">
        <v>0</v>
      </c>
      <c r="E1678" s="166"/>
      <c r="F1678" s="92" t="s">
        <v>110</v>
      </c>
      <c r="G1678" s="92" t="s">
        <v>1716</v>
      </c>
      <c r="H1678" s="92" t="s">
        <v>1917</v>
      </c>
      <c r="I1678" s="92">
        <v>79</v>
      </c>
      <c r="J1678" s="93">
        <v>9.5500000000000007</v>
      </c>
      <c r="K1678" s="94"/>
      <c r="L1678" s="92" t="s">
        <v>2860</v>
      </c>
      <c r="M1678" s="92" t="s">
        <v>417</v>
      </c>
      <c r="N1678" s="172" t="str">
        <f t="shared" si="589"/>
        <v/>
      </c>
      <c r="O1678" s="172"/>
      <c r="P1678" s="173">
        <f t="shared" si="573"/>
        <v>0</v>
      </c>
      <c r="Q1678" s="173">
        <f t="shared" si="574"/>
        <v>0</v>
      </c>
      <c r="R1678" s="173" t="str">
        <f t="shared" si="575"/>
        <v/>
      </c>
      <c r="S1678" s="173">
        <f t="shared" si="576"/>
        <v>0</v>
      </c>
      <c r="T1678" s="173">
        <f>IF(P1678&lt;&gt;"",(P1678*(1-($N$3368))*(1-($O1678+$N$3373))),0)</f>
        <v>0</v>
      </c>
      <c r="U1678" s="173">
        <f>IF(Q1678&lt;&gt;"",(Q1678*(1-($N$3369))*(1-($O1678+$N$3373))),0)</f>
        <v>0</v>
      </c>
      <c r="V1678" s="173">
        <f>IF(R1678&lt;&gt;"",(R1678*(1-($N$3370))*(1-($O1678+$N$3373))),0)</f>
        <v>0</v>
      </c>
      <c r="W1678" s="173">
        <f>IF(S1678&lt;&gt;"",(S1678*(1-($N$3371))*(1-($O1678+$N$3373))),0)</f>
        <v>0</v>
      </c>
      <c r="X1678" s="173">
        <f t="shared" si="590"/>
        <v>0</v>
      </c>
    </row>
    <row r="1679" spans="1:24" ht="14.1" customHeight="1" x14ac:dyDescent="0.3">
      <c r="A1679" s="90">
        <v>112299</v>
      </c>
      <c r="B1679" s="91" t="s">
        <v>50</v>
      </c>
      <c r="C1679" s="92">
        <v>12</v>
      </c>
      <c r="D1679" s="92">
        <v>0</v>
      </c>
      <c r="E1679" s="166"/>
      <c r="F1679" s="92" t="s">
        <v>110</v>
      </c>
      <c r="G1679" s="92" t="s">
        <v>1716</v>
      </c>
      <c r="H1679" s="92" t="s">
        <v>1915</v>
      </c>
      <c r="I1679" s="92">
        <v>79</v>
      </c>
      <c r="J1679" s="93">
        <v>9.5500000000000007</v>
      </c>
      <c r="K1679" s="94"/>
      <c r="L1679" s="92" t="s">
        <v>2858</v>
      </c>
      <c r="M1679" s="92" t="s">
        <v>417</v>
      </c>
      <c r="N1679" s="172" t="str">
        <f t="shared" si="589"/>
        <v/>
      </c>
      <c r="O1679" s="172"/>
      <c r="P1679" s="173">
        <f t="shared" si="573"/>
        <v>0</v>
      </c>
      <c r="Q1679" s="173">
        <f t="shared" si="574"/>
        <v>0</v>
      </c>
      <c r="R1679" s="173" t="str">
        <f t="shared" si="575"/>
        <v/>
      </c>
      <c r="S1679" s="173">
        <f t="shared" si="576"/>
        <v>0</v>
      </c>
      <c r="T1679" s="173">
        <f>IF(P1679&lt;&gt;"",(P1679*(1-($N$3368))*(1-($O1679+$N$3373))),0)</f>
        <v>0</v>
      </c>
      <c r="U1679" s="173">
        <f>IF(Q1679&lt;&gt;"",(Q1679*(1-($N$3369))*(1-($O1679+$N$3373))),0)</f>
        <v>0</v>
      </c>
      <c r="V1679" s="173">
        <f>IF(R1679&lt;&gt;"",(R1679*(1-($N$3370))*(1-($O1679+$N$3373))),0)</f>
        <v>0</v>
      </c>
      <c r="W1679" s="173">
        <f>IF(S1679&lt;&gt;"",(S1679*(1-($N$3371))*(1-($O1679+$N$3373))),0)</f>
        <v>0</v>
      </c>
      <c r="X1679" s="173">
        <f t="shared" si="590"/>
        <v>0</v>
      </c>
    </row>
    <row r="1680" spans="1:24" ht="14.1" customHeight="1" x14ac:dyDescent="0.3">
      <c r="A1680" s="90">
        <v>65685</v>
      </c>
      <c r="B1680" s="91" t="s">
        <v>50</v>
      </c>
      <c r="C1680" s="92">
        <v>12</v>
      </c>
      <c r="D1680" s="92">
        <v>0</v>
      </c>
      <c r="E1680" s="166"/>
      <c r="F1680" s="92" t="s">
        <v>110</v>
      </c>
      <c r="G1680" s="92" t="s">
        <v>1716</v>
      </c>
      <c r="H1680" s="92" t="s">
        <v>1782</v>
      </c>
      <c r="I1680" s="92">
        <v>79</v>
      </c>
      <c r="J1680" s="93">
        <v>9.5500000000000007</v>
      </c>
      <c r="K1680" s="94"/>
      <c r="L1680" s="92" t="s">
        <v>2723</v>
      </c>
      <c r="M1680" s="92" t="s">
        <v>417</v>
      </c>
      <c r="N1680" s="172" t="str">
        <f t="shared" si="589"/>
        <v/>
      </c>
      <c r="O1680" s="172"/>
      <c r="P1680" s="173">
        <f t="shared" si="573"/>
        <v>0</v>
      </c>
      <c r="Q1680" s="173">
        <f t="shared" si="574"/>
        <v>0</v>
      </c>
      <c r="R1680" s="173" t="str">
        <f t="shared" si="575"/>
        <v/>
      </c>
      <c r="S1680" s="173">
        <f t="shared" si="576"/>
        <v>0</v>
      </c>
      <c r="T1680" s="173">
        <f>IF(P1680&lt;&gt;"",(P1680*(1-($N$3368))*(1-($O1680+$N$3373))),0)</f>
        <v>0</v>
      </c>
      <c r="U1680" s="173">
        <f>IF(Q1680&lt;&gt;"",(Q1680*(1-($N$3369))*(1-($O1680+$N$3373))),0)</f>
        <v>0</v>
      </c>
      <c r="V1680" s="173">
        <f>IF(R1680&lt;&gt;"",(R1680*(1-($N$3370))*(1-($O1680+$N$3373))),0)</f>
        <v>0</v>
      </c>
      <c r="W1680" s="173">
        <f>IF(S1680&lt;&gt;"",(S1680*(1-($N$3371))*(1-($O1680+$N$3373))),0)</f>
        <v>0</v>
      </c>
      <c r="X1680" s="173">
        <f t="shared" si="590"/>
        <v>0</v>
      </c>
    </row>
    <row r="1681" spans="1:24" ht="14.1" customHeight="1" x14ac:dyDescent="0.3">
      <c r="A1681" s="90">
        <v>124369</v>
      </c>
      <c r="B1681" s="91" t="s">
        <v>50</v>
      </c>
      <c r="C1681" s="92">
        <v>12</v>
      </c>
      <c r="D1681" s="92">
        <v>0</v>
      </c>
      <c r="E1681" s="166"/>
      <c r="F1681" s="92" t="s">
        <v>110</v>
      </c>
      <c r="G1681" s="92" t="s">
        <v>1716</v>
      </c>
      <c r="H1681" s="92" t="s">
        <v>1957</v>
      </c>
      <c r="I1681" s="92">
        <v>79</v>
      </c>
      <c r="J1681" s="93">
        <v>9.5500000000000007</v>
      </c>
      <c r="K1681" s="94"/>
      <c r="L1681" s="92" t="s">
        <v>2897</v>
      </c>
      <c r="M1681" s="92" t="s">
        <v>417</v>
      </c>
      <c r="N1681" s="172" t="str">
        <f t="shared" si="589"/>
        <v/>
      </c>
      <c r="O1681" s="172"/>
      <c r="P1681" s="173">
        <f t="shared" si="573"/>
        <v>0</v>
      </c>
      <c r="Q1681" s="173">
        <f t="shared" si="574"/>
        <v>0</v>
      </c>
      <c r="R1681" s="173" t="str">
        <f t="shared" si="575"/>
        <v/>
      </c>
      <c r="S1681" s="173">
        <f t="shared" si="576"/>
        <v>0</v>
      </c>
      <c r="T1681" s="173">
        <f>IF(P1681&lt;&gt;"",(P1681*(1-($N$3368))*(1-($O1681+$N$3373))),0)</f>
        <v>0</v>
      </c>
      <c r="U1681" s="173">
        <f>IF(Q1681&lt;&gt;"",(Q1681*(1-($N$3369))*(1-($O1681+$N$3373))),0)</f>
        <v>0</v>
      </c>
      <c r="V1681" s="173">
        <f>IF(R1681&lt;&gt;"",(R1681*(1-($N$3370))*(1-($O1681+$N$3373))),0)</f>
        <v>0</v>
      </c>
      <c r="W1681" s="173">
        <f>IF(S1681&lt;&gt;"",(S1681*(1-($N$3371))*(1-($O1681+$N$3373))),0)</f>
        <v>0</v>
      </c>
      <c r="X1681" s="173">
        <f t="shared" si="590"/>
        <v>0</v>
      </c>
    </row>
    <row r="1682" spans="1:24" ht="14.1" customHeight="1" x14ac:dyDescent="0.3">
      <c r="A1682" s="90">
        <v>106549</v>
      </c>
      <c r="B1682" s="91" t="s">
        <v>50</v>
      </c>
      <c r="C1682" s="92">
        <v>12</v>
      </c>
      <c r="D1682" s="92">
        <v>0</v>
      </c>
      <c r="E1682" s="166"/>
      <c r="F1682" s="92" t="s">
        <v>110</v>
      </c>
      <c r="G1682" s="92" t="s">
        <v>1716</v>
      </c>
      <c r="H1682" s="92" t="s">
        <v>1884</v>
      </c>
      <c r="I1682" s="92">
        <v>79</v>
      </c>
      <c r="J1682" s="93">
        <v>9.5500000000000007</v>
      </c>
      <c r="K1682" s="94"/>
      <c r="L1682" s="92" t="s">
        <v>2826</v>
      </c>
      <c r="M1682" s="92" t="s">
        <v>417</v>
      </c>
      <c r="N1682" s="172" t="str">
        <f t="shared" si="589"/>
        <v/>
      </c>
      <c r="O1682" s="172"/>
      <c r="P1682" s="173">
        <f t="shared" si="573"/>
        <v>0</v>
      </c>
      <c r="Q1682" s="173">
        <f t="shared" si="574"/>
        <v>0</v>
      </c>
      <c r="R1682" s="173" t="str">
        <f t="shared" si="575"/>
        <v/>
      </c>
      <c r="S1682" s="173">
        <f t="shared" si="576"/>
        <v>0</v>
      </c>
      <c r="T1682" s="173">
        <f>IF(P1682&lt;&gt;"",(P1682*(1-($N$3368))*(1-($O1682+$N$3373))),0)</f>
        <v>0</v>
      </c>
      <c r="U1682" s="173">
        <f>IF(Q1682&lt;&gt;"",(Q1682*(1-($N$3369))*(1-($O1682+$N$3373))),0)</f>
        <v>0</v>
      </c>
      <c r="V1682" s="173">
        <f>IF(R1682&lt;&gt;"",(R1682*(1-($N$3370))*(1-($O1682+$N$3373))),0)</f>
        <v>0</v>
      </c>
      <c r="W1682" s="173">
        <f>IF(S1682&lt;&gt;"",(S1682*(1-($N$3371))*(1-($O1682+$N$3373))),0)</f>
        <v>0</v>
      </c>
      <c r="X1682" s="173">
        <f t="shared" si="590"/>
        <v>0</v>
      </c>
    </row>
    <row r="1683" spans="1:24" ht="14.1" customHeight="1" x14ac:dyDescent="0.3">
      <c r="A1683" s="90">
        <v>112309</v>
      </c>
      <c r="B1683" s="91" t="s">
        <v>50</v>
      </c>
      <c r="C1683" s="92">
        <v>12</v>
      </c>
      <c r="D1683" s="92">
        <v>0</v>
      </c>
      <c r="E1683" s="166"/>
      <c r="F1683" s="92" t="s">
        <v>110</v>
      </c>
      <c r="G1683" s="92" t="s">
        <v>1716</v>
      </c>
      <c r="H1683" s="92" t="s">
        <v>1916</v>
      </c>
      <c r="I1683" s="92">
        <v>79</v>
      </c>
      <c r="J1683" s="93">
        <v>9.5500000000000007</v>
      </c>
      <c r="K1683" s="94"/>
      <c r="L1683" s="92" t="s">
        <v>2859</v>
      </c>
      <c r="M1683" s="92" t="s">
        <v>417</v>
      </c>
      <c r="N1683" s="172" t="str">
        <f t="shared" si="589"/>
        <v/>
      </c>
      <c r="O1683" s="172"/>
      <c r="P1683" s="173">
        <f t="shared" si="573"/>
        <v>0</v>
      </c>
      <c r="Q1683" s="173">
        <f t="shared" si="574"/>
        <v>0</v>
      </c>
      <c r="R1683" s="173" t="str">
        <f t="shared" si="575"/>
        <v/>
      </c>
      <c r="S1683" s="173">
        <f t="shared" si="576"/>
        <v>0</v>
      </c>
      <c r="T1683" s="173">
        <f>IF(P1683&lt;&gt;"",(P1683*(1-($N$3368))*(1-($O1683+$N$3373))),0)</f>
        <v>0</v>
      </c>
      <c r="U1683" s="173">
        <f>IF(Q1683&lt;&gt;"",(Q1683*(1-($N$3369))*(1-($O1683+$N$3373))),0)</f>
        <v>0</v>
      </c>
      <c r="V1683" s="173">
        <f>IF(R1683&lt;&gt;"",(R1683*(1-($N$3370))*(1-($O1683+$N$3373))),0)</f>
        <v>0</v>
      </c>
      <c r="W1683" s="173">
        <f>IF(S1683&lt;&gt;"",(S1683*(1-($N$3371))*(1-($O1683+$N$3373))),0)</f>
        <v>0</v>
      </c>
      <c r="X1683" s="173">
        <f t="shared" si="590"/>
        <v>0</v>
      </c>
    </row>
    <row r="1684" spans="1:24" ht="14.1" customHeight="1" x14ac:dyDescent="0.3">
      <c r="A1684" s="90">
        <v>65684</v>
      </c>
      <c r="B1684" s="91" t="s">
        <v>50</v>
      </c>
      <c r="C1684" s="92">
        <v>12</v>
      </c>
      <c r="D1684" s="92">
        <v>0</v>
      </c>
      <c r="E1684" s="166"/>
      <c r="F1684" s="92" t="s">
        <v>110</v>
      </c>
      <c r="G1684" s="92" t="s">
        <v>1716</v>
      </c>
      <c r="H1684" s="92" t="s">
        <v>1781</v>
      </c>
      <c r="I1684" s="92">
        <v>79</v>
      </c>
      <c r="J1684" s="93">
        <v>9.5500000000000007</v>
      </c>
      <c r="K1684" s="94"/>
      <c r="L1684" s="92" t="s">
        <v>2722</v>
      </c>
      <c r="M1684" s="92" t="s">
        <v>417</v>
      </c>
      <c r="N1684" s="172" t="str">
        <f t="shared" si="589"/>
        <v/>
      </c>
      <c r="O1684" s="172"/>
      <c r="P1684" s="173">
        <f t="shared" si="573"/>
        <v>0</v>
      </c>
      <c r="Q1684" s="173">
        <f t="shared" si="574"/>
        <v>0</v>
      </c>
      <c r="R1684" s="173" t="str">
        <f t="shared" si="575"/>
        <v/>
      </c>
      <c r="S1684" s="173">
        <f t="shared" si="576"/>
        <v>0</v>
      </c>
      <c r="T1684" s="173">
        <f>IF(P1684&lt;&gt;"",(P1684*(1-($N$3368))*(1-($O1684+$N$3373))),0)</f>
        <v>0</v>
      </c>
      <c r="U1684" s="173">
        <f>IF(Q1684&lt;&gt;"",(Q1684*(1-($N$3369))*(1-($O1684+$N$3373))),0)</f>
        <v>0</v>
      </c>
      <c r="V1684" s="173">
        <f>IF(R1684&lt;&gt;"",(R1684*(1-($N$3370))*(1-($O1684+$N$3373))),0)</f>
        <v>0</v>
      </c>
      <c r="W1684" s="173">
        <f>IF(S1684&lt;&gt;"",(S1684*(1-($N$3371))*(1-($O1684+$N$3373))),0)</f>
        <v>0</v>
      </c>
      <c r="X1684" s="173">
        <f t="shared" si="590"/>
        <v>0</v>
      </c>
    </row>
    <row r="1685" spans="1:24" ht="14.1" customHeight="1" x14ac:dyDescent="0.3">
      <c r="A1685" s="90"/>
      <c r="B1685" s="91"/>
      <c r="C1685" s="92"/>
      <c r="D1685" s="92"/>
      <c r="E1685" s="168"/>
      <c r="F1685" s="92"/>
      <c r="G1685" s="92"/>
      <c r="H1685" s="148" t="s">
        <v>753</v>
      </c>
      <c r="I1685" s="92"/>
      <c r="J1685" s="93"/>
      <c r="K1685" s="94"/>
      <c r="L1685" s="94"/>
      <c r="M1685" s="95"/>
      <c r="N1685" s="172"/>
      <c r="O1685" s="172"/>
      <c r="P1685" s="173">
        <f t="shared" ref="P1685:P1754" si="591">IF($B1685="PA",$N1685,0)</f>
        <v>0</v>
      </c>
      <c r="Q1685" s="173">
        <f t="shared" ref="Q1685:Q1754" si="592">IF($B1685="PC",$N1685,0)</f>
        <v>0</v>
      </c>
      <c r="R1685" s="173">
        <f t="shared" ref="R1685:R1754" si="593">IF($B1685="LA",$N1685,0)</f>
        <v>0</v>
      </c>
      <c r="S1685" s="173">
        <f t="shared" ref="S1685:S1754" si="594">IF($B1685="LC",$N1685,0)</f>
        <v>0</v>
      </c>
      <c r="T1685" s="173">
        <f>IF(P1685&lt;&gt;"",(P1685*(1-($N$3368))*(1-($O1685+$N$3373))),0)</f>
        <v>0</v>
      </c>
      <c r="U1685" s="173">
        <f>IF(Q1685&lt;&gt;"",(Q1685*(1-($N$3369))*(1-($O1685+$N$3373))),0)</f>
        <v>0</v>
      </c>
      <c r="V1685" s="173">
        <f>IF(R1685&lt;&gt;"",(R1685*(1-($N$3370))*(1-($O1685+$N$3373))),0)</f>
        <v>0</v>
      </c>
      <c r="W1685" s="173">
        <f>IF(S1685&lt;&gt;"",(S1685*(1-($N$3371))*(1-($O1685+$N$3373))),0)</f>
        <v>0</v>
      </c>
      <c r="X1685" s="173"/>
    </row>
    <row r="1686" spans="1:24" ht="13.5" customHeight="1" x14ac:dyDescent="0.3">
      <c r="A1686" s="90" t="s">
        <v>1583</v>
      </c>
      <c r="B1686" s="91" t="s">
        <v>51</v>
      </c>
      <c r="C1686" s="92">
        <v>12</v>
      </c>
      <c r="D1686" s="92">
        <v>0</v>
      </c>
      <c r="E1686" s="166"/>
      <c r="F1686" s="92" t="s">
        <v>5805</v>
      </c>
      <c r="G1686" s="92" t="s">
        <v>1999</v>
      </c>
      <c r="H1686" s="92" t="s">
        <v>2301</v>
      </c>
      <c r="I1686" s="92">
        <v>80</v>
      </c>
      <c r="J1686" s="93">
        <v>20.8</v>
      </c>
      <c r="K1686" s="94"/>
      <c r="L1686" s="92" t="s">
        <v>3673</v>
      </c>
      <c r="M1686" s="92" t="s">
        <v>417</v>
      </c>
      <c r="N1686" s="172" t="str">
        <f t="shared" ref="N1686:N1755" si="595">IF(OR(J1686="TBA",E1686=0),"",E1686*J1686)</f>
        <v/>
      </c>
      <c r="O1686" s="172"/>
      <c r="P1686" s="173">
        <f t="shared" si="591"/>
        <v>0</v>
      </c>
      <c r="Q1686" s="173">
        <f t="shared" si="592"/>
        <v>0</v>
      </c>
      <c r="R1686" s="173">
        <f t="shared" si="593"/>
        <v>0</v>
      </c>
      <c r="S1686" s="173" t="str">
        <f t="shared" si="594"/>
        <v/>
      </c>
      <c r="T1686" s="173">
        <f>IF(P1686&lt;&gt;"",(P1686*(1-($N$3368))*(1-($O1686+$N$3373))),0)</f>
        <v>0</v>
      </c>
      <c r="U1686" s="173">
        <f>IF(Q1686&lt;&gt;"",(Q1686*(1-($N$3369))*(1-($O1686+$N$3373))),0)</f>
        <v>0</v>
      </c>
      <c r="V1686" s="173">
        <f>IF(R1686&lt;&gt;"",(R1686*(1-($N$3370))*(1-($O1686+$N$3373))),0)</f>
        <v>0</v>
      </c>
      <c r="W1686" s="173">
        <f>IF(S1686&lt;&gt;"",(S1686*(1-($N$3371))*(1-($O1686+$N$3373))),0)</f>
        <v>0</v>
      </c>
      <c r="X1686" s="173">
        <f t="shared" ref="X1686:X1753" si="596">+SUM(T1686:W1686)</f>
        <v>0</v>
      </c>
    </row>
    <row r="1687" spans="1:24" ht="13.5" customHeight="1" x14ac:dyDescent="0.3">
      <c r="A1687" s="90" t="s">
        <v>1582</v>
      </c>
      <c r="B1687" s="91" t="s">
        <v>51</v>
      </c>
      <c r="C1687" s="92">
        <v>12</v>
      </c>
      <c r="D1687" s="92">
        <v>0</v>
      </c>
      <c r="E1687" s="166"/>
      <c r="F1687" s="92" t="s">
        <v>5805</v>
      </c>
      <c r="G1687" s="92" t="s">
        <v>2000</v>
      </c>
      <c r="H1687" s="92" t="s">
        <v>2301</v>
      </c>
      <c r="I1687" s="92">
        <v>80</v>
      </c>
      <c r="J1687" s="93">
        <v>20.8</v>
      </c>
      <c r="K1687" s="94"/>
      <c r="L1687" s="92" t="s">
        <v>3674</v>
      </c>
      <c r="M1687" s="92" t="s">
        <v>417</v>
      </c>
      <c r="N1687" s="172" t="str">
        <f t="shared" si="595"/>
        <v/>
      </c>
      <c r="O1687" s="172"/>
      <c r="P1687" s="173">
        <f t="shared" si="591"/>
        <v>0</v>
      </c>
      <c r="Q1687" s="173">
        <f t="shared" si="592"/>
        <v>0</v>
      </c>
      <c r="R1687" s="173">
        <f t="shared" si="593"/>
        <v>0</v>
      </c>
      <c r="S1687" s="173" t="str">
        <f t="shared" si="594"/>
        <v/>
      </c>
      <c r="T1687" s="173">
        <f>IF(P1687&lt;&gt;"",(P1687*(1-($N$3368))*(1-($O1687+$N$3373))),0)</f>
        <v>0</v>
      </c>
      <c r="U1687" s="173">
        <f>IF(Q1687&lt;&gt;"",(Q1687*(1-($N$3369))*(1-($O1687+$N$3373))),0)</f>
        <v>0</v>
      </c>
      <c r="V1687" s="173">
        <f>IF(R1687&lt;&gt;"",(R1687*(1-($N$3370))*(1-($O1687+$N$3373))),0)</f>
        <v>0</v>
      </c>
      <c r="W1687" s="173">
        <f>IF(S1687&lt;&gt;"",(S1687*(1-($N$3371))*(1-($O1687+$N$3373))),0)</f>
        <v>0</v>
      </c>
      <c r="X1687" s="173">
        <f t="shared" si="596"/>
        <v>0</v>
      </c>
    </row>
    <row r="1688" spans="1:24" ht="13.5" customHeight="1" x14ac:dyDescent="0.3">
      <c r="A1688" s="90" t="s">
        <v>1584</v>
      </c>
      <c r="B1688" s="91" t="s">
        <v>51</v>
      </c>
      <c r="C1688" s="92">
        <v>12</v>
      </c>
      <c r="D1688" s="92">
        <v>0</v>
      </c>
      <c r="E1688" s="166"/>
      <c r="F1688" s="92" t="s">
        <v>5805</v>
      </c>
      <c r="G1688" s="92" t="s">
        <v>2302</v>
      </c>
      <c r="H1688" s="92" t="s">
        <v>2301</v>
      </c>
      <c r="I1688" s="92">
        <v>80</v>
      </c>
      <c r="J1688" s="93">
        <v>20.8</v>
      </c>
      <c r="K1688" s="94"/>
      <c r="L1688" s="92" t="s">
        <v>3675</v>
      </c>
      <c r="M1688" s="92" t="s">
        <v>417</v>
      </c>
      <c r="N1688" s="172" t="str">
        <f t="shared" si="595"/>
        <v/>
      </c>
      <c r="O1688" s="172"/>
      <c r="P1688" s="173">
        <f t="shared" si="591"/>
        <v>0</v>
      </c>
      <c r="Q1688" s="173">
        <f t="shared" si="592"/>
        <v>0</v>
      </c>
      <c r="R1688" s="173">
        <f t="shared" si="593"/>
        <v>0</v>
      </c>
      <c r="S1688" s="173" t="str">
        <f t="shared" si="594"/>
        <v/>
      </c>
      <c r="T1688" s="173">
        <f>IF(P1688&lt;&gt;"",(P1688*(1-($N$3368))*(1-($O1688+$N$3373))),0)</f>
        <v>0</v>
      </c>
      <c r="U1688" s="173">
        <f>IF(Q1688&lt;&gt;"",(Q1688*(1-($N$3369))*(1-($O1688+$N$3373))),0)</f>
        <v>0</v>
      </c>
      <c r="V1688" s="173">
        <f>IF(R1688&lt;&gt;"",(R1688*(1-($N$3370))*(1-($O1688+$N$3373))),0)</f>
        <v>0</v>
      </c>
      <c r="W1688" s="173">
        <f>IF(S1688&lt;&gt;"",(S1688*(1-($N$3371))*(1-($O1688+$N$3373))),0)</f>
        <v>0</v>
      </c>
      <c r="X1688" s="173">
        <f t="shared" si="596"/>
        <v>0</v>
      </c>
    </row>
    <row r="1689" spans="1:24" ht="14.1" customHeight="1" x14ac:dyDescent="0.3">
      <c r="A1689" s="90" t="s">
        <v>754</v>
      </c>
      <c r="B1689" s="91" t="s">
        <v>51</v>
      </c>
      <c r="C1689" s="92">
        <v>16</v>
      </c>
      <c r="D1689" s="92">
        <v>8</v>
      </c>
      <c r="E1689" s="166"/>
      <c r="F1689" s="92" t="s">
        <v>5805</v>
      </c>
      <c r="G1689" s="92" t="s">
        <v>1997</v>
      </c>
      <c r="H1689" s="92" t="s">
        <v>2618</v>
      </c>
      <c r="I1689" s="92">
        <v>80</v>
      </c>
      <c r="J1689" s="93">
        <v>16.7</v>
      </c>
      <c r="K1689" s="94"/>
      <c r="L1689" s="92" t="s">
        <v>4411</v>
      </c>
      <c r="M1689" s="92" t="s">
        <v>417</v>
      </c>
      <c r="N1689" s="172" t="str">
        <f t="shared" si="595"/>
        <v/>
      </c>
      <c r="O1689" s="172"/>
      <c r="P1689" s="173">
        <f t="shared" si="591"/>
        <v>0</v>
      </c>
      <c r="Q1689" s="173">
        <f t="shared" si="592"/>
        <v>0</v>
      </c>
      <c r="R1689" s="173">
        <f t="shared" si="593"/>
        <v>0</v>
      </c>
      <c r="S1689" s="173" t="str">
        <f t="shared" si="594"/>
        <v/>
      </c>
      <c r="T1689" s="173">
        <f>IF(P1689&lt;&gt;"",(P1689*(1-($N$3368))*(1-($O1689+$N$3373))),0)</f>
        <v>0</v>
      </c>
      <c r="U1689" s="173">
        <f>IF(Q1689&lt;&gt;"",(Q1689*(1-($N$3369))*(1-($O1689+$N$3373))),0)</f>
        <v>0</v>
      </c>
      <c r="V1689" s="173">
        <f>IF(R1689&lt;&gt;"",(R1689*(1-($N$3370))*(1-($O1689+$N$3373))),0)</f>
        <v>0</v>
      </c>
      <c r="W1689" s="173">
        <f>IF(S1689&lt;&gt;"",(S1689*(1-($N$3371))*(1-($O1689+$N$3373))),0)</f>
        <v>0</v>
      </c>
      <c r="X1689" s="173">
        <f t="shared" si="596"/>
        <v>0</v>
      </c>
    </row>
    <row r="1690" spans="1:24" ht="14.1" customHeight="1" x14ac:dyDescent="0.3">
      <c r="A1690" s="90" t="s">
        <v>755</v>
      </c>
      <c r="B1690" s="91" t="s">
        <v>51</v>
      </c>
      <c r="C1690" s="92">
        <v>16</v>
      </c>
      <c r="D1690" s="92">
        <v>8</v>
      </c>
      <c r="E1690" s="166"/>
      <c r="F1690" s="92" t="s">
        <v>5805</v>
      </c>
      <c r="G1690" s="92" t="s">
        <v>1999</v>
      </c>
      <c r="H1690" s="92" t="s">
        <v>2618</v>
      </c>
      <c r="I1690" s="92">
        <v>80</v>
      </c>
      <c r="J1690" s="93">
        <v>16.7</v>
      </c>
      <c r="K1690" s="94"/>
      <c r="L1690" s="92" t="s">
        <v>4412</v>
      </c>
      <c r="M1690" s="92" t="s">
        <v>417</v>
      </c>
      <c r="N1690" s="172" t="str">
        <f t="shared" si="595"/>
        <v/>
      </c>
      <c r="O1690" s="172"/>
      <c r="P1690" s="173">
        <f t="shared" si="591"/>
        <v>0</v>
      </c>
      <c r="Q1690" s="173">
        <f t="shared" si="592"/>
        <v>0</v>
      </c>
      <c r="R1690" s="173">
        <f t="shared" si="593"/>
        <v>0</v>
      </c>
      <c r="S1690" s="173" t="str">
        <f t="shared" si="594"/>
        <v/>
      </c>
      <c r="T1690" s="173">
        <f>IF(P1690&lt;&gt;"",(P1690*(1-($N$3368))*(1-($O1690+$N$3373))),0)</f>
        <v>0</v>
      </c>
      <c r="U1690" s="173">
        <f>IF(Q1690&lt;&gt;"",(Q1690*(1-($N$3369))*(1-($O1690+$N$3373))),0)</f>
        <v>0</v>
      </c>
      <c r="V1690" s="173">
        <f>IF(R1690&lt;&gt;"",(R1690*(1-($N$3370))*(1-($O1690+$N$3373))),0)</f>
        <v>0</v>
      </c>
      <c r="W1690" s="173">
        <f>IF(S1690&lt;&gt;"",(S1690*(1-($N$3371))*(1-($O1690+$N$3373))),0)</f>
        <v>0</v>
      </c>
      <c r="X1690" s="173">
        <f t="shared" si="596"/>
        <v>0</v>
      </c>
    </row>
    <row r="1691" spans="1:24" ht="13.5" customHeight="1" x14ac:dyDescent="0.3">
      <c r="A1691" s="90" t="s">
        <v>756</v>
      </c>
      <c r="B1691" s="91" t="s">
        <v>51</v>
      </c>
      <c r="C1691" s="92">
        <v>12</v>
      </c>
      <c r="D1691" s="92">
        <v>0</v>
      </c>
      <c r="E1691" s="166"/>
      <c r="F1691" s="92" t="s">
        <v>110</v>
      </c>
      <c r="G1691" s="92" t="s">
        <v>2003</v>
      </c>
      <c r="H1691" s="92" t="s">
        <v>2619</v>
      </c>
      <c r="I1691" s="92">
        <v>80</v>
      </c>
      <c r="J1691" s="93">
        <v>18.25</v>
      </c>
      <c r="K1691" s="94"/>
      <c r="L1691" s="92" t="s">
        <v>4413</v>
      </c>
      <c r="M1691" s="92" t="s">
        <v>417</v>
      </c>
      <c r="N1691" s="172" t="str">
        <f t="shared" ref="N1691:N1697" si="597">IF(OR(J1691="TBA",E1691=0),"",E1691*J1691)</f>
        <v/>
      </c>
      <c r="O1691" s="172"/>
      <c r="P1691" s="173">
        <f t="shared" si="591"/>
        <v>0</v>
      </c>
      <c r="Q1691" s="173">
        <f t="shared" si="592"/>
        <v>0</v>
      </c>
      <c r="R1691" s="173">
        <f t="shared" si="593"/>
        <v>0</v>
      </c>
      <c r="S1691" s="173" t="str">
        <f t="shared" si="594"/>
        <v/>
      </c>
      <c r="T1691" s="173">
        <f>IF(P1691&lt;&gt;"",(P1691*(1-($N$3368))*(1-($O1691+$N$3373))),0)</f>
        <v>0</v>
      </c>
      <c r="U1691" s="173">
        <f>IF(Q1691&lt;&gt;"",(Q1691*(1-($N$3369))*(1-($O1691+$N$3373))),0)</f>
        <v>0</v>
      </c>
      <c r="V1691" s="173">
        <f>IF(R1691&lt;&gt;"",(R1691*(1-($N$3370))*(1-($O1691+$N$3373))),0)</f>
        <v>0</v>
      </c>
      <c r="W1691" s="173">
        <f>IF(S1691&lt;&gt;"",(S1691*(1-($N$3371))*(1-($O1691+$N$3373))),0)</f>
        <v>0</v>
      </c>
      <c r="X1691" s="173">
        <f t="shared" ref="X1691:X1697" si="598">+SUM(T1691:W1691)</f>
        <v>0</v>
      </c>
    </row>
    <row r="1692" spans="1:24" ht="14.1" customHeight="1" x14ac:dyDescent="0.3">
      <c r="A1692" s="90" t="s">
        <v>757</v>
      </c>
      <c r="B1692" s="91" t="s">
        <v>51</v>
      </c>
      <c r="C1692" s="92">
        <v>12</v>
      </c>
      <c r="D1692" s="92">
        <v>0</v>
      </c>
      <c r="E1692" s="166"/>
      <c r="F1692" s="92" t="s">
        <v>110</v>
      </c>
      <c r="G1692" s="92" t="s">
        <v>2004</v>
      </c>
      <c r="H1692" s="92" t="s">
        <v>2619</v>
      </c>
      <c r="I1692" s="92">
        <v>80</v>
      </c>
      <c r="J1692" s="93">
        <v>18.25</v>
      </c>
      <c r="K1692" s="94"/>
      <c r="L1692" s="92" t="s">
        <v>4414</v>
      </c>
      <c r="M1692" s="92" t="s">
        <v>417</v>
      </c>
      <c r="N1692" s="172" t="str">
        <f t="shared" si="597"/>
        <v/>
      </c>
      <c r="O1692" s="172"/>
      <c r="P1692" s="173">
        <f t="shared" si="591"/>
        <v>0</v>
      </c>
      <c r="Q1692" s="173">
        <f t="shared" si="592"/>
        <v>0</v>
      </c>
      <c r="R1692" s="173">
        <f t="shared" si="593"/>
        <v>0</v>
      </c>
      <c r="S1692" s="173" t="str">
        <f t="shared" si="594"/>
        <v/>
      </c>
      <c r="T1692" s="173">
        <f>IF(P1692&lt;&gt;"",(P1692*(1-($N$3368))*(1-($O1692+$N$3373))),0)</f>
        <v>0</v>
      </c>
      <c r="U1692" s="173">
        <f>IF(Q1692&lt;&gt;"",(Q1692*(1-($N$3369))*(1-($O1692+$N$3373))),0)</f>
        <v>0</v>
      </c>
      <c r="V1692" s="173">
        <f>IF(R1692&lt;&gt;"",(R1692*(1-($N$3370))*(1-($O1692+$N$3373))),0)</f>
        <v>0</v>
      </c>
      <c r="W1692" s="173">
        <f>IF(S1692&lt;&gt;"",(S1692*(1-($N$3371))*(1-($O1692+$N$3373))),0)</f>
        <v>0</v>
      </c>
      <c r="X1692" s="173">
        <f t="shared" si="598"/>
        <v>0</v>
      </c>
    </row>
    <row r="1693" spans="1:24" ht="13.5" customHeight="1" x14ac:dyDescent="0.3">
      <c r="A1693" s="90" t="s">
        <v>758</v>
      </c>
      <c r="B1693" s="91" t="s">
        <v>51</v>
      </c>
      <c r="C1693" s="92">
        <v>12</v>
      </c>
      <c r="D1693" s="92">
        <v>0</v>
      </c>
      <c r="E1693" s="166"/>
      <c r="F1693" s="92" t="s">
        <v>110</v>
      </c>
      <c r="G1693" s="92" t="s">
        <v>2005</v>
      </c>
      <c r="H1693" s="92" t="s">
        <v>2619</v>
      </c>
      <c r="I1693" s="92">
        <v>80</v>
      </c>
      <c r="J1693" s="93">
        <v>18.25</v>
      </c>
      <c r="K1693" s="94"/>
      <c r="L1693" s="92" t="s">
        <v>4415</v>
      </c>
      <c r="M1693" s="92" t="s">
        <v>417</v>
      </c>
      <c r="N1693" s="172" t="str">
        <f t="shared" si="597"/>
        <v/>
      </c>
      <c r="O1693" s="172"/>
      <c r="P1693" s="173">
        <f t="shared" si="591"/>
        <v>0</v>
      </c>
      <c r="Q1693" s="173">
        <f t="shared" si="592"/>
        <v>0</v>
      </c>
      <c r="R1693" s="173">
        <f t="shared" si="593"/>
        <v>0</v>
      </c>
      <c r="S1693" s="173" t="str">
        <f t="shared" si="594"/>
        <v/>
      </c>
      <c r="T1693" s="173">
        <f>IF(P1693&lt;&gt;"",(P1693*(1-($N$3368))*(1-($O1693+$N$3373))),0)</f>
        <v>0</v>
      </c>
      <c r="U1693" s="173">
        <f>IF(Q1693&lt;&gt;"",(Q1693*(1-($N$3369))*(1-($O1693+$N$3373))),0)</f>
        <v>0</v>
      </c>
      <c r="V1693" s="173">
        <f>IF(R1693&lt;&gt;"",(R1693*(1-($N$3370))*(1-($O1693+$N$3373))),0)</f>
        <v>0</v>
      </c>
      <c r="W1693" s="173">
        <f>IF(S1693&lt;&gt;"",(S1693*(1-($N$3371))*(1-($O1693+$N$3373))),0)</f>
        <v>0</v>
      </c>
      <c r="X1693" s="173">
        <f t="shared" si="598"/>
        <v>0</v>
      </c>
    </row>
    <row r="1694" spans="1:24" ht="13.5" customHeight="1" x14ac:dyDescent="0.3">
      <c r="A1694" s="252">
        <v>171589</v>
      </c>
      <c r="B1694" s="253" t="s">
        <v>51</v>
      </c>
      <c r="C1694" s="254">
        <v>24</v>
      </c>
      <c r="D1694" s="254">
        <v>12</v>
      </c>
      <c r="E1694" s="255"/>
      <c r="F1694" s="254" t="s">
        <v>1845</v>
      </c>
      <c r="G1694" s="254" t="s">
        <v>1930</v>
      </c>
      <c r="H1694" s="254" t="s">
        <v>5768</v>
      </c>
      <c r="I1694" s="254">
        <v>80</v>
      </c>
      <c r="J1694" s="256">
        <v>18.900000000000002</v>
      </c>
      <c r="K1694" s="257"/>
      <c r="L1694" s="254" t="s">
        <v>6454</v>
      </c>
      <c r="M1694" s="254" t="s">
        <v>417</v>
      </c>
      <c r="N1694" s="172" t="str">
        <f t="shared" si="597"/>
        <v/>
      </c>
      <c r="O1694" s="172"/>
      <c r="P1694" s="173">
        <f t="shared" si="591"/>
        <v>0</v>
      </c>
      <c r="Q1694" s="173">
        <f t="shared" si="592"/>
        <v>0</v>
      </c>
      <c r="R1694" s="173">
        <f t="shared" si="593"/>
        <v>0</v>
      </c>
      <c r="S1694" s="173" t="str">
        <f t="shared" si="594"/>
        <v/>
      </c>
      <c r="T1694" s="173">
        <f>IF(P1694&lt;&gt;"",(P1694*(1-($N$3368))*(1-($O1694+$N$3373))),0)</f>
        <v>0</v>
      </c>
      <c r="U1694" s="173">
        <f>IF(Q1694&lt;&gt;"",(Q1694*(1-($N$3369))*(1-($O1694+$N$3373))),0)</f>
        <v>0</v>
      </c>
      <c r="V1694" s="173">
        <f>IF(R1694&lt;&gt;"",(R1694*(1-($N$3370))*(1-($O1694+$N$3373))),0)</f>
        <v>0</v>
      </c>
      <c r="W1694" s="173">
        <f>IF(S1694&lt;&gt;"",(S1694*(1-($N$3371))*(1-($O1694+$N$3373))),0)</f>
        <v>0</v>
      </c>
      <c r="X1694" s="173">
        <f t="shared" si="598"/>
        <v>0</v>
      </c>
    </row>
    <row r="1695" spans="1:24" ht="13.5" customHeight="1" x14ac:dyDescent="0.3">
      <c r="A1695" s="90" t="s">
        <v>762</v>
      </c>
      <c r="B1695" s="91" t="s">
        <v>51</v>
      </c>
      <c r="C1695" s="92">
        <v>16</v>
      </c>
      <c r="D1695" s="92">
        <v>8</v>
      </c>
      <c r="E1695" s="166"/>
      <c r="F1695" s="92" t="s">
        <v>127</v>
      </c>
      <c r="G1695" s="92" t="s">
        <v>2003</v>
      </c>
      <c r="H1695" s="92" t="s">
        <v>2622</v>
      </c>
      <c r="I1695" s="92">
        <v>80</v>
      </c>
      <c r="J1695" s="93">
        <v>24.3</v>
      </c>
      <c r="K1695" s="94"/>
      <c r="L1695" s="92" t="s">
        <v>4421</v>
      </c>
      <c r="M1695" s="92" t="s">
        <v>417</v>
      </c>
      <c r="N1695" s="172" t="str">
        <f t="shared" si="597"/>
        <v/>
      </c>
      <c r="O1695" s="172"/>
      <c r="P1695" s="173">
        <f t="shared" si="591"/>
        <v>0</v>
      </c>
      <c r="Q1695" s="173">
        <f t="shared" si="592"/>
        <v>0</v>
      </c>
      <c r="R1695" s="173">
        <f t="shared" si="593"/>
        <v>0</v>
      </c>
      <c r="S1695" s="173" t="str">
        <f t="shared" si="594"/>
        <v/>
      </c>
      <c r="T1695" s="173">
        <f>IF(P1695&lt;&gt;"",(P1695*(1-($N$3368))*(1-($O1695+$N$3373))),0)</f>
        <v>0</v>
      </c>
      <c r="U1695" s="173">
        <f>IF(Q1695&lt;&gt;"",(Q1695*(1-($N$3369))*(1-($O1695+$N$3373))),0)</f>
        <v>0</v>
      </c>
      <c r="V1695" s="173">
        <f>IF(R1695&lt;&gt;"",(R1695*(1-($N$3370))*(1-($O1695+$N$3373))),0)</f>
        <v>0</v>
      </c>
      <c r="W1695" s="173">
        <f>IF(S1695&lt;&gt;"",(S1695*(1-($N$3371))*(1-($O1695+$N$3373))),0)</f>
        <v>0</v>
      </c>
      <c r="X1695" s="173">
        <f t="shared" si="598"/>
        <v>0</v>
      </c>
    </row>
    <row r="1696" spans="1:24" ht="13.5" customHeight="1" x14ac:dyDescent="0.3">
      <c r="A1696" s="90" t="s">
        <v>763</v>
      </c>
      <c r="B1696" s="91" t="s">
        <v>51</v>
      </c>
      <c r="C1696" s="92">
        <v>16</v>
      </c>
      <c r="D1696" s="92">
        <v>8</v>
      </c>
      <c r="E1696" s="166"/>
      <c r="F1696" s="92" t="s">
        <v>127</v>
      </c>
      <c r="G1696" s="92" t="s">
        <v>2004</v>
      </c>
      <c r="H1696" s="92" t="s">
        <v>2622</v>
      </c>
      <c r="I1696" s="92">
        <v>80</v>
      </c>
      <c r="J1696" s="93">
        <v>24.3</v>
      </c>
      <c r="K1696" s="94"/>
      <c r="L1696" s="92" t="s">
        <v>4422</v>
      </c>
      <c r="M1696" s="92" t="s">
        <v>417</v>
      </c>
      <c r="N1696" s="172" t="str">
        <f t="shared" si="597"/>
        <v/>
      </c>
      <c r="O1696" s="172"/>
      <c r="P1696" s="173">
        <f t="shared" si="591"/>
        <v>0</v>
      </c>
      <c r="Q1696" s="173">
        <f t="shared" si="592"/>
        <v>0</v>
      </c>
      <c r="R1696" s="173">
        <f t="shared" si="593"/>
        <v>0</v>
      </c>
      <c r="S1696" s="173" t="str">
        <f t="shared" si="594"/>
        <v/>
      </c>
      <c r="T1696" s="173">
        <f>IF(P1696&lt;&gt;"",(P1696*(1-($N$3368))*(1-($O1696+$N$3373))),0)</f>
        <v>0</v>
      </c>
      <c r="U1696" s="173">
        <f>IF(Q1696&lt;&gt;"",(Q1696*(1-($N$3369))*(1-($O1696+$N$3373))),0)</f>
        <v>0</v>
      </c>
      <c r="V1696" s="173">
        <f>IF(R1696&lt;&gt;"",(R1696*(1-($N$3370))*(1-($O1696+$N$3373))),0)</f>
        <v>0</v>
      </c>
      <c r="W1696" s="173">
        <f>IF(S1696&lt;&gt;"",(S1696*(1-($N$3371))*(1-($O1696+$N$3373))),0)</f>
        <v>0</v>
      </c>
      <c r="X1696" s="173">
        <f t="shared" si="598"/>
        <v>0</v>
      </c>
    </row>
    <row r="1697" spans="1:24" ht="13.5" customHeight="1" x14ac:dyDescent="0.3">
      <c r="A1697" s="90" t="s">
        <v>764</v>
      </c>
      <c r="B1697" s="91" t="s">
        <v>51</v>
      </c>
      <c r="C1697" s="92">
        <v>16</v>
      </c>
      <c r="D1697" s="92">
        <v>8</v>
      </c>
      <c r="E1697" s="166"/>
      <c r="F1697" s="92" t="s">
        <v>127</v>
      </c>
      <c r="G1697" s="92" t="s">
        <v>2005</v>
      </c>
      <c r="H1697" s="92" t="s">
        <v>2622</v>
      </c>
      <c r="I1697" s="92">
        <v>80</v>
      </c>
      <c r="J1697" s="93">
        <v>24.3</v>
      </c>
      <c r="K1697" s="94"/>
      <c r="L1697" s="92" t="s">
        <v>4423</v>
      </c>
      <c r="M1697" s="92" t="s">
        <v>417</v>
      </c>
      <c r="N1697" s="172" t="str">
        <f t="shared" si="597"/>
        <v/>
      </c>
      <c r="O1697" s="172"/>
      <c r="P1697" s="173">
        <f t="shared" si="591"/>
        <v>0</v>
      </c>
      <c r="Q1697" s="173">
        <f t="shared" si="592"/>
        <v>0</v>
      </c>
      <c r="R1697" s="173">
        <f t="shared" si="593"/>
        <v>0</v>
      </c>
      <c r="S1697" s="173" t="str">
        <f t="shared" si="594"/>
        <v/>
      </c>
      <c r="T1697" s="173">
        <f>IF(P1697&lt;&gt;"",(P1697*(1-($N$3368))*(1-($O1697+$N$3373))),0)</f>
        <v>0</v>
      </c>
      <c r="U1697" s="173">
        <f>IF(Q1697&lt;&gt;"",(Q1697*(1-($N$3369))*(1-($O1697+$N$3373))),0)</f>
        <v>0</v>
      </c>
      <c r="V1697" s="173">
        <f>IF(R1697&lt;&gt;"",(R1697*(1-($N$3370))*(1-($O1697+$N$3373))),0)</f>
        <v>0</v>
      </c>
      <c r="W1697" s="173">
        <f>IF(S1697&lt;&gt;"",(S1697*(1-($N$3371))*(1-($O1697+$N$3373))),0)</f>
        <v>0</v>
      </c>
      <c r="X1697" s="173">
        <f t="shared" si="598"/>
        <v>0</v>
      </c>
    </row>
    <row r="1698" spans="1:24" ht="14.1" customHeight="1" x14ac:dyDescent="0.3">
      <c r="A1698" s="187" t="s">
        <v>1416</v>
      </c>
      <c r="B1698" s="246" t="s">
        <v>51</v>
      </c>
      <c r="C1698" s="188">
        <v>12</v>
      </c>
      <c r="D1698" s="188">
        <v>0</v>
      </c>
      <c r="E1698" s="247"/>
      <c r="F1698" s="188" t="s">
        <v>127</v>
      </c>
      <c r="G1698" s="188" t="s">
        <v>2004</v>
      </c>
      <c r="H1698" s="188" t="s">
        <v>2263</v>
      </c>
      <c r="I1698" s="188">
        <v>80</v>
      </c>
      <c r="J1698" s="248">
        <v>22</v>
      </c>
      <c r="K1698" s="249"/>
      <c r="L1698" s="188" t="s">
        <v>3591</v>
      </c>
      <c r="M1698" s="188" t="s">
        <v>417</v>
      </c>
      <c r="N1698" s="250" t="str">
        <f t="shared" si="595"/>
        <v/>
      </c>
      <c r="O1698" s="172"/>
      <c r="P1698" s="173">
        <f t="shared" si="591"/>
        <v>0</v>
      </c>
      <c r="Q1698" s="173">
        <f t="shared" si="592"/>
        <v>0</v>
      </c>
      <c r="R1698" s="173">
        <f t="shared" si="593"/>
        <v>0</v>
      </c>
      <c r="S1698" s="173" t="str">
        <f t="shared" si="594"/>
        <v/>
      </c>
      <c r="T1698" s="173">
        <f>IF(P1698&lt;&gt;"",(P1698*(1-($N$3368))*(1-($O1698+$N$3373))),0)</f>
        <v>0</v>
      </c>
      <c r="U1698" s="173">
        <f>IF(Q1698&lt;&gt;"",(Q1698*(1-($N$3369))*(1-($O1698+$N$3373))),0)</f>
        <v>0</v>
      </c>
      <c r="V1698" s="173">
        <f>IF(R1698&lt;&gt;"",(R1698*(1-($N$3370))*(1-($O1698+$N$3373))),0)</f>
        <v>0</v>
      </c>
      <c r="W1698" s="173">
        <f>IF(S1698&lt;&gt;"",(S1698*(1-($N$3371))*(1-($O1698+$N$3373))),0)</f>
        <v>0</v>
      </c>
      <c r="X1698" s="251">
        <f t="shared" si="596"/>
        <v>0</v>
      </c>
    </row>
    <row r="1699" spans="1:24" ht="14.1" customHeight="1" x14ac:dyDescent="0.3">
      <c r="A1699" s="187" t="s">
        <v>1417</v>
      </c>
      <c r="B1699" s="246" t="s">
        <v>51</v>
      </c>
      <c r="C1699" s="188">
        <v>12</v>
      </c>
      <c r="D1699" s="188">
        <v>0</v>
      </c>
      <c r="E1699" s="247"/>
      <c r="F1699" s="188" t="s">
        <v>127</v>
      </c>
      <c r="G1699" s="188" t="s">
        <v>2005</v>
      </c>
      <c r="H1699" s="188" t="s">
        <v>2263</v>
      </c>
      <c r="I1699" s="188">
        <v>80</v>
      </c>
      <c r="J1699" s="248">
        <v>22</v>
      </c>
      <c r="K1699" s="249"/>
      <c r="L1699" s="188" t="s">
        <v>3592</v>
      </c>
      <c r="M1699" s="188" t="s">
        <v>417</v>
      </c>
      <c r="N1699" s="250" t="str">
        <f t="shared" si="595"/>
        <v/>
      </c>
      <c r="O1699" s="172"/>
      <c r="P1699" s="173">
        <f t="shared" si="591"/>
        <v>0</v>
      </c>
      <c r="Q1699" s="173">
        <f t="shared" si="592"/>
        <v>0</v>
      </c>
      <c r="R1699" s="173">
        <f t="shared" si="593"/>
        <v>0</v>
      </c>
      <c r="S1699" s="173" t="str">
        <f t="shared" si="594"/>
        <v/>
      </c>
      <c r="T1699" s="173">
        <f>IF(P1699&lt;&gt;"",(P1699*(1-($N$3368))*(1-($O1699+$N$3373))),0)</f>
        <v>0</v>
      </c>
      <c r="U1699" s="173">
        <f>IF(Q1699&lt;&gt;"",(Q1699*(1-($N$3369))*(1-($O1699+$N$3373))),0)</f>
        <v>0</v>
      </c>
      <c r="V1699" s="173">
        <f>IF(R1699&lt;&gt;"",(R1699*(1-($N$3370))*(1-($O1699+$N$3373))),0)</f>
        <v>0</v>
      </c>
      <c r="W1699" s="173">
        <f>IF(S1699&lt;&gt;"",(S1699*(1-($N$3371))*(1-($O1699+$N$3373))),0)</f>
        <v>0</v>
      </c>
      <c r="X1699" s="251">
        <f t="shared" si="596"/>
        <v>0</v>
      </c>
    </row>
    <row r="1700" spans="1:24" ht="13.5" customHeight="1" x14ac:dyDescent="0.3">
      <c r="A1700" s="90" t="s">
        <v>759</v>
      </c>
      <c r="B1700" s="91" t="s">
        <v>51</v>
      </c>
      <c r="C1700" s="92">
        <v>18</v>
      </c>
      <c r="D1700" s="92">
        <v>0</v>
      </c>
      <c r="E1700" s="166"/>
      <c r="F1700" s="92" t="s">
        <v>112</v>
      </c>
      <c r="G1700" s="92" t="s">
        <v>2003</v>
      </c>
      <c r="H1700" s="92" t="s">
        <v>2620</v>
      </c>
      <c r="I1700" s="92">
        <v>80</v>
      </c>
      <c r="J1700" s="93">
        <v>18.25</v>
      </c>
      <c r="K1700" s="94"/>
      <c r="L1700" s="92" t="s">
        <v>4416</v>
      </c>
      <c r="M1700" s="92" t="s">
        <v>417</v>
      </c>
      <c r="N1700" s="172" t="str">
        <f t="shared" ref="N1700:N1705" si="599">IF(OR(J1700="TBA",E1700=0),"",E1700*J1700)</f>
        <v/>
      </c>
      <c r="O1700" s="172"/>
      <c r="P1700" s="173">
        <f t="shared" si="591"/>
        <v>0</v>
      </c>
      <c r="Q1700" s="173">
        <f t="shared" si="592"/>
        <v>0</v>
      </c>
      <c r="R1700" s="173">
        <f t="shared" si="593"/>
        <v>0</v>
      </c>
      <c r="S1700" s="173" t="str">
        <f t="shared" si="594"/>
        <v/>
      </c>
      <c r="T1700" s="173">
        <f>IF(P1700&lt;&gt;"",(P1700*(1-($N$3368))*(1-($O1700+$N$3373))),0)</f>
        <v>0</v>
      </c>
      <c r="U1700" s="173">
        <f>IF(Q1700&lt;&gt;"",(Q1700*(1-($N$3369))*(1-($O1700+$N$3373))),0)</f>
        <v>0</v>
      </c>
      <c r="V1700" s="173">
        <f>IF(R1700&lt;&gt;"",(R1700*(1-($N$3370))*(1-($O1700+$N$3373))),0)</f>
        <v>0</v>
      </c>
      <c r="W1700" s="173">
        <f>IF(S1700&lt;&gt;"",(S1700*(1-($N$3371))*(1-($O1700+$N$3373))),0)</f>
        <v>0</v>
      </c>
      <c r="X1700" s="173">
        <f t="shared" ref="X1700:X1705" si="600">+SUM(T1700:W1700)</f>
        <v>0</v>
      </c>
    </row>
    <row r="1701" spans="1:24" ht="13.5" customHeight="1" x14ac:dyDescent="0.3">
      <c r="A1701" s="90" t="s">
        <v>760</v>
      </c>
      <c r="B1701" s="91" t="s">
        <v>51</v>
      </c>
      <c r="C1701" s="92">
        <v>18</v>
      </c>
      <c r="D1701" s="92">
        <v>0</v>
      </c>
      <c r="E1701" s="166"/>
      <c r="F1701" s="92" t="s">
        <v>112</v>
      </c>
      <c r="G1701" s="92" t="s">
        <v>2004</v>
      </c>
      <c r="H1701" s="92" t="s">
        <v>2620</v>
      </c>
      <c r="I1701" s="92">
        <v>80</v>
      </c>
      <c r="J1701" s="93">
        <v>18.25</v>
      </c>
      <c r="K1701" s="94"/>
      <c r="L1701" s="92" t="s">
        <v>4417</v>
      </c>
      <c r="M1701" s="92" t="s">
        <v>417</v>
      </c>
      <c r="N1701" s="172" t="str">
        <f t="shared" si="599"/>
        <v/>
      </c>
      <c r="O1701" s="172"/>
      <c r="P1701" s="173">
        <f t="shared" si="591"/>
        <v>0</v>
      </c>
      <c r="Q1701" s="173">
        <f t="shared" si="592"/>
        <v>0</v>
      </c>
      <c r="R1701" s="173">
        <f t="shared" si="593"/>
        <v>0</v>
      </c>
      <c r="S1701" s="173" t="str">
        <f t="shared" si="594"/>
        <v/>
      </c>
      <c r="T1701" s="173">
        <f>IF(P1701&lt;&gt;"",(P1701*(1-($N$3368))*(1-($O1701+$N$3373))),0)</f>
        <v>0</v>
      </c>
      <c r="U1701" s="173">
        <f>IF(Q1701&lt;&gt;"",(Q1701*(1-($N$3369))*(1-($O1701+$N$3373))),0)</f>
        <v>0</v>
      </c>
      <c r="V1701" s="173">
        <f>IF(R1701&lt;&gt;"",(R1701*(1-($N$3370))*(1-($O1701+$N$3373))),0)</f>
        <v>0</v>
      </c>
      <c r="W1701" s="173">
        <f>IF(S1701&lt;&gt;"",(S1701*(1-($N$3371))*(1-($O1701+$N$3373))),0)</f>
        <v>0</v>
      </c>
      <c r="X1701" s="173">
        <f t="shared" si="600"/>
        <v>0</v>
      </c>
    </row>
    <row r="1702" spans="1:24" ht="13.5" customHeight="1" x14ac:dyDescent="0.3">
      <c r="A1702" s="90" t="s">
        <v>761</v>
      </c>
      <c r="B1702" s="91" t="s">
        <v>51</v>
      </c>
      <c r="C1702" s="92">
        <v>18</v>
      </c>
      <c r="D1702" s="92">
        <v>0</v>
      </c>
      <c r="E1702" s="166"/>
      <c r="F1702" s="92" t="s">
        <v>112</v>
      </c>
      <c r="G1702" s="92" t="s">
        <v>2016</v>
      </c>
      <c r="H1702" s="92" t="s">
        <v>2620</v>
      </c>
      <c r="I1702" s="92">
        <v>80</v>
      </c>
      <c r="J1702" s="93">
        <v>18.25</v>
      </c>
      <c r="K1702" s="94"/>
      <c r="L1702" s="92" t="s">
        <v>4418</v>
      </c>
      <c r="M1702" s="92" t="s">
        <v>417</v>
      </c>
      <c r="N1702" s="172" t="str">
        <f t="shared" si="599"/>
        <v/>
      </c>
      <c r="O1702" s="172"/>
      <c r="P1702" s="173">
        <f t="shared" si="591"/>
        <v>0</v>
      </c>
      <c r="Q1702" s="173">
        <f t="shared" si="592"/>
        <v>0</v>
      </c>
      <c r="R1702" s="173">
        <f t="shared" si="593"/>
        <v>0</v>
      </c>
      <c r="S1702" s="173" t="str">
        <f t="shared" si="594"/>
        <v/>
      </c>
      <c r="T1702" s="173">
        <f>IF(P1702&lt;&gt;"",(P1702*(1-($N$3368))*(1-($O1702+$N$3373))),0)</f>
        <v>0</v>
      </c>
      <c r="U1702" s="173">
        <f>IF(Q1702&lt;&gt;"",(Q1702*(1-($N$3369))*(1-($O1702+$N$3373))),0)</f>
        <v>0</v>
      </c>
      <c r="V1702" s="173">
        <f>IF(R1702&lt;&gt;"",(R1702*(1-($N$3370))*(1-($O1702+$N$3373))),0)</f>
        <v>0</v>
      </c>
      <c r="W1702" s="173">
        <f>IF(S1702&lt;&gt;"",(S1702*(1-($N$3371))*(1-($O1702+$N$3373))),0)</f>
        <v>0</v>
      </c>
      <c r="X1702" s="173">
        <f t="shared" si="600"/>
        <v>0</v>
      </c>
    </row>
    <row r="1703" spans="1:24" ht="13.5" customHeight="1" x14ac:dyDescent="0.3">
      <c r="A1703" s="90" t="s">
        <v>1015</v>
      </c>
      <c r="B1703" s="91" t="s">
        <v>51</v>
      </c>
      <c r="C1703" s="92">
        <v>14</v>
      </c>
      <c r="D1703" s="92">
        <v>7</v>
      </c>
      <c r="E1703" s="166"/>
      <c r="F1703" s="92" t="s">
        <v>112</v>
      </c>
      <c r="G1703" s="92" t="s">
        <v>2003</v>
      </c>
      <c r="H1703" s="92" t="s">
        <v>2626</v>
      </c>
      <c r="I1703" s="92">
        <v>80</v>
      </c>
      <c r="J1703" s="93">
        <v>24.3</v>
      </c>
      <c r="K1703" s="94"/>
      <c r="L1703" s="92" t="s">
        <v>4433</v>
      </c>
      <c r="M1703" s="92" t="s">
        <v>417</v>
      </c>
      <c r="N1703" s="172" t="str">
        <f t="shared" si="599"/>
        <v/>
      </c>
      <c r="O1703" s="172"/>
      <c r="P1703" s="173">
        <f t="shared" si="591"/>
        <v>0</v>
      </c>
      <c r="Q1703" s="173">
        <f t="shared" si="592"/>
        <v>0</v>
      </c>
      <c r="R1703" s="173">
        <f t="shared" si="593"/>
        <v>0</v>
      </c>
      <c r="S1703" s="173" t="str">
        <f t="shared" si="594"/>
        <v/>
      </c>
      <c r="T1703" s="173">
        <f>IF(P1703&lt;&gt;"",(P1703*(1-($N$3368))*(1-($O1703+$N$3373))),0)</f>
        <v>0</v>
      </c>
      <c r="U1703" s="173">
        <f>IF(Q1703&lt;&gt;"",(Q1703*(1-($N$3369))*(1-($O1703+$N$3373))),0)</f>
        <v>0</v>
      </c>
      <c r="V1703" s="173">
        <f>IF(R1703&lt;&gt;"",(R1703*(1-($N$3370))*(1-($O1703+$N$3373))),0)</f>
        <v>0</v>
      </c>
      <c r="W1703" s="173">
        <f>IF(S1703&lt;&gt;"",(S1703*(1-($N$3371))*(1-($O1703+$N$3373))),0)</f>
        <v>0</v>
      </c>
      <c r="X1703" s="173">
        <f t="shared" si="600"/>
        <v>0</v>
      </c>
    </row>
    <row r="1704" spans="1:24" ht="13.5" customHeight="1" x14ac:dyDescent="0.3">
      <c r="A1704" s="90" t="s">
        <v>1014</v>
      </c>
      <c r="B1704" s="91" t="s">
        <v>51</v>
      </c>
      <c r="C1704" s="92">
        <v>14</v>
      </c>
      <c r="D1704" s="92">
        <v>7</v>
      </c>
      <c r="E1704" s="166"/>
      <c r="F1704" s="92" t="s">
        <v>112</v>
      </c>
      <c r="G1704" s="92" t="s">
        <v>2004</v>
      </c>
      <c r="H1704" s="92" t="s">
        <v>2626</v>
      </c>
      <c r="I1704" s="92">
        <v>80</v>
      </c>
      <c r="J1704" s="93">
        <v>24.3</v>
      </c>
      <c r="K1704" s="94"/>
      <c r="L1704" s="92" t="s">
        <v>4434</v>
      </c>
      <c r="M1704" s="92" t="s">
        <v>417</v>
      </c>
      <c r="N1704" s="172" t="str">
        <f t="shared" si="599"/>
        <v/>
      </c>
      <c r="O1704" s="172"/>
      <c r="P1704" s="173">
        <f t="shared" si="591"/>
        <v>0</v>
      </c>
      <c r="Q1704" s="173">
        <f t="shared" si="592"/>
        <v>0</v>
      </c>
      <c r="R1704" s="173">
        <f t="shared" si="593"/>
        <v>0</v>
      </c>
      <c r="S1704" s="173" t="str">
        <f t="shared" si="594"/>
        <v/>
      </c>
      <c r="T1704" s="173">
        <f>IF(P1704&lt;&gt;"",(P1704*(1-($N$3368))*(1-($O1704+$N$3373))),0)</f>
        <v>0</v>
      </c>
      <c r="U1704" s="173">
        <f>IF(Q1704&lt;&gt;"",(Q1704*(1-($N$3369))*(1-($O1704+$N$3373))),0)</f>
        <v>0</v>
      </c>
      <c r="V1704" s="173">
        <f>IF(R1704&lt;&gt;"",(R1704*(1-($N$3370))*(1-($O1704+$N$3373))),0)</f>
        <v>0</v>
      </c>
      <c r="W1704" s="173">
        <f>IF(S1704&lt;&gt;"",(S1704*(1-($N$3371))*(1-($O1704+$N$3373))),0)</f>
        <v>0</v>
      </c>
      <c r="X1704" s="173">
        <f t="shared" si="600"/>
        <v>0</v>
      </c>
    </row>
    <row r="1705" spans="1:24" ht="13.5" customHeight="1" x14ac:dyDescent="0.3">
      <c r="A1705" s="90" t="s">
        <v>1013</v>
      </c>
      <c r="B1705" s="91" t="s">
        <v>51</v>
      </c>
      <c r="C1705" s="92">
        <v>14</v>
      </c>
      <c r="D1705" s="92">
        <v>7</v>
      </c>
      <c r="E1705" s="166"/>
      <c r="F1705" s="92" t="s">
        <v>112</v>
      </c>
      <c r="G1705" s="92" t="s">
        <v>2016</v>
      </c>
      <c r="H1705" s="92" t="s">
        <v>2626</v>
      </c>
      <c r="I1705" s="92">
        <v>80</v>
      </c>
      <c r="J1705" s="93">
        <v>24.3</v>
      </c>
      <c r="K1705" s="94"/>
      <c r="L1705" s="92" t="s">
        <v>4435</v>
      </c>
      <c r="M1705" s="92" t="s">
        <v>417</v>
      </c>
      <c r="N1705" s="172" t="str">
        <f t="shared" si="599"/>
        <v/>
      </c>
      <c r="O1705" s="172"/>
      <c r="P1705" s="173">
        <f t="shared" si="591"/>
        <v>0</v>
      </c>
      <c r="Q1705" s="173">
        <f t="shared" si="592"/>
        <v>0</v>
      </c>
      <c r="R1705" s="173">
        <f t="shared" si="593"/>
        <v>0</v>
      </c>
      <c r="S1705" s="173" t="str">
        <f t="shared" si="594"/>
        <v/>
      </c>
      <c r="T1705" s="173">
        <f>IF(P1705&lt;&gt;"",(P1705*(1-($N$3368))*(1-($O1705+$N$3373))),0)</f>
        <v>0</v>
      </c>
      <c r="U1705" s="173">
        <f>IF(Q1705&lt;&gt;"",(Q1705*(1-($N$3369))*(1-($O1705+$N$3373))),0)</f>
        <v>0</v>
      </c>
      <c r="V1705" s="173">
        <f>IF(R1705&lt;&gt;"",(R1705*(1-($N$3370))*(1-($O1705+$N$3373))),0)</f>
        <v>0</v>
      </c>
      <c r="W1705" s="173">
        <f>IF(S1705&lt;&gt;"",(S1705*(1-($N$3371))*(1-($O1705+$N$3373))),0)</f>
        <v>0</v>
      </c>
      <c r="X1705" s="173">
        <f t="shared" si="600"/>
        <v>0</v>
      </c>
    </row>
    <row r="1706" spans="1:24" ht="13.5" customHeight="1" x14ac:dyDescent="0.3">
      <c r="A1706" s="90" t="s">
        <v>1418</v>
      </c>
      <c r="B1706" s="91" t="s">
        <v>51</v>
      </c>
      <c r="C1706" s="92">
        <v>6</v>
      </c>
      <c r="D1706" s="92">
        <v>0</v>
      </c>
      <c r="E1706" s="166"/>
      <c r="F1706" s="92" t="s">
        <v>127</v>
      </c>
      <c r="G1706" s="92" t="s">
        <v>2003</v>
      </c>
      <c r="H1706" s="92" t="s">
        <v>2628</v>
      </c>
      <c r="I1706" s="92">
        <v>80</v>
      </c>
      <c r="J1706" s="93">
        <v>18.25</v>
      </c>
      <c r="K1706" s="94"/>
      <c r="L1706" s="92" t="s">
        <v>4438</v>
      </c>
      <c r="M1706" s="92" t="s">
        <v>417</v>
      </c>
      <c r="N1706" s="172" t="str">
        <f t="shared" si="595"/>
        <v/>
      </c>
      <c r="O1706" s="172"/>
      <c r="P1706" s="173">
        <f t="shared" si="591"/>
        <v>0</v>
      </c>
      <c r="Q1706" s="173">
        <f t="shared" si="592"/>
        <v>0</v>
      </c>
      <c r="R1706" s="173">
        <f t="shared" si="593"/>
        <v>0</v>
      </c>
      <c r="S1706" s="173" t="str">
        <f t="shared" si="594"/>
        <v/>
      </c>
      <c r="T1706" s="173">
        <f>IF(P1706&lt;&gt;"",(P1706*(1-($N$3368))*(1-($O1706+$N$3373))),0)</f>
        <v>0</v>
      </c>
      <c r="U1706" s="173">
        <f>IF(Q1706&lt;&gt;"",(Q1706*(1-($N$3369))*(1-($O1706+$N$3373))),0)</f>
        <v>0</v>
      </c>
      <c r="V1706" s="173">
        <f>IF(R1706&lt;&gt;"",(R1706*(1-($N$3370))*(1-($O1706+$N$3373))),0)</f>
        <v>0</v>
      </c>
      <c r="W1706" s="173">
        <f>IF(S1706&lt;&gt;"",(S1706*(1-($N$3371))*(1-($O1706+$N$3373))),0)</f>
        <v>0</v>
      </c>
      <c r="X1706" s="173">
        <f t="shared" si="596"/>
        <v>0</v>
      </c>
    </row>
    <row r="1707" spans="1:24" ht="13.5" customHeight="1" x14ac:dyDescent="0.3">
      <c r="A1707" s="90" t="s">
        <v>1419</v>
      </c>
      <c r="B1707" s="91" t="s">
        <v>51</v>
      </c>
      <c r="C1707" s="92">
        <v>6</v>
      </c>
      <c r="D1707" s="92">
        <v>0</v>
      </c>
      <c r="E1707" s="166"/>
      <c r="F1707" s="92" t="s">
        <v>127</v>
      </c>
      <c r="G1707" s="92" t="s">
        <v>2028</v>
      </c>
      <c r="H1707" s="92" t="s">
        <v>2628</v>
      </c>
      <c r="I1707" s="92">
        <v>80</v>
      </c>
      <c r="J1707" s="93">
        <v>18.25</v>
      </c>
      <c r="K1707" s="94"/>
      <c r="L1707" s="92" t="s">
        <v>4439</v>
      </c>
      <c r="M1707" s="92" t="s">
        <v>417</v>
      </c>
      <c r="N1707" s="172" t="str">
        <f t="shared" si="595"/>
        <v/>
      </c>
      <c r="O1707" s="172"/>
      <c r="P1707" s="173">
        <f t="shared" si="591"/>
        <v>0</v>
      </c>
      <c r="Q1707" s="173">
        <f t="shared" si="592"/>
        <v>0</v>
      </c>
      <c r="R1707" s="173">
        <f t="shared" si="593"/>
        <v>0</v>
      </c>
      <c r="S1707" s="173" t="str">
        <f t="shared" si="594"/>
        <v/>
      </c>
      <c r="T1707" s="173">
        <f>IF(P1707&lt;&gt;"",(P1707*(1-($N$3368))*(1-($O1707+$N$3373))),0)</f>
        <v>0</v>
      </c>
      <c r="U1707" s="173">
        <f>IF(Q1707&lt;&gt;"",(Q1707*(1-($N$3369))*(1-($O1707+$N$3373))),0)</f>
        <v>0</v>
      </c>
      <c r="V1707" s="173">
        <f>IF(R1707&lt;&gt;"",(R1707*(1-($N$3370))*(1-($O1707+$N$3373))),0)</f>
        <v>0</v>
      </c>
      <c r="W1707" s="173">
        <f>IF(S1707&lt;&gt;"",(S1707*(1-($N$3371))*(1-($O1707+$N$3373))),0)</f>
        <v>0</v>
      </c>
      <c r="X1707" s="173">
        <f t="shared" si="596"/>
        <v>0</v>
      </c>
    </row>
    <row r="1708" spans="1:24" ht="13.5" customHeight="1" x14ac:dyDescent="0.3">
      <c r="A1708" s="90" t="s">
        <v>1420</v>
      </c>
      <c r="B1708" s="91" t="s">
        <v>51</v>
      </c>
      <c r="C1708" s="92">
        <v>6</v>
      </c>
      <c r="D1708" s="92">
        <v>0</v>
      </c>
      <c r="E1708" s="166"/>
      <c r="F1708" s="92" t="s">
        <v>127</v>
      </c>
      <c r="G1708" s="92" t="s">
        <v>2004</v>
      </c>
      <c r="H1708" s="92" t="s">
        <v>2628</v>
      </c>
      <c r="I1708" s="92">
        <v>80</v>
      </c>
      <c r="J1708" s="93">
        <v>18.25</v>
      </c>
      <c r="K1708" s="94"/>
      <c r="L1708" s="92" t="s">
        <v>4440</v>
      </c>
      <c r="M1708" s="92" t="s">
        <v>417</v>
      </c>
      <c r="N1708" s="172" t="str">
        <f t="shared" si="595"/>
        <v/>
      </c>
      <c r="O1708" s="172"/>
      <c r="P1708" s="173">
        <f t="shared" si="591"/>
        <v>0</v>
      </c>
      <c r="Q1708" s="173">
        <f t="shared" si="592"/>
        <v>0</v>
      </c>
      <c r="R1708" s="173">
        <f t="shared" si="593"/>
        <v>0</v>
      </c>
      <c r="S1708" s="173" t="str">
        <f t="shared" si="594"/>
        <v/>
      </c>
      <c r="T1708" s="173">
        <f>IF(P1708&lt;&gt;"",(P1708*(1-($N$3368))*(1-($O1708+$N$3373))),0)</f>
        <v>0</v>
      </c>
      <c r="U1708" s="173">
        <f>IF(Q1708&lt;&gt;"",(Q1708*(1-($N$3369))*(1-($O1708+$N$3373))),0)</f>
        <v>0</v>
      </c>
      <c r="V1708" s="173">
        <f>IF(R1708&lt;&gt;"",(R1708*(1-($N$3370))*(1-($O1708+$N$3373))),0)</f>
        <v>0</v>
      </c>
      <c r="W1708" s="173">
        <f>IF(S1708&lt;&gt;"",(S1708*(1-($N$3371))*(1-($O1708+$N$3373))),0)</f>
        <v>0</v>
      </c>
      <c r="X1708" s="173">
        <f t="shared" si="596"/>
        <v>0</v>
      </c>
    </row>
    <row r="1709" spans="1:24" ht="13.5" customHeight="1" x14ac:dyDescent="0.3">
      <c r="A1709" s="90" t="s">
        <v>1421</v>
      </c>
      <c r="B1709" s="91" t="s">
        <v>51</v>
      </c>
      <c r="C1709" s="92">
        <v>6</v>
      </c>
      <c r="D1709" s="92">
        <v>0</v>
      </c>
      <c r="E1709" s="166"/>
      <c r="F1709" s="92" t="s">
        <v>127</v>
      </c>
      <c r="G1709" s="92" t="s">
        <v>2005</v>
      </c>
      <c r="H1709" s="92" t="s">
        <v>2628</v>
      </c>
      <c r="I1709" s="92">
        <v>80</v>
      </c>
      <c r="J1709" s="93">
        <v>18.25</v>
      </c>
      <c r="K1709" s="94"/>
      <c r="L1709" s="92" t="s">
        <v>4441</v>
      </c>
      <c r="M1709" s="92" t="s">
        <v>417</v>
      </c>
      <c r="N1709" s="172" t="str">
        <f t="shared" si="595"/>
        <v/>
      </c>
      <c r="O1709" s="172"/>
      <c r="P1709" s="173">
        <f t="shared" si="591"/>
        <v>0</v>
      </c>
      <c r="Q1709" s="173">
        <f t="shared" si="592"/>
        <v>0</v>
      </c>
      <c r="R1709" s="173">
        <f t="shared" si="593"/>
        <v>0</v>
      </c>
      <c r="S1709" s="173" t="str">
        <f t="shared" si="594"/>
        <v/>
      </c>
      <c r="T1709" s="173">
        <f>IF(P1709&lt;&gt;"",(P1709*(1-($N$3368))*(1-($O1709+$N$3373))),0)</f>
        <v>0</v>
      </c>
      <c r="U1709" s="173">
        <f>IF(Q1709&lt;&gt;"",(Q1709*(1-($N$3369))*(1-($O1709+$N$3373))),0)</f>
        <v>0</v>
      </c>
      <c r="V1709" s="173">
        <f>IF(R1709&lt;&gt;"",(R1709*(1-($N$3370))*(1-($O1709+$N$3373))),0)</f>
        <v>0</v>
      </c>
      <c r="W1709" s="173">
        <f>IF(S1709&lt;&gt;"",(S1709*(1-($N$3371))*(1-($O1709+$N$3373))),0)</f>
        <v>0</v>
      </c>
      <c r="X1709" s="173">
        <f t="shared" si="596"/>
        <v>0</v>
      </c>
    </row>
    <row r="1710" spans="1:24" ht="13.5" customHeight="1" x14ac:dyDescent="0.3">
      <c r="A1710" s="90" t="s">
        <v>1422</v>
      </c>
      <c r="B1710" s="91" t="s">
        <v>51</v>
      </c>
      <c r="C1710" s="92">
        <v>10</v>
      </c>
      <c r="D1710" s="92">
        <v>0</v>
      </c>
      <c r="E1710" s="166"/>
      <c r="F1710" s="92" t="s">
        <v>111</v>
      </c>
      <c r="G1710" s="92" t="s">
        <v>2195</v>
      </c>
      <c r="H1710" s="92" t="s">
        <v>2621</v>
      </c>
      <c r="I1710" s="92">
        <v>80</v>
      </c>
      <c r="J1710" s="93">
        <v>22.5</v>
      </c>
      <c r="K1710" s="94"/>
      <c r="L1710" s="92" t="s">
        <v>4419</v>
      </c>
      <c r="M1710" s="92" t="s">
        <v>417</v>
      </c>
      <c r="N1710" s="172" t="str">
        <f t="shared" si="595"/>
        <v/>
      </c>
      <c r="O1710" s="172"/>
      <c r="P1710" s="173">
        <f t="shared" si="591"/>
        <v>0</v>
      </c>
      <c r="Q1710" s="173">
        <f t="shared" si="592"/>
        <v>0</v>
      </c>
      <c r="R1710" s="173">
        <f t="shared" si="593"/>
        <v>0</v>
      </c>
      <c r="S1710" s="173" t="str">
        <f t="shared" si="594"/>
        <v/>
      </c>
      <c r="T1710" s="173">
        <f>IF(P1710&lt;&gt;"",(P1710*(1-($N$3368))*(1-($O1710+$N$3373))),0)</f>
        <v>0</v>
      </c>
      <c r="U1710" s="173">
        <f>IF(Q1710&lt;&gt;"",(Q1710*(1-($N$3369))*(1-($O1710+$N$3373))),0)</f>
        <v>0</v>
      </c>
      <c r="V1710" s="173">
        <f>IF(R1710&lt;&gt;"",(R1710*(1-($N$3370))*(1-($O1710+$N$3373))),0)</f>
        <v>0</v>
      </c>
      <c r="W1710" s="173">
        <f>IF(S1710&lt;&gt;"",(S1710*(1-($N$3371))*(1-($O1710+$N$3373))),0)</f>
        <v>0</v>
      </c>
      <c r="X1710" s="173">
        <f t="shared" si="596"/>
        <v>0</v>
      </c>
    </row>
    <row r="1711" spans="1:24" ht="13.5" customHeight="1" x14ac:dyDescent="0.3">
      <c r="A1711" s="90" t="s">
        <v>869</v>
      </c>
      <c r="B1711" s="91" t="s">
        <v>51</v>
      </c>
      <c r="C1711" s="92">
        <v>10</v>
      </c>
      <c r="D1711" s="92">
        <v>0</v>
      </c>
      <c r="E1711" s="166"/>
      <c r="F1711" s="92" t="s">
        <v>111</v>
      </c>
      <c r="G1711" s="92" t="s">
        <v>2197</v>
      </c>
      <c r="H1711" s="92" t="s">
        <v>2621</v>
      </c>
      <c r="I1711" s="92">
        <v>80</v>
      </c>
      <c r="J1711" s="93">
        <v>22.5</v>
      </c>
      <c r="K1711" s="94"/>
      <c r="L1711" s="92" t="s">
        <v>4420</v>
      </c>
      <c r="M1711" s="92" t="s">
        <v>417</v>
      </c>
      <c r="N1711" s="172" t="str">
        <f t="shared" si="595"/>
        <v/>
      </c>
      <c r="O1711" s="172"/>
      <c r="P1711" s="173">
        <f t="shared" si="591"/>
        <v>0</v>
      </c>
      <c r="Q1711" s="173">
        <f t="shared" si="592"/>
        <v>0</v>
      </c>
      <c r="R1711" s="173">
        <f t="shared" si="593"/>
        <v>0</v>
      </c>
      <c r="S1711" s="173" t="str">
        <f t="shared" si="594"/>
        <v/>
      </c>
      <c r="T1711" s="173">
        <f>IF(P1711&lt;&gt;"",(P1711*(1-($N$3368))*(1-($O1711+$N$3373))),0)</f>
        <v>0</v>
      </c>
      <c r="U1711" s="173">
        <f>IF(Q1711&lt;&gt;"",(Q1711*(1-($N$3369))*(1-($O1711+$N$3373))),0)</f>
        <v>0</v>
      </c>
      <c r="V1711" s="173">
        <f>IF(R1711&lt;&gt;"",(R1711*(1-($N$3370))*(1-($O1711+$N$3373))),0)</f>
        <v>0</v>
      </c>
      <c r="W1711" s="173">
        <f>IF(S1711&lt;&gt;"",(S1711*(1-($N$3371))*(1-($O1711+$N$3373))),0)</f>
        <v>0</v>
      </c>
      <c r="X1711" s="173">
        <f t="shared" si="596"/>
        <v>0</v>
      </c>
    </row>
    <row r="1712" spans="1:24" ht="13.5" customHeight="1" x14ac:dyDescent="0.3">
      <c r="A1712" s="90" t="s">
        <v>4976</v>
      </c>
      <c r="B1712" s="91" t="s">
        <v>51</v>
      </c>
      <c r="C1712" s="92">
        <v>12</v>
      </c>
      <c r="D1712" s="92">
        <v>0</v>
      </c>
      <c r="E1712" s="166"/>
      <c r="F1712" s="92" t="s">
        <v>127</v>
      </c>
      <c r="G1712" s="92" t="s">
        <v>2003</v>
      </c>
      <c r="H1712" s="92" t="s">
        <v>4977</v>
      </c>
      <c r="I1712" s="92">
        <v>80</v>
      </c>
      <c r="J1712" s="93">
        <v>18.25</v>
      </c>
      <c r="K1712" s="94"/>
      <c r="L1712" s="92" t="s">
        <v>4978</v>
      </c>
      <c r="M1712" s="92" t="s">
        <v>417</v>
      </c>
      <c r="N1712" s="172" t="str">
        <f t="shared" si="595"/>
        <v/>
      </c>
      <c r="O1712" s="172"/>
      <c r="P1712" s="173">
        <f t="shared" si="591"/>
        <v>0</v>
      </c>
      <c r="Q1712" s="173">
        <f t="shared" si="592"/>
        <v>0</v>
      </c>
      <c r="R1712" s="173">
        <f t="shared" si="593"/>
        <v>0</v>
      </c>
      <c r="S1712" s="173" t="str">
        <f t="shared" si="594"/>
        <v/>
      </c>
      <c r="T1712" s="173">
        <f>IF(P1712&lt;&gt;"",(P1712*(1-($N$3368))*(1-($O1712+$N$3373))),0)</f>
        <v>0</v>
      </c>
      <c r="U1712" s="173">
        <f>IF(Q1712&lt;&gt;"",(Q1712*(1-($N$3369))*(1-($O1712+$N$3373))),0)</f>
        <v>0</v>
      </c>
      <c r="V1712" s="173">
        <f>IF(R1712&lt;&gt;"",(R1712*(1-($N$3370))*(1-($O1712+$N$3373))),0)</f>
        <v>0</v>
      </c>
      <c r="W1712" s="173">
        <f>IF(S1712&lt;&gt;"",(S1712*(1-($N$3371))*(1-($O1712+$N$3373))),0)</f>
        <v>0</v>
      </c>
      <c r="X1712" s="173">
        <f t="shared" si="596"/>
        <v>0</v>
      </c>
    </row>
    <row r="1713" spans="1:24" ht="13.5" customHeight="1" x14ac:dyDescent="0.3">
      <c r="A1713" s="90" t="s">
        <v>4979</v>
      </c>
      <c r="B1713" s="91" t="s">
        <v>51</v>
      </c>
      <c r="C1713" s="92">
        <v>12</v>
      </c>
      <c r="D1713" s="92">
        <v>0</v>
      </c>
      <c r="E1713" s="166"/>
      <c r="F1713" s="92" t="s">
        <v>127</v>
      </c>
      <c r="G1713" s="92" t="s">
        <v>2028</v>
      </c>
      <c r="H1713" s="92" t="s">
        <v>4977</v>
      </c>
      <c r="I1713" s="92">
        <v>80</v>
      </c>
      <c r="J1713" s="93">
        <v>18.25</v>
      </c>
      <c r="K1713" s="94"/>
      <c r="L1713" s="92" t="s">
        <v>4980</v>
      </c>
      <c r="M1713" s="92" t="s">
        <v>417</v>
      </c>
      <c r="N1713" s="172" t="str">
        <f t="shared" si="595"/>
        <v/>
      </c>
      <c r="O1713" s="172"/>
      <c r="P1713" s="173">
        <f t="shared" si="591"/>
        <v>0</v>
      </c>
      <c r="Q1713" s="173">
        <f t="shared" si="592"/>
        <v>0</v>
      </c>
      <c r="R1713" s="173">
        <f t="shared" si="593"/>
        <v>0</v>
      </c>
      <c r="S1713" s="173" t="str">
        <f t="shared" si="594"/>
        <v/>
      </c>
      <c r="T1713" s="173">
        <f>IF(P1713&lt;&gt;"",(P1713*(1-($N$3368))*(1-($O1713+$N$3373))),0)</f>
        <v>0</v>
      </c>
      <c r="U1713" s="173">
        <f>IF(Q1713&lt;&gt;"",(Q1713*(1-($N$3369))*(1-($O1713+$N$3373))),0)</f>
        <v>0</v>
      </c>
      <c r="V1713" s="173">
        <f>IF(R1713&lt;&gt;"",(R1713*(1-($N$3370))*(1-($O1713+$N$3373))),0)</f>
        <v>0</v>
      </c>
      <c r="W1713" s="173">
        <f>IF(S1713&lt;&gt;"",(S1713*(1-($N$3371))*(1-($O1713+$N$3373))),0)</f>
        <v>0</v>
      </c>
      <c r="X1713" s="173">
        <f t="shared" si="596"/>
        <v>0</v>
      </c>
    </row>
    <row r="1714" spans="1:24" ht="13.5" customHeight="1" x14ac:dyDescent="0.3">
      <c r="A1714" s="90" t="s">
        <v>4981</v>
      </c>
      <c r="B1714" s="91" t="s">
        <v>51</v>
      </c>
      <c r="C1714" s="92">
        <v>12</v>
      </c>
      <c r="D1714" s="92">
        <v>0</v>
      </c>
      <c r="E1714" s="166"/>
      <c r="F1714" s="92" t="s">
        <v>127</v>
      </c>
      <c r="G1714" s="92" t="s">
        <v>2004</v>
      </c>
      <c r="H1714" s="92" t="s">
        <v>4977</v>
      </c>
      <c r="I1714" s="92">
        <v>80</v>
      </c>
      <c r="J1714" s="93">
        <v>18.25</v>
      </c>
      <c r="K1714" s="94"/>
      <c r="L1714" s="92" t="s">
        <v>4982</v>
      </c>
      <c r="M1714" s="92" t="s">
        <v>417</v>
      </c>
      <c r="N1714" s="172" t="str">
        <f t="shared" si="595"/>
        <v/>
      </c>
      <c r="O1714" s="172"/>
      <c r="P1714" s="173">
        <f t="shared" si="591"/>
        <v>0</v>
      </c>
      <c r="Q1714" s="173">
        <f t="shared" si="592"/>
        <v>0</v>
      </c>
      <c r="R1714" s="173">
        <f t="shared" si="593"/>
        <v>0</v>
      </c>
      <c r="S1714" s="173" t="str">
        <f t="shared" si="594"/>
        <v/>
      </c>
      <c r="T1714" s="173">
        <f>IF(P1714&lt;&gt;"",(P1714*(1-($N$3368))*(1-($O1714+$N$3373))),0)</f>
        <v>0</v>
      </c>
      <c r="U1714" s="173">
        <f>IF(Q1714&lt;&gt;"",(Q1714*(1-($N$3369))*(1-($O1714+$N$3373))),0)</f>
        <v>0</v>
      </c>
      <c r="V1714" s="173">
        <f>IF(R1714&lt;&gt;"",(R1714*(1-($N$3370))*(1-($O1714+$N$3373))),0)</f>
        <v>0</v>
      </c>
      <c r="W1714" s="173">
        <f>IF(S1714&lt;&gt;"",(S1714*(1-($N$3371))*(1-($O1714+$N$3373))),0)</f>
        <v>0</v>
      </c>
      <c r="X1714" s="173">
        <f t="shared" si="596"/>
        <v>0</v>
      </c>
    </row>
    <row r="1715" spans="1:24" ht="13.5" customHeight="1" x14ac:dyDescent="0.3">
      <c r="A1715" s="90" t="s">
        <v>4983</v>
      </c>
      <c r="B1715" s="91" t="s">
        <v>51</v>
      </c>
      <c r="C1715" s="92">
        <v>12</v>
      </c>
      <c r="D1715" s="92">
        <v>0</v>
      </c>
      <c r="E1715" s="166"/>
      <c r="F1715" s="92" t="s">
        <v>127</v>
      </c>
      <c r="G1715" s="92" t="s">
        <v>2005</v>
      </c>
      <c r="H1715" s="92" t="s">
        <v>4977</v>
      </c>
      <c r="I1715" s="92">
        <v>80</v>
      </c>
      <c r="J1715" s="93">
        <v>18.25</v>
      </c>
      <c r="K1715" s="94"/>
      <c r="L1715" s="92" t="s">
        <v>4984</v>
      </c>
      <c r="M1715" s="92" t="s">
        <v>417</v>
      </c>
      <c r="N1715" s="172" t="str">
        <f t="shared" si="595"/>
        <v/>
      </c>
      <c r="O1715" s="172"/>
      <c r="P1715" s="173">
        <f t="shared" si="591"/>
        <v>0</v>
      </c>
      <c r="Q1715" s="173">
        <f t="shared" si="592"/>
        <v>0</v>
      </c>
      <c r="R1715" s="173">
        <f t="shared" si="593"/>
        <v>0</v>
      </c>
      <c r="S1715" s="173" t="str">
        <f t="shared" si="594"/>
        <v/>
      </c>
      <c r="T1715" s="173">
        <f>IF(P1715&lt;&gt;"",(P1715*(1-($N$3368))*(1-($O1715+$N$3373))),0)</f>
        <v>0</v>
      </c>
      <c r="U1715" s="173">
        <f>IF(Q1715&lt;&gt;"",(Q1715*(1-($N$3369))*(1-($O1715+$N$3373))),0)</f>
        <v>0</v>
      </c>
      <c r="V1715" s="173">
        <f>IF(R1715&lt;&gt;"",(R1715*(1-($N$3370))*(1-($O1715+$N$3373))),0)</f>
        <v>0</v>
      </c>
      <c r="W1715" s="173">
        <f>IF(S1715&lt;&gt;"",(S1715*(1-($N$3371))*(1-($O1715+$N$3373))),0)</f>
        <v>0</v>
      </c>
      <c r="X1715" s="173">
        <f t="shared" si="596"/>
        <v>0</v>
      </c>
    </row>
    <row r="1716" spans="1:24" ht="13.5" customHeight="1" x14ac:dyDescent="0.3">
      <c r="A1716" s="90" t="s">
        <v>4991</v>
      </c>
      <c r="B1716" s="91" t="s">
        <v>51</v>
      </c>
      <c r="C1716" s="92">
        <v>24</v>
      </c>
      <c r="D1716" s="92">
        <v>12</v>
      </c>
      <c r="E1716" s="166"/>
      <c r="F1716" s="92" t="s">
        <v>127</v>
      </c>
      <c r="G1716" s="92" t="s">
        <v>2003</v>
      </c>
      <c r="H1716" s="92" t="s">
        <v>4992</v>
      </c>
      <c r="I1716" s="92">
        <v>80</v>
      </c>
      <c r="J1716" s="93">
        <v>18.25</v>
      </c>
      <c r="K1716" s="94"/>
      <c r="L1716" s="92" t="s">
        <v>4993</v>
      </c>
      <c r="M1716" s="92" t="s">
        <v>417</v>
      </c>
      <c r="N1716" s="172" t="str">
        <f t="shared" si="595"/>
        <v/>
      </c>
      <c r="O1716" s="172"/>
      <c r="P1716" s="173">
        <f t="shared" si="591"/>
        <v>0</v>
      </c>
      <c r="Q1716" s="173">
        <f t="shared" si="592"/>
        <v>0</v>
      </c>
      <c r="R1716" s="173">
        <f t="shared" si="593"/>
        <v>0</v>
      </c>
      <c r="S1716" s="173" t="str">
        <f t="shared" si="594"/>
        <v/>
      </c>
      <c r="T1716" s="173">
        <f>IF(P1716&lt;&gt;"",(P1716*(1-($N$3368))*(1-($O1716+$N$3373))),0)</f>
        <v>0</v>
      </c>
      <c r="U1716" s="173">
        <f>IF(Q1716&lt;&gt;"",(Q1716*(1-($N$3369))*(1-($O1716+$N$3373))),0)</f>
        <v>0</v>
      </c>
      <c r="V1716" s="173">
        <f>IF(R1716&lt;&gt;"",(R1716*(1-($N$3370))*(1-($O1716+$N$3373))),0)</f>
        <v>0</v>
      </c>
      <c r="W1716" s="173">
        <f>IF(S1716&lt;&gt;"",(S1716*(1-($N$3371))*(1-($O1716+$N$3373))),0)</f>
        <v>0</v>
      </c>
      <c r="X1716" s="173">
        <f t="shared" si="596"/>
        <v>0</v>
      </c>
    </row>
    <row r="1717" spans="1:24" ht="13.5" customHeight="1" x14ac:dyDescent="0.3">
      <c r="A1717" s="90" t="s">
        <v>4994</v>
      </c>
      <c r="B1717" s="91" t="s">
        <v>51</v>
      </c>
      <c r="C1717" s="92">
        <v>24</v>
      </c>
      <c r="D1717" s="92">
        <v>12</v>
      </c>
      <c r="E1717" s="166"/>
      <c r="F1717" s="92" t="s">
        <v>127</v>
      </c>
      <c r="G1717" s="92" t="s">
        <v>2028</v>
      </c>
      <c r="H1717" s="92" t="s">
        <v>4992</v>
      </c>
      <c r="I1717" s="92">
        <v>80</v>
      </c>
      <c r="J1717" s="93">
        <v>18.25</v>
      </c>
      <c r="K1717" s="94"/>
      <c r="L1717" s="92" t="s">
        <v>4995</v>
      </c>
      <c r="M1717" s="92" t="s">
        <v>417</v>
      </c>
      <c r="N1717" s="172" t="str">
        <f t="shared" si="595"/>
        <v/>
      </c>
      <c r="O1717" s="172"/>
      <c r="P1717" s="173">
        <f t="shared" si="591"/>
        <v>0</v>
      </c>
      <c r="Q1717" s="173">
        <f t="shared" si="592"/>
        <v>0</v>
      </c>
      <c r="R1717" s="173">
        <f t="shared" si="593"/>
        <v>0</v>
      </c>
      <c r="S1717" s="173" t="str">
        <f t="shared" si="594"/>
        <v/>
      </c>
      <c r="T1717" s="173">
        <f>IF(P1717&lt;&gt;"",(P1717*(1-($N$3368))*(1-($O1717+$N$3373))),0)</f>
        <v>0</v>
      </c>
      <c r="U1717" s="173">
        <f>IF(Q1717&lt;&gt;"",(Q1717*(1-($N$3369))*(1-($O1717+$N$3373))),0)</f>
        <v>0</v>
      </c>
      <c r="V1717" s="173">
        <f>IF(R1717&lt;&gt;"",(R1717*(1-($N$3370))*(1-($O1717+$N$3373))),0)</f>
        <v>0</v>
      </c>
      <c r="W1717" s="173">
        <f>IF(S1717&lt;&gt;"",(S1717*(1-($N$3371))*(1-($O1717+$N$3373))),0)</f>
        <v>0</v>
      </c>
      <c r="X1717" s="173">
        <f t="shared" si="596"/>
        <v>0</v>
      </c>
    </row>
    <row r="1718" spans="1:24" ht="13.5" customHeight="1" x14ac:dyDescent="0.3">
      <c r="A1718" s="90" t="s">
        <v>4996</v>
      </c>
      <c r="B1718" s="91" t="s">
        <v>51</v>
      </c>
      <c r="C1718" s="92">
        <v>24</v>
      </c>
      <c r="D1718" s="92">
        <v>12</v>
      </c>
      <c r="E1718" s="166"/>
      <c r="F1718" s="92" t="s">
        <v>127</v>
      </c>
      <c r="G1718" s="92" t="s">
        <v>2004</v>
      </c>
      <c r="H1718" s="92" t="s">
        <v>4992</v>
      </c>
      <c r="I1718" s="92">
        <v>80</v>
      </c>
      <c r="J1718" s="93">
        <v>18.25</v>
      </c>
      <c r="K1718" s="94"/>
      <c r="L1718" s="92" t="s">
        <v>4997</v>
      </c>
      <c r="M1718" s="92" t="s">
        <v>417</v>
      </c>
      <c r="N1718" s="172" t="str">
        <f t="shared" si="595"/>
        <v/>
      </c>
      <c r="O1718" s="172"/>
      <c r="P1718" s="173">
        <f t="shared" si="591"/>
        <v>0</v>
      </c>
      <c r="Q1718" s="173">
        <f t="shared" si="592"/>
        <v>0</v>
      </c>
      <c r="R1718" s="173">
        <f t="shared" si="593"/>
        <v>0</v>
      </c>
      <c r="S1718" s="173" t="str">
        <f t="shared" si="594"/>
        <v/>
      </c>
      <c r="T1718" s="173">
        <f>IF(P1718&lt;&gt;"",(P1718*(1-($N$3368))*(1-($O1718+$N$3373))),0)</f>
        <v>0</v>
      </c>
      <c r="U1718" s="173">
        <f>IF(Q1718&lt;&gt;"",(Q1718*(1-($N$3369))*(1-($O1718+$N$3373))),0)</f>
        <v>0</v>
      </c>
      <c r="V1718" s="173">
        <f>IF(R1718&lt;&gt;"",(R1718*(1-($N$3370))*(1-($O1718+$N$3373))),0)</f>
        <v>0</v>
      </c>
      <c r="W1718" s="173">
        <f>IF(S1718&lt;&gt;"",(S1718*(1-($N$3371))*(1-($O1718+$N$3373))),0)</f>
        <v>0</v>
      </c>
      <c r="X1718" s="173">
        <f t="shared" si="596"/>
        <v>0</v>
      </c>
    </row>
    <row r="1719" spans="1:24" ht="13.5" customHeight="1" x14ac:dyDescent="0.3">
      <c r="A1719" s="90" t="s">
        <v>4998</v>
      </c>
      <c r="B1719" s="91" t="s">
        <v>51</v>
      </c>
      <c r="C1719" s="92">
        <v>24</v>
      </c>
      <c r="D1719" s="92">
        <v>12</v>
      </c>
      <c r="E1719" s="166"/>
      <c r="F1719" s="92" t="s">
        <v>127</v>
      </c>
      <c r="G1719" s="92" t="s">
        <v>2005</v>
      </c>
      <c r="H1719" s="92" t="s">
        <v>4992</v>
      </c>
      <c r="I1719" s="92">
        <v>80</v>
      </c>
      <c r="J1719" s="93">
        <v>18.25</v>
      </c>
      <c r="K1719" s="94"/>
      <c r="L1719" s="92" t="s">
        <v>4999</v>
      </c>
      <c r="M1719" s="92" t="s">
        <v>417</v>
      </c>
      <c r="N1719" s="172" t="str">
        <f t="shared" si="595"/>
        <v/>
      </c>
      <c r="O1719" s="172"/>
      <c r="P1719" s="173">
        <f t="shared" si="591"/>
        <v>0</v>
      </c>
      <c r="Q1719" s="173">
        <f t="shared" si="592"/>
        <v>0</v>
      </c>
      <c r="R1719" s="173">
        <f t="shared" si="593"/>
        <v>0</v>
      </c>
      <c r="S1719" s="173" t="str">
        <f t="shared" si="594"/>
        <v/>
      </c>
      <c r="T1719" s="173">
        <f>IF(P1719&lt;&gt;"",(P1719*(1-($N$3368))*(1-($O1719+$N$3373))),0)</f>
        <v>0</v>
      </c>
      <c r="U1719" s="173">
        <f>IF(Q1719&lt;&gt;"",(Q1719*(1-($N$3369))*(1-($O1719+$N$3373))),0)</f>
        <v>0</v>
      </c>
      <c r="V1719" s="173">
        <f>IF(R1719&lt;&gt;"",(R1719*(1-($N$3370))*(1-($O1719+$N$3373))),0)</f>
        <v>0</v>
      </c>
      <c r="W1719" s="173">
        <f>IF(S1719&lt;&gt;"",(S1719*(1-($N$3371))*(1-($O1719+$N$3373))),0)</f>
        <v>0</v>
      </c>
      <c r="X1719" s="173">
        <f t="shared" si="596"/>
        <v>0</v>
      </c>
    </row>
    <row r="1720" spans="1:24" ht="13.5" customHeight="1" x14ac:dyDescent="0.3">
      <c r="A1720" s="90" t="s">
        <v>5000</v>
      </c>
      <c r="B1720" s="91" t="s">
        <v>51</v>
      </c>
      <c r="C1720" s="92">
        <v>12</v>
      </c>
      <c r="D1720" s="92">
        <v>0</v>
      </c>
      <c r="E1720" s="166"/>
      <c r="F1720" s="92" t="s">
        <v>127</v>
      </c>
      <c r="G1720" s="92" t="s">
        <v>2003</v>
      </c>
      <c r="H1720" s="92" t="s">
        <v>5001</v>
      </c>
      <c r="I1720" s="92">
        <v>80</v>
      </c>
      <c r="J1720" s="93">
        <v>18.25</v>
      </c>
      <c r="K1720" s="94"/>
      <c r="L1720" s="92" t="s">
        <v>5002</v>
      </c>
      <c r="M1720" s="92" t="s">
        <v>417</v>
      </c>
      <c r="N1720" s="172" t="str">
        <f t="shared" si="595"/>
        <v/>
      </c>
      <c r="O1720" s="172"/>
      <c r="P1720" s="173">
        <f t="shared" si="591"/>
        <v>0</v>
      </c>
      <c r="Q1720" s="173">
        <f t="shared" si="592"/>
        <v>0</v>
      </c>
      <c r="R1720" s="173">
        <f t="shared" si="593"/>
        <v>0</v>
      </c>
      <c r="S1720" s="173" t="str">
        <f t="shared" si="594"/>
        <v/>
      </c>
      <c r="T1720" s="173">
        <f>IF(P1720&lt;&gt;"",(P1720*(1-($N$3368))*(1-($O1720+$N$3373))),0)</f>
        <v>0</v>
      </c>
      <c r="U1720" s="173">
        <f>IF(Q1720&lt;&gt;"",(Q1720*(1-($N$3369))*(1-($O1720+$N$3373))),0)</f>
        <v>0</v>
      </c>
      <c r="V1720" s="173">
        <f>IF(R1720&lt;&gt;"",(R1720*(1-($N$3370))*(1-($O1720+$N$3373))),0)</f>
        <v>0</v>
      </c>
      <c r="W1720" s="173">
        <f>IF(S1720&lt;&gt;"",(S1720*(1-($N$3371))*(1-($O1720+$N$3373))),0)</f>
        <v>0</v>
      </c>
      <c r="X1720" s="173">
        <f t="shared" si="596"/>
        <v>0</v>
      </c>
    </row>
    <row r="1721" spans="1:24" ht="13.5" customHeight="1" x14ac:dyDescent="0.3">
      <c r="A1721" s="90" t="s">
        <v>5003</v>
      </c>
      <c r="B1721" s="91" t="s">
        <v>51</v>
      </c>
      <c r="C1721" s="92">
        <v>12</v>
      </c>
      <c r="D1721" s="92">
        <v>0</v>
      </c>
      <c r="E1721" s="166"/>
      <c r="F1721" s="92" t="s">
        <v>127</v>
      </c>
      <c r="G1721" s="92" t="s">
        <v>2028</v>
      </c>
      <c r="H1721" s="92" t="s">
        <v>5001</v>
      </c>
      <c r="I1721" s="92">
        <v>80</v>
      </c>
      <c r="J1721" s="93">
        <v>18.25</v>
      </c>
      <c r="K1721" s="94"/>
      <c r="L1721" s="92" t="s">
        <v>5004</v>
      </c>
      <c r="M1721" s="92" t="s">
        <v>417</v>
      </c>
      <c r="N1721" s="172" t="str">
        <f t="shared" si="595"/>
        <v/>
      </c>
      <c r="O1721" s="172"/>
      <c r="P1721" s="173">
        <f t="shared" si="591"/>
        <v>0</v>
      </c>
      <c r="Q1721" s="173">
        <f t="shared" si="592"/>
        <v>0</v>
      </c>
      <c r="R1721" s="173">
        <f t="shared" si="593"/>
        <v>0</v>
      </c>
      <c r="S1721" s="173" t="str">
        <f t="shared" si="594"/>
        <v/>
      </c>
      <c r="T1721" s="173">
        <f>IF(P1721&lt;&gt;"",(P1721*(1-($N$3368))*(1-($O1721+$N$3373))),0)</f>
        <v>0</v>
      </c>
      <c r="U1721" s="173">
        <f>IF(Q1721&lt;&gt;"",(Q1721*(1-($N$3369))*(1-($O1721+$N$3373))),0)</f>
        <v>0</v>
      </c>
      <c r="V1721" s="173">
        <f>IF(R1721&lt;&gt;"",(R1721*(1-($N$3370))*(1-($O1721+$N$3373))),0)</f>
        <v>0</v>
      </c>
      <c r="W1721" s="173">
        <f>IF(S1721&lt;&gt;"",(S1721*(1-($N$3371))*(1-($O1721+$N$3373))),0)</f>
        <v>0</v>
      </c>
      <c r="X1721" s="173">
        <f t="shared" si="596"/>
        <v>0</v>
      </c>
    </row>
    <row r="1722" spans="1:24" ht="13.5" customHeight="1" x14ac:dyDescent="0.3">
      <c r="A1722" s="90" t="s">
        <v>5005</v>
      </c>
      <c r="B1722" s="91" t="s">
        <v>51</v>
      </c>
      <c r="C1722" s="92">
        <v>12</v>
      </c>
      <c r="D1722" s="92">
        <v>0</v>
      </c>
      <c r="E1722" s="166"/>
      <c r="F1722" s="92" t="s">
        <v>127</v>
      </c>
      <c r="G1722" s="92" t="s">
        <v>2004</v>
      </c>
      <c r="H1722" s="92" t="s">
        <v>5001</v>
      </c>
      <c r="I1722" s="92">
        <v>80</v>
      </c>
      <c r="J1722" s="93">
        <v>18.25</v>
      </c>
      <c r="K1722" s="94"/>
      <c r="L1722" s="92" t="s">
        <v>5546</v>
      </c>
      <c r="M1722" s="92" t="s">
        <v>417</v>
      </c>
      <c r="N1722" s="172" t="str">
        <f t="shared" si="595"/>
        <v/>
      </c>
      <c r="O1722" s="172"/>
      <c r="P1722" s="173">
        <f t="shared" si="591"/>
        <v>0</v>
      </c>
      <c r="Q1722" s="173">
        <f t="shared" si="592"/>
        <v>0</v>
      </c>
      <c r="R1722" s="173">
        <f t="shared" si="593"/>
        <v>0</v>
      </c>
      <c r="S1722" s="173" t="str">
        <f t="shared" si="594"/>
        <v/>
      </c>
      <c r="T1722" s="173">
        <f>IF(P1722&lt;&gt;"",(P1722*(1-($N$3368))*(1-($O1722+$N$3373))),0)</f>
        <v>0</v>
      </c>
      <c r="U1722" s="173">
        <f>IF(Q1722&lt;&gt;"",(Q1722*(1-($N$3369))*(1-($O1722+$N$3373))),0)</f>
        <v>0</v>
      </c>
      <c r="V1722" s="173">
        <f>IF(R1722&lt;&gt;"",(R1722*(1-($N$3370))*(1-($O1722+$N$3373))),0)</f>
        <v>0</v>
      </c>
      <c r="W1722" s="173">
        <f>IF(S1722&lt;&gt;"",(S1722*(1-($N$3371))*(1-($O1722+$N$3373))),0)</f>
        <v>0</v>
      </c>
      <c r="X1722" s="173">
        <f t="shared" si="596"/>
        <v>0</v>
      </c>
    </row>
    <row r="1723" spans="1:24" ht="13.5" customHeight="1" x14ac:dyDescent="0.3">
      <c r="A1723" s="90" t="s">
        <v>5006</v>
      </c>
      <c r="B1723" s="91" t="s">
        <v>51</v>
      </c>
      <c r="C1723" s="92">
        <v>12</v>
      </c>
      <c r="D1723" s="92">
        <v>0</v>
      </c>
      <c r="E1723" s="166"/>
      <c r="F1723" s="92" t="s">
        <v>127</v>
      </c>
      <c r="G1723" s="92" t="s">
        <v>2005</v>
      </c>
      <c r="H1723" s="92" t="s">
        <v>5001</v>
      </c>
      <c r="I1723" s="92">
        <v>80</v>
      </c>
      <c r="J1723" s="93">
        <v>18.25</v>
      </c>
      <c r="K1723" s="94"/>
      <c r="L1723" s="92" t="s">
        <v>5007</v>
      </c>
      <c r="M1723" s="92" t="s">
        <v>417</v>
      </c>
      <c r="N1723" s="172" t="str">
        <f t="shared" si="595"/>
        <v/>
      </c>
      <c r="O1723" s="172"/>
      <c r="P1723" s="173">
        <f t="shared" si="591"/>
        <v>0</v>
      </c>
      <c r="Q1723" s="173">
        <f t="shared" si="592"/>
        <v>0</v>
      </c>
      <c r="R1723" s="173">
        <f t="shared" si="593"/>
        <v>0</v>
      </c>
      <c r="S1723" s="173" t="str">
        <f t="shared" si="594"/>
        <v/>
      </c>
      <c r="T1723" s="173">
        <f>IF(P1723&lt;&gt;"",(P1723*(1-($N$3368))*(1-($O1723+$N$3373))),0)</f>
        <v>0</v>
      </c>
      <c r="U1723" s="173">
        <f>IF(Q1723&lt;&gt;"",(Q1723*(1-($N$3369))*(1-($O1723+$N$3373))),0)</f>
        <v>0</v>
      </c>
      <c r="V1723" s="173">
        <f>IF(R1723&lt;&gt;"",(R1723*(1-($N$3370))*(1-($O1723+$N$3373))),0)</f>
        <v>0</v>
      </c>
      <c r="W1723" s="173">
        <f>IF(S1723&lt;&gt;"",(S1723*(1-($N$3371))*(1-($O1723+$N$3373))),0)</f>
        <v>0</v>
      </c>
      <c r="X1723" s="173">
        <f t="shared" si="596"/>
        <v>0</v>
      </c>
    </row>
    <row r="1724" spans="1:24" ht="13.5" customHeight="1" x14ac:dyDescent="0.3">
      <c r="A1724" s="252" t="s">
        <v>5965</v>
      </c>
      <c r="B1724" s="253" t="s">
        <v>51</v>
      </c>
      <c r="C1724" s="254">
        <v>10</v>
      </c>
      <c r="D1724" s="254">
        <v>0</v>
      </c>
      <c r="E1724" s="255"/>
      <c r="F1724" s="254" t="s">
        <v>110</v>
      </c>
      <c r="G1724" s="254" t="s">
        <v>2003</v>
      </c>
      <c r="H1724" s="254" t="s">
        <v>5966</v>
      </c>
      <c r="I1724" s="254">
        <v>81</v>
      </c>
      <c r="J1724" s="256">
        <v>23</v>
      </c>
      <c r="K1724" s="257"/>
      <c r="L1724" s="254" t="s">
        <v>4985</v>
      </c>
      <c r="M1724" s="254" t="s">
        <v>417</v>
      </c>
      <c r="N1724" s="172" t="str">
        <f t="shared" si="595"/>
        <v/>
      </c>
      <c r="O1724" s="172"/>
      <c r="P1724" s="173">
        <f t="shared" si="591"/>
        <v>0</v>
      </c>
      <c r="Q1724" s="173">
        <f t="shared" si="592"/>
        <v>0</v>
      </c>
      <c r="R1724" s="173">
        <f t="shared" si="593"/>
        <v>0</v>
      </c>
      <c r="S1724" s="173" t="str">
        <f t="shared" si="594"/>
        <v/>
      </c>
      <c r="T1724" s="173">
        <f>IF(P1724&lt;&gt;"",(P1724*(1-($N$3368))*(1-($O1724+$N$3373))),0)</f>
        <v>0</v>
      </c>
      <c r="U1724" s="173">
        <f>IF(Q1724&lt;&gt;"",(Q1724*(1-($N$3369))*(1-($O1724+$N$3373))),0)</f>
        <v>0</v>
      </c>
      <c r="V1724" s="173">
        <f>IF(R1724&lt;&gt;"",(R1724*(1-($N$3370))*(1-($O1724+$N$3373))),0)</f>
        <v>0</v>
      </c>
      <c r="W1724" s="173">
        <f>IF(S1724&lt;&gt;"",(S1724*(1-($N$3371))*(1-($O1724+$N$3373))),0)</f>
        <v>0</v>
      </c>
      <c r="X1724" s="173">
        <f t="shared" si="596"/>
        <v>0</v>
      </c>
    </row>
    <row r="1725" spans="1:24" ht="13.5" customHeight="1" x14ac:dyDescent="0.3">
      <c r="A1725" s="252" t="s">
        <v>5967</v>
      </c>
      <c r="B1725" s="253" t="s">
        <v>51</v>
      </c>
      <c r="C1725" s="254">
        <v>10</v>
      </c>
      <c r="D1725" s="254">
        <v>0</v>
      </c>
      <c r="E1725" s="255"/>
      <c r="F1725" s="254" t="s">
        <v>127</v>
      </c>
      <c r="G1725" s="254" t="s">
        <v>2004</v>
      </c>
      <c r="H1725" s="254" t="s">
        <v>5966</v>
      </c>
      <c r="I1725" s="254">
        <v>81</v>
      </c>
      <c r="J1725" s="256">
        <v>23</v>
      </c>
      <c r="K1725" s="257"/>
      <c r="L1725" s="254" t="s">
        <v>4986</v>
      </c>
      <c r="M1725" s="254" t="s">
        <v>417</v>
      </c>
      <c r="N1725" s="172" t="str">
        <f t="shared" si="595"/>
        <v/>
      </c>
      <c r="O1725" s="172"/>
      <c r="P1725" s="173">
        <f t="shared" si="591"/>
        <v>0</v>
      </c>
      <c r="Q1725" s="173">
        <f t="shared" si="592"/>
        <v>0</v>
      </c>
      <c r="R1725" s="173">
        <f t="shared" si="593"/>
        <v>0</v>
      </c>
      <c r="S1725" s="173" t="str">
        <f t="shared" si="594"/>
        <v/>
      </c>
      <c r="T1725" s="173">
        <f>IF(P1725&lt;&gt;"",(P1725*(1-($N$3368))*(1-($O1725+$N$3373))),0)</f>
        <v>0</v>
      </c>
      <c r="U1725" s="173">
        <f>IF(Q1725&lt;&gt;"",(Q1725*(1-($N$3369))*(1-($O1725+$N$3373))),0)</f>
        <v>0</v>
      </c>
      <c r="V1725" s="173">
        <f>IF(R1725&lt;&gt;"",(R1725*(1-($N$3370))*(1-($O1725+$N$3373))),0)</f>
        <v>0</v>
      </c>
      <c r="W1725" s="173">
        <f>IF(S1725&lt;&gt;"",(S1725*(1-($N$3371))*(1-($O1725+$N$3373))),0)</f>
        <v>0</v>
      </c>
      <c r="X1725" s="173">
        <f t="shared" si="596"/>
        <v>0</v>
      </c>
    </row>
    <row r="1726" spans="1:24" ht="13.5" customHeight="1" x14ac:dyDescent="0.3">
      <c r="A1726" s="252" t="s">
        <v>5968</v>
      </c>
      <c r="B1726" s="253" t="s">
        <v>51</v>
      </c>
      <c r="C1726" s="254">
        <v>10</v>
      </c>
      <c r="D1726" s="254">
        <v>0</v>
      </c>
      <c r="E1726" s="255"/>
      <c r="F1726" s="254" t="s">
        <v>127</v>
      </c>
      <c r="G1726" s="254" t="s">
        <v>2005</v>
      </c>
      <c r="H1726" s="254" t="s">
        <v>5966</v>
      </c>
      <c r="I1726" s="254">
        <v>81</v>
      </c>
      <c r="J1726" s="256">
        <v>23</v>
      </c>
      <c r="K1726" s="257"/>
      <c r="L1726" s="254" t="s">
        <v>4987</v>
      </c>
      <c r="M1726" s="254" t="s">
        <v>417</v>
      </c>
      <c r="N1726" s="172" t="str">
        <f t="shared" si="595"/>
        <v/>
      </c>
      <c r="O1726" s="172"/>
      <c r="P1726" s="173">
        <f t="shared" si="591"/>
        <v>0</v>
      </c>
      <c r="Q1726" s="173">
        <f t="shared" si="592"/>
        <v>0</v>
      </c>
      <c r="R1726" s="173">
        <f t="shared" si="593"/>
        <v>0</v>
      </c>
      <c r="S1726" s="173" t="str">
        <f t="shared" si="594"/>
        <v/>
      </c>
      <c r="T1726" s="173">
        <f>IF(P1726&lt;&gt;"",(P1726*(1-($N$3368))*(1-($O1726+$N$3373))),0)</f>
        <v>0</v>
      </c>
      <c r="U1726" s="173">
        <f>IF(Q1726&lt;&gt;"",(Q1726*(1-($N$3369))*(1-($O1726+$N$3373))),0)</f>
        <v>0</v>
      </c>
      <c r="V1726" s="173">
        <f>IF(R1726&lt;&gt;"",(R1726*(1-($N$3370))*(1-($O1726+$N$3373))),0)</f>
        <v>0</v>
      </c>
      <c r="W1726" s="173">
        <f>IF(S1726&lt;&gt;"",(S1726*(1-($N$3371))*(1-($O1726+$N$3373))),0)</f>
        <v>0</v>
      </c>
      <c r="X1726" s="173">
        <f t="shared" si="596"/>
        <v>0</v>
      </c>
    </row>
    <row r="1727" spans="1:24" ht="13.5" customHeight="1" x14ac:dyDescent="0.3">
      <c r="A1727" s="252" t="s">
        <v>5969</v>
      </c>
      <c r="B1727" s="253" t="s">
        <v>51</v>
      </c>
      <c r="C1727" s="254">
        <v>10</v>
      </c>
      <c r="D1727" s="254">
        <v>0</v>
      </c>
      <c r="E1727" s="255"/>
      <c r="F1727" s="254" t="s">
        <v>127</v>
      </c>
      <c r="G1727" s="254" t="s">
        <v>2003</v>
      </c>
      <c r="H1727" s="254" t="s">
        <v>5970</v>
      </c>
      <c r="I1727" s="254">
        <v>81</v>
      </c>
      <c r="J1727" s="256">
        <v>23</v>
      </c>
      <c r="K1727" s="257"/>
      <c r="L1727" s="254" t="s">
        <v>4988</v>
      </c>
      <c r="M1727" s="254" t="s">
        <v>417</v>
      </c>
      <c r="N1727" s="172" t="str">
        <f t="shared" ref="N1727:N1729" si="601">IF(OR(J1727="TBA",E1727=0),"",E1727*J1727)</f>
        <v/>
      </c>
      <c r="O1727" s="172"/>
      <c r="P1727" s="173">
        <f t="shared" si="591"/>
        <v>0</v>
      </c>
      <c r="Q1727" s="173">
        <f t="shared" si="592"/>
        <v>0</v>
      </c>
      <c r="R1727" s="173">
        <f t="shared" si="593"/>
        <v>0</v>
      </c>
      <c r="S1727" s="173" t="str">
        <f t="shared" si="594"/>
        <v/>
      </c>
      <c r="T1727" s="173">
        <f>IF(P1727&lt;&gt;"",(P1727*(1-($N$3368))*(1-($O1727+$N$3373))),0)</f>
        <v>0</v>
      </c>
      <c r="U1727" s="173">
        <f>IF(Q1727&lt;&gt;"",(Q1727*(1-($N$3369))*(1-($O1727+$N$3373))),0)</f>
        <v>0</v>
      </c>
      <c r="V1727" s="173">
        <f>IF(R1727&lt;&gt;"",(R1727*(1-($N$3370))*(1-($O1727+$N$3373))),0)</f>
        <v>0</v>
      </c>
      <c r="W1727" s="173">
        <f>IF(S1727&lt;&gt;"",(S1727*(1-($N$3371))*(1-($O1727+$N$3373))),0)</f>
        <v>0</v>
      </c>
      <c r="X1727" s="173">
        <f t="shared" ref="X1727:X1729" si="602">+SUM(T1727:W1727)</f>
        <v>0</v>
      </c>
    </row>
    <row r="1728" spans="1:24" ht="13.5" customHeight="1" x14ac:dyDescent="0.3">
      <c r="A1728" s="252" t="s">
        <v>5971</v>
      </c>
      <c r="B1728" s="253" t="s">
        <v>51</v>
      </c>
      <c r="C1728" s="254">
        <v>10</v>
      </c>
      <c r="D1728" s="254">
        <v>0</v>
      </c>
      <c r="E1728" s="255"/>
      <c r="F1728" s="254" t="s">
        <v>127</v>
      </c>
      <c r="G1728" s="254" t="s">
        <v>2004</v>
      </c>
      <c r="H1728" s="254" t="s">
        <v>5970</v>
      </c>
      <c r="I1728" s="254">
        <v>81</v>
      </c>
      <c r="J1728" s="256">
        <v>23</v>
      </c>
      <c r="K1728" s="257"/>
      <c r="L1728" s="254" t="s">
        <v>4989</v>
      </c>
      <c r="M1728" s="254" t="s">
        <v>417</v>
      </c>
      <c r="N1728" s="172" t="str">
        <f t="shared" si="601"/>
        <v/>
      </c>
      <c r="O1728" s="172"/>
      <c r="P1728" s="173">
        <f t="shared" si="591"/>
        <v>0</v>
      </c>
      <c r="Q1728" s="173">
        <f t="shared" si="592"/>
        <v>0</v>
      </c>
      <c r="R1728" s="173">
        <f t="shared" si="593"/>
        <v>0</v>
      </c>
      <c r="S1728" s="173" t="str">
        <f t="shared" si="594"/>
        <v/>
      </c>
      <c r="T1728" s="173">
        <f>IF(P1728&lt;&gt;"",(P1728*(1-($N$3368))*(1-($O1728+$N$3373))),0)</f>
        <v>0</v>
      </c>
      <c r="U1728" s="173">
        <f>IF(Q1728&lt;&gt;"",(Q1728*(1-($N$3369))*(1-($O1728+$N$3373))),0)</f>
        <v>0</v>
      </c>
      <c r="V1728" s="173">
        <f>IF(R1728&lt;&gt;"",(R1728*(1-($N$3370))*(1-($O1728+$N$3373))),0)</f>
        <v>0</v>
      </c>
      <c r="W1728" s="173">
        <f>IF(S1728&lt;&gt;"",(S1728*(1-($N$3371))*(1-($O1728+$N$3373))),0)</f>
        <v>0</v>
      </c>
      <c r="X1728" s="173">
        <f t="shared" si="602"/>
        <v>0</v>
      </c>
    </row>
    <row r="1729" spans="1:24" ht="13.5" customHeight="1" x14ac:dyDescent="0.3">
      <c r="A1729" s="252" t="s">
        <v>5972</v>
      </c>
      <c r="B1729" s="253" t="s">
        <v>51</v>
      </c>
      <c r="C1729" s="254">
        <v>10</v>
      </c>
      <c r="D1729" s="254">
        <v>0</v>
      </c>
      <c r="E1729" s="255"/>
      <c r="F1729" s="254" t="s">
        <v>127</v>
      </c>
      <c r="G1729" s="254" t="s">
        <v>2005</v>
      </c>
      <c r="H1729" s="254" t="s">
        <v>5970</v>
      </c>
      <c r="I1729" s="254">
        <v>81</v>
      </c>
      <c r="J1729" s="256">
        <v>23</v>
      </c>
      <c r="K1729" s="257"/>
      <c r="L1729" s="254" t="s">
        <v>4990</v>
      </c>
      <c r="M1729" s="254" t="s">
        <v>417</v>
      </c>
      <c r="N1729" s="172" t="str">
        <f t="shared" si="601"/>
        <v/>
      </c>
      <c r="O1729" s="172"/>
      <c r="P1729" s="173">
        <f t="shared" si="591"/>
        <v>0</v>
      </c>
      <c r="Q1729" s="173">
        <f t="shared" si="592"/>
        <v>0</v>
      </c>
      <c r="R1729" s="173">
        <f t="shared" si="593"/>
        <v>0</v>
      </c>
      <c r="S1729" s="173" t="str">
        <f t="shared" si="594"/>
        <v/>
      </c>
      <c r="T1729" s="173">
        <f>IF(P1729&lt;&gt;"",(P1729*(1-($N$3368))*(1-($O1729+$N$3373))),0)</f>
        <v>0</v>
      </c>
      <c r="U1729" s="173">
        <f>IF(Q1729&lt;&gt;"",(Q1729*(1-($N$3369))*(1-($O1729+$N$3373))),0)</f>
        <v>0</v>
      </c>
      <c r="V1729" s="173">
        <f>IF(R1729&lt;&gt;"",(R1729*(1-($N$3370))*(1-($O1729+$N$3373))),0)</f>
        <v>0</v>
      </c>
      <c r="W1729" s="173">
        <f>IF(S1729&lt;&gt;"",(S1729*(1-($N$3371))*(1-($O1729+$N$3373))),0)</f>
        <v>0</v>
      </c>
      <c r="X1729" s="173">
        <f t="shared" si="602"/>
        <v>0</v>
      </c>
    </row>
    <row r="1730" spans="1:24" ht="13.5" customHeight="1" x14ac:dyDescent="0.3">
      <c r="A1730" s="90" t="s">
        <v>1590</v>
      </c>
      <c r="B1730" s="91" t="s">
        <v>51</v>
      </c>
      <c r="C1730" s="92">
        <v>12</v>
      </c>
      <c r="D1730" s="92">
        <v>0</v>
      </c>
      <c r="E1730" s="166"/>
      <c r="F1730" s="92" t="s">
        <v>5805</v>
      </c>
      <c r="G1730" s="92" t="s">
        <v>2001</v>
      </c>
      <c r="H1730" s="92" t="s">
        <v>2260</v>
      </c>
      <c r="I1730" s="92">
        <v>81</v>
      </c>
      <c r="J1730" s="93">
        <v>16.05</v>
      </c>
      <c r="K1730" s="94"/>
      <c r="L1730" s="92" t="s">
        <v>3583</v>
      </c>
      <c r="M1730" s="92" t="s">
        <v>417</v>
      </c>
      <c r="N1730" s="172" t="str">
        <f t="shared" ref="N1730:N1733" si="603">IF(OR(J1730="TBA",E1730=0),"",E1730*J1730)</f>
        <v/>
      </c>
      <c r="O1730" s="172"/>
      <c r="P1730" s="173">
        <f t="shared" si="591"/>
        <v>0</v>
      </c>
      <c r="Q1730" s="173">
        <f t="shared" si="592"/>
        <v>0</v>
      </c>
      <c r="R1730" s="173">
        <f t="shared" si="593"/>
        <v>0</v>
      </c>
      <c r="S1730" s="173" t="str">
        <f t="shared" si="594"/>
        <v/>
      </c>
      <c r="T1730" s="173">
        <f>IF(P1730&lt;&gt;"",(P1730*(1-($N$3368))*(1-($O1730+$N$3373))),0)</f>
        <v>0</v>
      </c>
      <c r="U1730" s="173">
        <f>IF(Q1730&lt;&gt;"",(Q1730*(1-($N$3369))*(1-($O1730+$N$3373))),0)</f>
        <v>0</v>
      </c>
      <c r="V1730" s="173">
        <f>IF(R1730&lt;&gt;"",(R1730*(1-($N$3370))*(1-($O1730+$N$3373))),0)</f>
        <v>0</v>
      </c>
      <c r="W1730" s="173">
        <f>IF(S1730&lt;&gt;"",(S1730*(1-($N$3371))*(1-($O1730+$N$3373))),0)</f>
        <v>0</v>
      </c>
      <c r="X1730" s="173">
        <f t="shared" ref="X1730:X1733" si="604">+SUM(T1730:W1730)</f>
        <v>0</v>
      </c>
    </row>
    <row r="1731" spans="1:24" ht="13.5" customHeight="1" x14ac:dyDescent="0.3">
      <c r="A1731" s="90" t="s">
        <v>1589</v>
      </c>
      <c r="B1731" s="91" t="s">
        <v>51</v>
      </c>
      <c r="C1731" s="92">
        <v>12</v>
      </c>
      <c r="D1731" s="92">
        <v>0</v>
      </c>
      <c r="E1731" s="166"/>
      <c r="F1731" s="92" t="s">
        <v>5805</v>
      </c>
      <c r="G1731" s="92" t="s">
        <v>1999</v>
      </c>
      <c r="H1731" s="92" t="s">
        <v>2260</v>
      </c>
      <c r="I1731" s="92">
        <v>81</v>
      </c>
      <c r="J1731" s="93">
        <v>16.05</v>
      </c>
      <c r="K1731" s="94"/>
      <c r="L1731" s="92" t="s">
        <v>3584</v>
      </c>
      <c r="M1731" s="92" t="s">
        <v>417</v>
      </c>
      <c r="N1731" s="172" t="str">
        <f t="shared" si="603"/>
        <v/>
      </c>
      <c r="O1731" s="172"/>
      <c r="P1731" s="173">
        <f t="shared" si="591"/>
        <v>0</v>
      </c>
      <c r="Q1731" s="173">
        <f t="shared" si="592"/>
        <v>0</v>
      </c>
      <c r="R1731" s="173">
        <f t="shared" si="593"/>
        <v>0</v>
      </c>
      <c r="S1731" s="173" t="str">
        <f t="shared" si="594"/>
        <v/>
      </c>
      <c r="T1731" s="173">
        <f>IF(P1731&lt;&gt;"",(P1731*(1-($N$3368))*(1-($O1731+$N$3373))),0)</f>
        <v>0</v>
      </c>
      <c r="U1731" s="173">
        <f>IF(Q1731&lt;&gt;"",(Q1731*(1-($N$3369))*(1-($O1731+$N$3373))),0)</f>
        <v>0</v>
      </c>
      <c r="V1731" s="173">
        <f>IF(R1731&lt;&gt;"",(R1731*(1-($N$3370))*(1-($O1731+$N$3373))),0)</f>
        <v>0</v>
      </c>
      <c r="W1731" s="173">
        <f>IF(S1731&lt;&gt;"",(S1731*(1-($N$3371))*(1-($O1731+$N$3373))),0)</f>
        <v>0</v>
      </c>
      <c r="X1731" s="173">
        <f t="shared" si="604"/>
        <v>0</v>
      </c>
    </row>
    <row r="1732" spans="1:24" ht="13.5" customHeight="1" x14ac:dyDescent="0.3">
      <c r="A1732" s="90" t="s">
        <v>1588</v>
      </c>
      <c r="B1732" s="91" t="s">
        <v>51</v>
      </c>
      <c r="C1732" s="92">
        <v>12</v>
      </c>
      <c r="D1732" s="92">
        <v>0</v>
      </c>
      <c r="E1732" s="166"/>
      <c r="F1732" s="92" t="s">
        <v>5805</v>
      </c>
      <c r="G1732" s="92" t="s">
        <v>2000</v>
      </c>
      <c r="H1732" s="92" t="s">
        <v>2260</v>
      </c>
      <c r="I1732" s="92">
        <v>81</v>
      </c>
      <c r="J1732" s="93">
        <v>16.05</v>
      </c>
      <c r="K1732" s="94"/>
      <c r="L1732" s="92" t="s">
        <v>3585</v>
      </c>
      <c r="M1732" s="92" t="s">
        <v>417</v>
      </c>
      <c r="N1732" s="172" t="str">
        <f t="shared" si="603"/>
        <v/>
      </c>
      <c r="O1732" s="172"/>
      <c r="P1732" s="173">
        <f t="shared" si="591"/>
        <v>0</v>
      </c>
      <c r="Q1732" s="173">
        <f t="shared" si="592"/>
        <v>0</v>
      </c>
      <c r="R1732" s="173">
        <f t="shared" si="593"/>
        <v>0</v>
      </c>
      <c r="S1732" s="173" t="str">
        <f t="shared" si="594"/>
        <v/>
      </c>
      <c r="T1732" s="173">
        <f>IF(P1732&lt;&gt;"",(P1732*(1-($N$3368))*(1-($O1732+$N$3373))),0)</f>
        <v>0</v>
      </c>
      <c r="U1732" s="173">
        <f>IF(Q1732&lt;&gt;"",(Q1732*(1-($N$3369))*(1-($O1732+$N$3373))),0)</f>
        <v>0</v>
      </c>
      <c r="V1732" s="173">
        <f>IF(R1732&lt;&gt;"",(R1732*(1-($N$3370))*(1-($O1732+$N$3373))),0)</f>
        <v>0</v>
      </c>
      <c r="W1732" s="173">
        <f>IF(S1732&lt;&gt;"",(S1732*(1-($N$3371))*(1-($O1732+$N$3373))),0)</f>
        <v>0</v>
      </c>
      <c r="X1732" s="173">
        <f t="shared" si="604"/>
        <v>0</v>
      </c>
    </row>
    <row r="1733" spans="1:24" ht="13.5" customHeight="1" x14ac:dyDescent="0.3">
      <c r="A1733" s="90" t="s">
        <v>1587</v>
      </c>
      <c r="B1733" s="91" t="s">
        <v>51</v>
      </c>
      <c r="C1733" s="92">
        <v>12</v>
      </c>
      <c r="D1733" s="92">
        <v>0</v>
      </c>
      <c r="E1733" s="166"/>
      <c r="F1733" s="92" t="s">
        <v>5805</v>
      </c>
      <c r="G1733" s="92" t="s">
        <v>2014</v>
      </c>
      <c r="H1733" s="92" t="s">
        <v>2260</v>
      </c>
      <c r="I1733" s="92">
        <v>81</v>
      </c>
      <c r="J1733" s="93">
        <v>16.05</v>
      </c>
      <c r="K1733" s="94"/>
      <c r="L1733" s="92" t="s">
        <v>3586</v>
      </c>
      <c r="M1733" s="92" t="s">
        <v>417</v>
      </c>
      <c r="N1733" s="172" t="str">
        <f t="shared" si="603"/>
        <v/>
      </c>
      <c r="O1733" s="172"/>
      <c r="P1733" s="173">
        <f t="shared" si="591"/>
        <v>0</v>
      </c>
      <c r="Q1733" s="173">
        <f t="shared" si="592"/>
        <v>0</v>
      </c>
      <c r="R1733" s="173">
        <f t="shared" si="593"/>
        <v>0</v>
      </c>
      <c r="S1733" s="173" t="str">
        <f t="shared" si="594"/>
        <v/>
      </c>
      <c r="T1733" s="173">
        <f>IF(P1733&lt;&gt;"",(P1733*(1-($N$3368))*(1-($O1733+$N$3373))),0)</f>
        <v>0</v>
      </c>
      <c r="U1733" s="173">
        <f>IF(Q1733&lt;&gt;"",(Q1733*(1-($N$3369))*(1-($O1733+$N$3373))),0)</f>
        <v>0</v>
      </c>
      <c r="V1733" s="173">
        <f>IF(R1733&lt;&gt;"",(R1733*(1-($N$3370))*(1-($O1733+$N$3373))),0)</f>
        <v>0</v>
      </c>
      <c r="W1733" s="173">
        <f>IF(S1733&lt;&gt;"",(S1733*(1-($N$3371))*(1-($O1733+$N$3373))),0)</f>
        <v>0</v>
      </c>
      <c r="X1733" s="173">
        <f t="shared" si="604"/>
        <v>0</v>
      </c>
    </row>
    <row r="1734" spans="1:24" ht="13.5" customHeight="1" x14ac:dyDescent="0.3">
      <c r="A1734" s="90" t="s">
        <v>1415</v>
      </c>
      <c r="B1734" s="91" t="s">
        <v>51</v>
      </c>
      <c r="C1734" s="92">
        <v>16</v>
      </c>
      <c r="D1734" s="92">
        <v>8</v>
      </c>
      <c r="E1734" s="166"/>
      <c r="F1734" s="92" t="s">
        <v>5805</v>
      </c>
      <c r="G1734" s="92" t="s">
        <v>1999</v>
      </c>
      <c r="H1734" s="92" t="s">
        <v>2230</v>
      </c>
      <c r="I1734" s="92">
        <v>81</v>
      </c>
      <c r="J1734" s="93">
        <v>16.7</v>
      </c>
      <c r="K1734" s="94"/>
      <c r="L1734" s="92" t="s">
        <v>3513</v>
      </c>
      <c r="M1734" s="92" t="s">
        <v>417</v>
      </c>
      <c r="N1734" s="172" t="str">
        <f>IF(OR(J1734="TBA",E1734=0),"",E1734*J1734)</f>
        <v/>
      </c>
      <c r="O1734" s="172"/>
      <c r="P1734" s="173">
        <f t="shared" si="591"/>
        <v>0</v>
      </c>
      <c r="Q1734" s="173">
        <f t="shared" si="592"/>
        <v>0</v>
      </c>
      <c r="R1734" s="173">
        <f t="shared" si="593"/>
        <v>0</v>
      </c>
      <c r="S1734" s="173" t="str">
        <f t="shared" si="594"/>
        <v/>
      </c>
      <c r="T1734" s="173">
        <f>IF(P1734&lt;&gt;"",(P1734*(1-($N$3368))*(1-($O1734+$N$3373))),0)</f>
        <v>0</v>
      </c>
      <c r="U1734" s="173">
        <f>IF(Q1734&lt;&gt;"",(Q1734*(1-($N$3369))*(1-($O1734+$N$3373))),0)</f>
        <v>0</v>
      </c>
      <c r="V1734" s="173">
        <f>IF(R1734&lt;&gt;"",(R1734*(1-($N$3370))*(1-($O1734+$N$3373))),0)</f>
        <v>0</v>
      </c>
      <c r="W1734" s="173">
        <f>IF(S1734&lt;&gt;"",(S1734*(1-($N$3371))*(1-($O1734+$N$3373))),0)</f>
        <v>0</v>
      </c>
      <c r="X1734" s="173">
        <f>+SUM(T1734:W1734)</f>
        <v>0</v>
      </c>
    </row>
    <row r="1735" spans="1:24" ht="13.5" customHeight="1" x14ac:dyDescent="0.3">
      <c r="A1735" s="90" t="s">
        <v>1414</v>
      </c>
      <c r="B1735" s="91" t="s">
        <v>51</v>
      </c>
      <c r="C1735" s="92">
        <v>16</v>
      </c>
      <c r="D1735" s="92">
        <v>8</v>
      </c>
      <c r="E1735" s="166"/>
      <c r="F1735" s="92" t="s">
        <v>5805</v>
      </c>
      <c r="G1735" s="92" t="s">
        <v>1997</v>
      </c>
      <c r="H1735" s="92" t="s">
        <v>2230</v>
      </c>
      <c r="I1735" s="92">
        <v>81</v>
      </c>
      <c r="J1735" s="93">
        <v>16.7</v>
      </c>
      <c r="K1735" s="94"/>
      <c r="L1735" s="92" t="s">
        <v>3512</v>
      </c>
      <c r="M1735" s="92" t="s">
        <v>417</v>
      </c>
      <c r="N1735" s="172" t="str">
        <f>IF(OR(J1735="TBA",E1735=0),"",E1735*J1735)</f>
        <v/>
      </c>
      <c r="O1735" s="172"/>
      <c r="P1735" s="173">
        <f t="shared" si="591"/>
        <v>0</v>
      </c>
      <c r="Q1735" s="173">
        <f t="shared" si="592"/>
        <v>0</v>
      </c>
      <c r="R1735" s="173">
        <f t="shared" si="593"/>
        <v>0</v>
      </c>
      <c r="S1735" s="173" t="str">
        <f t="shared" si="594"/>
        <v/>
      </c>
      <c r="T1735" s="173">
        <f>IF(P1735&lt;&gt;"",(P1735*(1-($N$3368))*(1-($O1735+$N$3373))),0)</f>
        <v>0</v>
      </c>
      <c r="U1735" s="173">
        <f>IF(Q1735&lt;&gt;"",(Q1735*(1-($N$3369))*(1-($O1735+$N$3373))),0)</f>
        <v>0</v>
      </c>
      <c r="V1735" s="173">
        <f>IF(R1735&lt;&gt;"",(R1735*(1-($N$3370))*(1-($O1735+$N$3373))),0)</f>
        <v>0</v>
      </c>
      <c r="W1735" s="173">
        <f>IF(S1735&lt;&gt;"",(S1735*(1-($N$3371))*(1-($O1735+$N$3373))),0)</f>
        <v>0</v>
      </c>
      <c r="X1735" s="173">
        <f>+SUM(T1735:W1735)</f>
        <v>0</v>
      </c>
    </row>
    <row r="1736" spans="1:24" ht="14.1" customHeight="1" x14ac:dyDescent="0.3">
      <c r="A1736" s="90" t="s">
        <v>1030</v>
      </c>
      <c r="B1736" s="91" t="s">
        <v>51</v>
      </c>
      <c r="C1736" s="92">
        <v>10</v>
      </c>
      <c r="D1736" s="92">
        <v>0</v>
      </c>
      <c r="E1736" s="166"/>
      <c r="F1736" s="92" t="s">
        <v>112</v>
      </c>
      <c r="G1736" s="92" t="s">
        <v>2003</v>
      </c>
      <c r="H1736" s="92" t="s">
        <v>2625</v>
      </c>
      <c r="I1736" s="92">
        <v>81</v>
      </c>
      <c r="J1736" s="93">
        <v>23.7</v>
      </c>
      <c r="K1736" s="94"/>
      <c r="L1736" s="92" t="s">
        <v>4430</v>
      </c>
      <c r="M1736" s="92" t="s">
        <v>417</v>
      </c>
      <c r="N1736" s="172" t="str">
        <f>IF(OR(J1736="TBA",E1736=0),"",E1736*J1736)</f>
        <v/>
      </c>
      <c r="O1736" s="172"/>
      <c r="P1736" s="173">
        <f t="shared" si="591"/>
        <v>0</v>
      </c>
      <c r="Q1736" s="173">
        <f t="shared" si="592"/>
        <v>0</v>
      </c>
      <c r="R1736" s="173">
        <f t="shared" si="593"/>
        <v>0</v>
      </c>
      <c r="S1736" s="173" t="str">
        <f t="shared" si="594"/>
        <v/>
      </c>
      <c r="T1736" s="173">
        <f>IF(P1736&lt;&gt;"",(P1736*(1-($N$3368))*(1-($O1736+$N$3373))),0)</f>
        <v>0</v>
      </c>
      <c r="U1736" s="173">
        <f>IF(Q1736&lt;&gt;"",(Q1736*(1-($N$3369))*(1-($O1736+$N$3373))),0)</f>
        <v>0</v>
      </c>
      <c r="V1736" s="173">
        <f>IF(R1736&lt;&gt;"",(R1736*(1-($N$3370))*(1-($O1736+$N$3373))),0)</f>
        <v>0</v>
      </c>
      <c r="W1736" s="173">
        <f>IF(S1736&lt;&gt;"",(S1736*(1-($N$3371))*(1-($O1736+$N$3373))),0)</f>
        <v>0</v>
      </c>
      <c r="X1736" s="173">
        <f>+SUM(T1736:W1736)</f>
        <v>0</v>
      </c>
    </row>
    <row r="1737" spans="1:24" ht="14.1" customHeight="1" x14ac:dyDescent="0.3">
      <c r="A1737" s="90" t="s">
        <v>1029</v>
      </c>
      <c r="B1737" s="91" t="s">
        <v>51</v>
      </c>
      <c r="C1737" s="92">
        <v>10</v>
      </c>
      <c r="D1737" s="92">
        <v>0</v>
      </c>
      <c r="E1737" s="166"/>
      <c r="F1737" s="92" t="s">
        <v>112</v>
      </c>
      <c r="G1737" s="92" t="s">
        <v>2004</v>
      </c>
      <c r="H1737" s="92" t="s">
        <v>2625</v>
      </c>
      <c r="I1737" s="92">
        <v>81</v>
      </c>
      <c r="J1737" s="93">
        <v>23.7</v>
      </c>
      <c r="K1737" s="94"/>
      <c r="L1737" s="92" t="s">
        <v>4431</v>
      </c>
      <c r="M1737" s="92" t="s">
        <v>417</v>
      </c>
      <c r="N1737" s="172" t="str">
        <f>IF(OR(J1737="TBA",E1737=0),"",E1737*J1737)</f>
        <v/>
      </c>
      <c r="O1737" s="172"/>
      <c r="P1737" s="173">
        <f t="shared" si="591"/>
        <v>0</v>
      </c>
      <c r="Q1737" s="173">
        <f t="shared" si="592"/>
        <v>0</v>
      </c>
      <c r="R1737" s="173">
        <f t="shared" si="593"/>
        <v>0</v>
      </c>
      <c r="S1737" s="173" t="str">
        <f t="shared" si="594"/>
        <v/>
      </c>
      <c r="T1737" s="173">
        <f>IF(P1737&lt;&gt;"",(P1737*(1-($N$3368))*(1-($O1737+$N$3373))),0)</f>
        <v>0</v>
      </c>
      <c r="U1737" s="173">
        <f>IF(Q1737&lt;&gt;"",(Q1737*(1-($N$3369))*(1-($O1737+$N$3373))),0)</f>
        <v>0</v>
      </c>
      <c r="V1737" s="173">
        <f>IF(R1737&lt;&gt;"",(R1737*(1-($N$3370))*(1-($O1737+$N$3373))),0)</f>
        <v>0</v>
      </c>
      <c r="W1737" s="173">
        <f>IF(S1737&lt;&gt;"",(S1737*(1-($N$3371))*(1-($O1737+$N$3373))),0)</f>
        <v>0</v>
      </c>
      <c r="X1737" s="173">
        <f>+SUM(T1737:W1737)</f>
        <v>0</v>
      </c>
    </row>
    <row r="1738" spans="1:24" ht="14.1" customHeight="1" x14ac:dyDescent="0.3">
      <c r="A1738" s="90" t="s">
        <v>1028</v>
      </c>
      <c r="B1738" s="91" t="s">
        <v>51</v>
      </c>
      <c r="C1738" s="92">
        <v>10</v>
      </c>
      <c r="D1738" s="92">
        <v>0</v>
      </c>
      <c r="E1738" s="166"/>
      <c r="F1738" s="92" t="s">
        <v>112</v>
      </c>
      <c r="G1738" s="92" t="s">
        <v>2016</v>
      </c>
      <c r="H1738" s="92" t="s">
        <v>2625</v>
      </c>
      <c r="I1738" s="92">
        <v>81</v>
      </c>
      <c r="J1738" s="93">
        <v>23.7</v>
      </c>
      <c r="K1738" s="94"/>
      <c r="L1738" s="92" t="s">
        <v>4432</v>
      </c>
      <c r="M1738" s="92" t="s">
        <v>417</v>
      </c>
      <c r="N1738" s="172" t="str">
        <f>IF(OR(J1738="TBA",E1738=0),"",E1738*J1738)</f>
        <v/>
      </c>
      <c r="O1738" s="172"/>
      <c r="P1738" s="173">
        <f t="shared" si="591"/>
        <v>0</v>
      </c>
      <c r="Q1738" s="173">
        <f t="shared" si="592"/>
        <v>0</v>
      </c>
      <c r="R1738" s="173">
        <f t="shared" si="593"/>
        <v>0</v>
      </c>
      <c r="S1738" s="173" t="str">
        <f t="shared" si="594"/>
        <v/>
      </c>
      <c r="T1738" s="173">
        <f>IF(P1738&lt;&gt;"",(P1738*(1-($N$3368))*(1-($O1738+$N$3373))),0)</f>
        <v>0</v>
      </c>
      <c r="U1738" s="173">
        <f>IF(Q1738&lt;&gt;"",(Q1738*(1-($N$3369))*(1-($O1738+$N$3373))),0)</f>
        <v>0</v>
      </c>
      <c r="V1738" s="173">
        <f>IF(R1738&lt;&gt;"",(R1738*(1-($N$3370))*(1-($O1738+$N$3373))),0)</f>
        <v>0</v>
      </c>
      <c r="W1738" s="173">
        <f>IF(S1738&lt;&gt;"",(S1738*(1-($N$3371))*(1-($O1738+$N$3373))),0)</f>
        <v>0</v>
      </c>
      <c r="X1738" s="173">
        <f>+SUM(T1738:W1738)</f>
        <v>0</v>
      </c>
    </row>
    <row r="1739" spans="1:24" ht="13.5" customHeight="1" x14ac:dyDescent="0.3">
      <c r="A1739" s="252" t="s">
        <v>5769</v>
      </c>
      <c r="B1739" s="253" t="s">
        <v>51</v>
      </c>
      <c r="C1739" s="254">
        <v>12</v>
      </c>
      <c r="D1739" s="254">
        <v>0</v>
      </c>
      <c r="E1739" s="255"/>
      <c r="F1739" s="254" t="s">
        <v>112</v>
      </c>
      <c r="G1739" s="254" t="s">
        <v>2003</v>
      </c>
      <c r="H1739" s="254" t="s">
        <v>6455</v>
      </c>
      <c r="I1739" s="254">
        <v>81</v>
      </c>
      <c r="J1739" s="256">
        <v>17.350000000000001</v>
      </c>
      <c r="K1739" s="257"/>
      <c r="L1739" s="254" t="s">
        <v>6456</v>
      </c>
      <c r="M1739" s="254" t="s">
        <v>417</v>
      </c>
      <c r="N1739" s="172" t="str">
        <f t="shared" si="595"/>
        <v/>
      </c>
      <c r="O1739" s="172"/>
      <c r="P1739" s="173">
        <f t="shared" si="591"/>
        <v>0</v>
      </c>
      <c r="Q1739" s="173">
        <f t="shared" si="592"/>
        <v>0</v>
      </c>
      <c r="R1739" s="173">
        <f t="shared" si="593"/>
        <v>0</v>
      </c>
      <c r="S1739" s="173" t="str">
        <f t="shared" si="594"/>
        <v/>
      </c>
      <c r="T1739" s="173">
        <f>IF(P1739&lt;&gt;"",(P1739*(1-($N$3368))*(1-($O1739+$N$3373))),0)</f>
        <v>0</v>
      </c>
      <c r="U1739" s="173">
        <f>IF(Q1739&lt;&gt;"",(Q1739*(1-($N$3369))*(1-($O1739+$N$3373))),0)</f>
        <v>0</v>
      </c>
      <c r="V1739" s="173">
        <f>IF(R1739&lt;&gt;"",(R1739*(1-($N$3370))*(1-($O1739+$N$3373))),0)</f>
        <v>0</v>
      </c>
      <c r="W1739" s="173">
        <f>IF(S1739&lt;&gt;"",(S1739*(1-($N$3371))*(1-($O1739+$N$3373))),0)</f>
        <v>0</v>
      </c>
      <c r="X1739" s="173">
        <f t="shared" si="596"/>
        <v>0</v>
      </c>
    </row>
    <row r="1740" spans="1:24" ht="13.5" customHeight="1" x14ac:dyDescent="0.3">
      <c r="A1740" s="252" t="s">
        <v>5770</v>
      </c>
      <c r="B1740" s="253" t="s">
        <v>51</v>
      </c>
      <c r="C1740" s="254">
        <v>12</v>
      </c>
      <c r="D1740" s="254">
        <v>0</v>
      </c>
      <c r="E1740" s="255"/>
      <c r="F1740" s="254" t="s">
        <v>112</v>
      </c>
      <c r="G1740" s="254" t="s">
        <v>2004</v>
      </c>
      <c r="H1740" s="254" t="s">
        <v>6455</v>
      </c>
      <c r="I1740" s="254">
        <v>81</v>
      </c>
      <c r="J1740" s="256">
        <v>17.350000000000001</v>
      </c>
      <c r="K1740" s="257"/>
      <c r="L1740" s="254" t="s">
        <v>5771</v>
      </c>
      <c r="M1740" s="254" t="s">
        <v>417</v>
      </c>
      <c r="N1740" s="172" t="str">
        <f t="shared" si="595"/>
        <v/>
      </c>
      <c r="O1740" s="172"/>
      <c r="P1740" s="173">
        <f t="shared" si="591"/>
        <v>0</v>
      </c>
      <c r="Q1740" s="173">
        <f t="shared" si="592"/>
        <v>0</v>
      </c>
      <c r="R1740" s="173">
        <f t="shared" si="593"/>
        <v>0</v>
      </c>
      <c r="S1740" s="173" t="str">
        <f t="shared" si="594"/>
        <v/>
      </c>
      <c r="T1740" s="173">
        <f>IF(P1740&lt;&gt;"",(P1740*(1-($N$3368))*(1-($O1740+$N$3373))),0)</f>
        <v>0</v>
      </c>
      <c r="U1740" s="173">
        <f>IF(Q1740&lt;&gt;"",(Q1740*(1-($N$3369))*(1-($O1740+$N$3373))),0)</f>
        <v>0</v>
      </c>
      <c r="V1740" s="173">
        <f>IF(R1740&lt;&gt;"",(R1740*(1-($N$3370))*(1-($O1740+$N$3373))),0)</f>
        <v>0</v>
      </c>
      <c r="W1740" s="173">
        <f>IF(S1740&lt;&gt;"",(S1740*(1-($N$3371))*(1-($O1740+$N$3373))),0)</f>
        <v>0</v>
      </c>
      <c r="X1740" s="173">
        <f t="shared" si="596"/>
        <v>0</v>
      </c>
    </row>
    <row r="1741" spans="1:24" ht="13.5" customHeight="1" x14ac:dyDescent="0.3">
      <c r="A1741" s="252" t="s">
        <v>5772</v>
      </c>
      <c r="B1741" s="253" t="s">
        <v>51</v>
      </c>
      <c r="C1741" s="254">
        <v>12</v>
      </c>
      <c r="D1741" s="254">
        <v>0</v>
      </c>
      <c r="E1741" s="255"/>
      <c r="F1741" s="254" t="s">
        <v>112</v>
      </c>
      <c r="G1741" s="254" t="s">
        <v>2016</v>
      </c>
      <c r="H1741" s="254" t="s">
        <v>6455</v>
      </c>
      <c r="I1741" s="254">
        <v>81</v>
      </c>
      <c r="J1741" s="256">
        <v>17.350000000000001</v>
      </c>
      <c r="K1741" s="257"/>
      <c r="L1741" s="254" t="s">
        <v>5773</v>
      </c>
      <c r="M1741" s="254" t="s">
        <v>417</v>
      </c>
      <c r="N1741" s="172" t="str">
        <f t="shared" si="595"/>
        <v/>
      </c>
      <c r="O1741" s="172"/>
      <c r="P1741" s="173">
        <f t="shared" si="591"/>
        <v>0</v>
      </c>
      <c r="Q1741" s="173">
        <f t="shared" si="592"/>
        <v>0</v>
      </c>
      <c r="R1741" s="173">
        <f t="shared" si="593"/>
        <v>0</v>
      </c>
      <c r="S1741" s="173" t="str">
        <f t="shared" si="594"/>
        <v/>
      </c>
      <c r="T1741" s="173">
        <f>IF(P1741&lt;&gt;"",(P1741*(1-($N$3368))*(1-($O1741+$N$3373))),0)</f>
        <v>0</v>
      </c>
      <c r="U1741" s="173">
        <f>IF(Q1741&lt;&gt;"",(Q1741*(1-($N$3369))*(1-($O1741+$N$3373))),0)</f>
        <v>0</v>
      </c>
      <c r="V1741" s="173">
        <f>IF(R1741&lt;&gt;"",(R1741*(1-($N$3370))*(1-($O1741+$N$3373))),0)</f>
        <v>0</v>
      </c>
      <c r="W1741" s="173">
        <f>IF(S1741&lt;&gt;"",(S1741*(1-($N$3371))*(1-($O1741+$N$3373))),0)</f>
        <v>0</v>
      </c>
      <c r="X1741" s="173">
        <f t="shared" si="596"/>
        <v>0</v>
      </c>
    </row>
    <row r="1742" spans="1:24" ht="14.1" customHeight="1" x14ac:dyDescent="0.3">
      <c r="A1742" s="90" t="s">
        <v>1240</v>
      </c>
      <c r="B1742" s="91" t="s">
        <v>51</v>
      </c>
      <c r="C1742" s="92">
        <v>16</v>
      </c>
      <c r="D1742" s="92">
        <v>8</v>
      </c>
      <c r="E1742" s="166"/>
      <c r="F1742" s="92" t="s">
        <v>127</v>
      </c>
      <c r="G1742" s="92" t="s">
        <v>2003</v>
      </c>
      <c r="H1742" s="92" t="s">
        <v>2124</v>
      </c>
      <c r="I1742" s="92">
        <v>81</v>
      </c>
      <c r="J1742" s="93">
        <v>18.25</v>
      </c>
      <c r="K1742" s="94"/>
      <c r="L1742" s="92" t="s">
        <v>3228</v>
      </c>
      <c r="M1742" s="92" t="s">
        <v>417</v>
      </c>
      <c r="N1742" s="172" t="str">
        <f t="shared" ref="N1742:N1749" si="605">IF(OR(J1742="TBA",E1742=0),"",E1742*J1742)</f>
        <v/>
      </c>
      <c r="O1742" s="172"/>
      <c r="P1742" s="173">
        <f t="shared" si="591"/>
        <v>0</v>
      </c>
      <c r="Q1742" s="173">
        <f t="shared" si="592"/>
        <v>0</v>
      </c>
      <c r="R1742" s="173">
        <f t="shared" si="593"/>
        <v>0</v>
      </c>
      <c r="S1742" s="173" t="str">
        <f t="shared" si="594"/>
        <v/>
      </c>
      <c r="T1742" s="173">
        <f>IF(P1742&lt;&gt;"",(P1742*(1-($N$3368))*(1-($O1742+$N$3373))),0)</f>
        <v>0</v>
      </c>
      <c r="U1742" s="173">
        <f>IF(Q1742&lt;&gt;"",(Q1742*(1-($N$3369))*(1-($O1742+$N$3373))),0)</f>
        <v>0</v>
      </c>
      <c r="V1742" s="173">
        <f>IF(R1742&lt;&gt;"",(R1742*(1-($N$3370))*(1-($O1742+$N$3373))),0)</f>
        <v>0</v>
      </c>
      <c r="W1742" s="173">
        <f>IF(S1742&lt;&gt;"",(S1742*(1-($N$3371))*(1-($O1742+$N$3373))),0)</f>
        <v>0</v>
      </c>
      <c r="X1742" s="173">
        <f t="shared" ref="X1742:X1749" si="606">+SUM(T1742:W1742)</f>
        <v>0</v>
      </c>
    </row>
    <row r="1743" spans="1:24" ht="14.1" customHeight="1" x14ac:dyDescent="0.3">
      <c r="A1743" s="90" t="s">
        <v>1241</v>
      </c>
      <c r="B1743" s="91" t="s">
        <v>51</v>
      </c>
      <c r="C1743" s="92">
        <v>16</v>
      </c>
      <c r="D1743" s="92">
        <v>8</v>
      </c>
      <c r="E1743" s="166"/>
      <c r="F1743" s="92" t="s">
        <v>127</v>
      </c>
      <c r="G1743" s="92" t="s">
        <v>2028</v>
      </c>
      <c r="H1743" s="92" t="s">
        <v>2124</v>
      </c>
      <c r="I1743" s="92">
        <v>81</v>
      </c>
      <c r="J1743" s="93">
        <v>18.25</v>
      </c>
      <c r="K1743" s="94"/>
      <c r="L1743" s="92" t="s">
        <v>3229</v>
      </c>
      <c r="M1743" s="92" t="s">
        <v>417</v>
      </c>
      <c r="N1743" s="172" t="str">
        <f t="shared" si="605"/>
        <v/>
      </c>
      <c r="O1743" s="172"/>
      <c r="P1743" s="173">
        <f t="shared" si="591"/>
        <v>0</v>
      </c>
      <c r="Q1743" s="173">
        <f t="shared" si="592"/>
        <v>0</v>
      </c>
      <c r="R1743" s="173">
        <f t="shared" si="593"/>
        <v>0</v>
      </c>
      <c r="S1743" s="173" t="str">
        <f t="shared" si="594"/>
        <v/>
      </c>
      <c r="T1743" s="173">
        <f>IF(P1743&lt;&gt;"",(P1743*(1-($N$3368))*(1-($O1743+$N$3373))),0)</f>
        <v>0</v>
      </c>
      <c r="U1743" s="173">
        <f>IF(Q1743&lt;&gt;"",(Q1743*(1-($N$3369))*(1-($O1743+$N$3373))),0)</f>
        <v>0</v>
      </c>
      <c r="V1743" s="173">
        <f>IF(R1743&lt;&gt;"",(R1743*(1-($N$3370))*(1-($O1743+$N$3373))),0)</f>
        <v>0</v>
      </c>
      <c r="W1743" s="173">
        <f>IF(S1743&lt;&gt;"",(S1743*(1-($N$3371))*(1-($O1743+$N$3373))),0)</f>
        <v>0</v>
      </c>
      <c r="X1743" s="173">
        <f t="shared" si="606"/>
        <v>0</v>
      </c>
    </row>
    <row r="1744" spans="1:24" ht="14.1" customHeight="1" x14ac:dyDescent="0.3">
      <c r="A1744" s="90" t="s">
        <v>1242</v>
      </c>
      <c r="B1744" s="91" t="s">
        <v>51</v>
      </c>
      <c r="C1744" s="92">
        <v>16</v>
      </c>
      <c r="D1744" s="92">
        <v>8</v>
      </c>
      <c r="E1744" s="166"/>
      <c r="F1744" s="92" t="s">
        <v>127</v>
      </c>
      <c r="G1744" s="92" t="s">
        <v>2004</v>
      </c>
      <c r="H1744" s="92" t="s">
        <v>2124</v>
      </c>
      <c r="I1744" s="92">
        <v>81</v>
      </c>
      <c r="J1744" s="93">
        <v>18.25</v>
      </c>
      <c r="K1744" s="94"/>
      <c r="L1744" s="92" t="s">
        <v>3230</v>
      </c>
      <c r="M1744" s="92" t="s">
        <v>417</v>
      </c>
      <c r="N1744" s="172" t="str">
        <f t="shared" si="605"/>
        <v/>
      </c>
      <c r="O1744" s="172"/>
      <c r="P1744" s="173">
        <f t="shared" si="591"/>
        <v>0</v>
      </c>
      <c r="Q1744" s="173">
        <f t="shared" si="592"/>
        <v>0</v>
      </c>
      <c r="R1744" s="173">
        <f t="shared" si="593"/>
        <v>0</v>
      </c>
      <c r="S1744" s="173" t="str">
        <f t="shared" si="594"/>
        <v/>
      </c>
      <c r="T1744" s="173">
        <f>IF(P1744&lt;&gt;"",(P1744*(1-($N$3368))*(1-($O1744+$N$3373))),0)</f>
        <v>0</v>
      </c>
      <c r="U1744" s="173">
        <f>IF(Q1744&lt;&gt;"",(Q1744*(1-($N$3369))*(1-($O1744+$N$3373))),0)</f>
        <v>0</v>
      </c>
      <c r="V1744" s="173">
        <f>IF(R1744&lt;&gt;"",(R1744*(1-($N$3370))*(1-($O1744+$N$3373))),0)</f>
        <v>0</v>
      </c>
      <c r="W1744" s="173">
        <f>IF(S1744&lt;&gt;"",(S1744*(1-($N$3371))*(1-($O1744+$N$3373))),0)</f>
        <v>0</v>
      </c>
      <c r="X1744" s="173">
        <f t="shared" si="606"/>
        <v>0</v>
      </c>
    </row>
    <row r="1745" spans="1:24" ht="14.1" customHeight="1" x14ac:dyDescent="0.3">
      <c r="A1745" s="90" t="s">
        <v>1243</v>
      </c>
      <c r="B1745" s="91" t="s">
        <v>51</v>
      </c>
      <c r="C1745" s="92">
        <v>16</v>
      </c>
      <c r="D1745" s="92">
        <v>8</v>
      </c>
      <c r="E1745" s="166"/>
      <c r="F1745" s="92" t="s">
        <v>127</v>
      </c>
      <c r="G1745" s="92" t="s">
        <v>2005</v>
      </c>
      <c r="H1745" s="92" t="s">
        <v>2124</v>
      </c>
      <c r="I1745" s="92">
        <v>81</v>
      </c>
      <c r="J1745" s="93">
        <v>18.25</v>
      </c>
      <c r="K1745" s="94"/>
      <c r="L1745" s="92" t="s">
        <v>3231</v>
      </c>
      <c r="M1745" s="92" t="s">
        <v>417</v>
      </c>
      <c r="N1745" s="172" t="str">
        <f t="shared" si="605"/>
        <v/>
      </c>
      <c r="O1745" s="172"/>
      <c r="P1745" s="173">
        <f t="shared" si="591"/>
        <v>0</v>
      </c>
      <c r="Q1745" s="173">
        <f t="shared" si="592"/>
        <v>0</v>
      </c>
      <c r="R1745" s="173">
        <f t="shared" si="593"/>
        <v>0</v>
      </c>
      <c r="S1745" s="173" t="str">
        <f t="shared" si="594"/>
        <v/>
      </c>
      <c r="T1745" s="173">
        <f>IF(P1745&lt;&gt;"",(P1745*(1-($N$3368))*(1-($O1745+$N$3373))),0)</f>
        <v>0</v>
      </c>
      <c r="U1745" s="173">
        <f>IF(Q1745&lt;&gt;"",(Q1745*(1-($N$3369))*(1-($O1745+$N$3373))),0)</f>
        <v>0</v>
      </c>
      <c r="V1745" s="173">
        <f>IF(R1745&lt;&gt;"",(R1745*(1-($N$3370))*(1-($O1745+$N$3373))),0)</f>
        <v>0</v>
      </c>
      <c r="W1745" s="173">
        <f>IF(S1745&lt;&gt;"",(S1745*(1-($N$3371))*(1-($O1745+$N$3373))),0)</f>
        <v>0</v>
      </c>
      <c r="X1745" s="173">
        <f t="shared" si="606"/>
        <v>0</v>
      </c>
    </row>
    <row r="1746" spans="1:24" ht="14.1" customHeight="1" x14ac:dyDescent="0.3">
      <c r="A1746" s="90" t="s">
        <v>1592</v>
      </c>
      <c r="B1746" s="91" t="s">
        <v>51</v>
      </c>
      <c r="C1746" s="92">
        <v>5</v>
      </c>
      <c r="D1746" s="92">
        <v>0</v>
      </c>
      <c r="E1746" s="166"/>
      <c r="F1746" s="92" t="s">
        <v>111</v>
      </c>
      <c r="G1746" s="92" t="s">
        <v>2020</v>
      </c>
      <c r="H1746" s="92" t="s">
        <v>2203</v>
      </c>
      <c r="I1746" s="92">
        <v>81</v>
      </c>
      <c r="J1746" s="93">
        <v>28.1</v>
      </c>
      <c r="K1746" s="94"/>
      <c r="L1746" s="92" t="s">
        <v>3435</v>
      </c>
      <c r="M1746" s="92" t="s">
        <v>417</v>
      </c>
      <c r="N1746" s="172" t="str">
        <f t="shared" si="605"/>
        <v/>
      </c>
      <c r="O1746" s="172"/>
      <c r="P1746" s="173">
        <f t="shared" si="591"/>
        <v>0</v>
      </c>
      <c r="Q1746" s="173">
        <f t="shared" si="592"/>
        <v>0</v>
      </c>
      <c r="R1746" s="173">
        <f t="shared" si="593"/>
        <v>0</v>
      </c>
      <c r="S1746" s="173" t="str">
        <f t="shared" si="594"/>
        <v/>
      </c>
      <c r="T1746" s="173">
        <f>IF(P1746&lt;&gt;"",(P1746*(1-($N$3368))*(1-($O1746+$N$3373))),0)</f>
        <v>0</v>
      </c>
      <c r="U1746" s="173">
        <f>IF(Q1746&lt;&gt;"",(Q1746*(1-($N$3369))*(1-($O1746+$N$3373))),0)</f>
        <v>0</v>
      </c>
      <c r="V1746" s="173">
        <f>IF(R1746&lt;&gt;"",(R1746*(1-($N$3370))*(1-($O1746+$N$3373))),0)</f>
        <v>0</v>
      </c>
      <c r="W1746" s="173">
        <f>IF(S1746&lt;&gt;"",(S1746*(1-($N$3371))*(1-($O1746+$N$3373))),0)</f>
        <v>0</v>
      </c>
      <c r="X1746" s="173">
        <f t="shared" si="606"/>
        <v>0</v>
      </c>
    </row>
    <row r="1747" spans="1:24" ht="14.1" customHeight="1" x14ac:dyDescent="0.3">
      <c r="A1747" s="90" t="s">
        <v>1593</v>
      </c>
      <c r="B1747" s="91" t="s">
        <v>51</v>
      </c>
      <c r="C1747" s="92">
        <v>5</v>
      </c>
      <c r="D1747" s="92">
        <v>0</v>
      </c>
      <c r="E1747" s="166"/>
      <c r="F1747" s="92" t="s">
        <v>111</v>
      </c>
      <c r="G1747" s="92" t="s">
        <v>2022</v>
      </c>
      <c r="H1747" s="92" t="s">
        <v>2203</v>
      </c>
      <c r="I1747" s="92">
        <v>81</v>
      </c>
      <c r="J1747" s="93">
        <v>28.1</v>
      </c>
      <c r="K1747" s="94"/>
      <c r="L1747" s="92" t="s">
        <v>3436</v>
      </c>
      <c r="M1747" s="92" t="s">
        <v>417</v>
      </c>
      <c r="N1747" s="172" t="str">
        <f t="shared" si="605"/>
        <v/>
      </c>
      <c r="O1747" s="172"/>
      <c r="P1747" s="173">
        <f t="shared" si="591"/>
        <v>0</v>
      </c>
      <c r="Q1747" s="173">
        <f t="shared" si="592"/>
        <v>0</v>
      </c>
      <c r="R1747" s="173">
        <f t="shared" si="593"/>
        <v>0</v>
      </c>
      <c r="S1747" s="173" t="str">
        <f t="shared" si="594"/>
        <v/>
      </c>
      <c r="T1747" s="173">
        <f>IF(P1747&lt;&gt;"",(P1747*(1-($N$3368))*(1-($O1747+$N$3373))),0)</f>
        <v>0</v>
      </c>
      <c r="U1747" s="173">
        <f>IF(Q1747&lt;&gt;"",(Q1747*(1-($N$3369))*(1-($O1747+$N$3373))),0)</f>
        <v>0</v>
      </c>
      <c r="V1747" s="173">
        <f>IF(R1747&lt;&gt;"",(R1747*(1-($N$3370))*(1-($O1747+$N$3373))),0)</f>
        <v>0</v>
      </c>
      <c r="W1747" s="173">
        <f>IF(S1747&lt;&gt;"",(S1747*(1-($N$3371))*(1-($O1747+$N$3373))),0)</f>
        <v>0</v>
      </c>
      <c r="X1747" s="173">
        <f t="shared" si="606"/>
        <v>0</v>
      </c>
    </row>
    <row r="1748" spans="1:24" ht="14.1" customHeight="1" x14ac:dyDescent="0.3">
      <c r="A1748" s="90" t="s">
        <v>1594</v>
      </c>
      <c r="B1748" s="91" t="s">
        <v>51</v>
      </c>
      <c r="C1748" s="92">
        <v>5</v>
      </c>
      <c r="D1748" s="92">
        <v>0</v>
      </c>
      <c r="E1748" s="166"/>
      <c r="F1748" s="92" t="s">
        <v>111</v>
      </c>
      <c r="G1748" s="92" t="s">
        <v>2023</v>
      </c>
      <c r="H1748" s="92" t="s">
        <v>2203</v>
      </c>
      <c r="I1748" s="92">
        <v>81</v>
      </c>
      <c r="J1748" s="93">
        <v>29.5</v>
      </c>
      <c r="K1748" s="94"/>
      <c r="L1748" s="92" t="s">
        <v>3437</v>
      </c>
      <c r="M1748" s="92" t="s">
        <v>417</v>
      </c>
      <c r="N1748" s="172" t="str">
        <f t="shared" si="605"/>
        <v/>
      </c>
      <c r="O1748" s="172"/>
      <c r="P1748" s="173">
        <f t="shared" si="591"/>
        <v>0</v>
      </c>
      <c r="Q1748" s="173">
        <f t="shared" si="592"/>
        <v>0</v>
      </c>
      <c r="R1748" s="173">
        <f t="shared" si="593"/>
        <v>0</v>
      </c>
      <c r="S1748" s="173" t="str">
        <f t="shared" si="594"/>
        <v/>
      </c>
      <c r="T1748" s="173">
        <f>IF(P1748&lt;&gt;"",(P1748*(1-($N$3368))*(1-($O1748+$N$3373))),0)</f>
        <v>0</v>
      </c>
      <c r="U1748" s="173">
        <f>IF(Q1748&lt;&gt;"",(Q1748*(1-($N$3369))*(1-($O1748+$N$3373))),0)</f>
        <v>0</v>
      </c>
      <c r="V1748" s="173">
        <f>IF(R1748&lt;&gt;"",(R1748*(1-($N$3370))*(1-($O1748+$N$3373))),0)</f>
        <v>0</v>
      </c>
      <c r="W1748" s="173">
        <f>IF(S1748&lt;&gt;"",(S1748*(1-($N$3371))*(1-($O1748+$N$3373))),0)</f>
        <v>0</v>
      </c>
      <c r="X1748" s="173">
        <f t="shared" si="606"/>
        <v>0</v>
      </c>
    </row>
    <row r="1749" spans="1:24" ht="14.1" customHeight="1" x14ac:dyDescent="0.3">
      <c r="A1749" s="90" t="s">
        <v>1591</v>
      </c>
      <c r="B1749" s="91" t="s">
        <v>51</v>
      </c>
      <c r="C1749" s="92">
        <v>5</v>
      </c>
      <c r="D1749" s="92">
        <v>0</v>
      </c>
      <c r="E1749" s="166"/>
      <c r="F1749" s="92" t="s">
        <v>111</v>
      </c>
      <c r="G1749" s="92" t="s">
        <v>2005</v>
      </c>
      <c r="H1749" s="92" t="s">
        <v>2203</v>
      </c>
      <c r="I1749" s="92">
        <v>81</v>
      </c>
      <c r="J1749" s="93">
        <v>28.1</v>
      </c>
      <c r="K1749" s="94"/>
      <c r="L1749" s="92" t="s">
        <v>3438</v>
      </c>
      <c r="M1749" s="92" t="s">
        <v>417</v>
      </c>
      <c r="N1749" s="172" t="str">
        <f t="shared" si="605"/>
        <v/>
      </c>
      <c r="O1749" s="172"/>
      <c r="P1749" s="173">
        <f t="shared" si="591"/>
        <v>0</v>
      </c>
      <c r="Q1749" s="173">
        <f t="shared" si="592"/>
        <v>0</v>
      </c>
      <c r="R1749" s="173">
        <f t="shared" si="593"/>
        <v>0</v>
      </c>
      <c r="S1749" s="173" t="str">
        <f t="shared" si="594"/>
        <v/>
      </c>
      <c r="T1749" s="173">
        <f>IF(P1749&lt;&gt;"",(P1749*(1-($N$3368))*(1-($O1749+$N$3373))),0)</f>
        <v>0</v>
      </c>
      <c r="U1749" s="173">
        <f>IF(Q1749&lt;&gt;"",(Q1749*(1-($N$3369))*(1-($O1749+$N$3373))),0)</f>
        <v>0</v>
      </c>
      <c r="V1749" s="173">
        <f>IF(R1749&lt;&gt;"",(R1749*(1-($N$3370))*(1-($O1749+$N$3373))),0)</f>
        <v>0</v>
      </c>
      <c r="W1749" s="173">
        <f>IF(S1749&lt;&gt;"",(S1749*(1-($N$3371))*(1-($O1749+$N$3373))),0)</f>
        <v>0</v>
      </c>
      <c r="X1749" s="173">
        <f t="shared" si="606"/>
        <v>0</v>
      </c>
    </row>
    <row r="1750" spans="1:24" ht="13.5" customHeight="1" x14ac:dyDescent="0.3">
      <c r="A1750" s="252" t="s">
        <v>6480</v>
      </c>
      <c r="B1750" s="253" t="s">
        <v>51</v>
      </c>
      <c r="C1750" s="254">
        <v>12</v>
      </c>
      <c r="D1750" s="254">
        <v>0</v>
      </c>
      <c r="E1750" s="255"/>
      <c r="F1750" s="254" t="s">
        <v>111</v>
      </c>
      <c r="G1750" s="254" t="s">
        <v>2020</v>
      </c>
      <c r="H1750" s="254" t="s">
        <v>6481</v>
      </c>
      <c r="I1750" s="254">
        <v>81</v>
      </c>
      <c r="J1750" s="256">
        <v>55</v>
      </c>
      <c r="K1750" s="257"/>
      <c r="L1750" s="254" t="s">
        <v>6482</v>
      </c>
      <c r="M1750" s="254" t="s">
        <v>417</v>
      </c>
      <c r="N1750" s="172" t="str">
        <f t="shared" si="595"/>
        <v/>
      </c>
      <c r="O1750" s="172"/>
      <c r="P1750" s="173">
        <f t="shared" si="591"/>
        <v>0</v>
      </c>
      <c r="Q1750" s="173">
        <f t="shared" si="592"/>
        <v>0</v>
      </c>
      <c r="R1750" s="173">
        <f t="shared" si="593"/>
        <v>0</v>
      </c>
      <c r="S1750" s="173" t="str">
        <f t="shared" si="594"/>
        <v/>
      </c>
      <c r="T1750" s="173">
        <f>IF(P1750&lt;&gt;"",(P1750*(1-($N$3368))*(1-($O1750+$N$3373))),0)</f>
        <v>0</v>
      </c>
      <c r="U1750" s="173">
        <f>IF(Q1750&lt;&gt;"",(Q1750*(1-($N$3369))*(1-($O1750+$N$3373))),0)</f>
        <v>0</v>
      </c>
      <c r="V1750" s="173">
        <f>IF(R1750&lt;&gt;"",(R1750*(1-($N$3370))*(1-($O1750+$N$3373))),0)</f>
        <v>0</v>
      </c>
      <c r="W1750" s="173">
        <f>IF(S1750&lt;&gt;"",(S1750*(1-($N$3371))*(1-($O1750+$N$3373))),0)</f>
        <v>0</v>
      </c>
      <c r="X1750" s="173">
        <f t="shared" si="596"/>
        <v>0</v>
      </c>
    </row>
    <row r="1751" spans="1:24" ht="13.5" customHeight="1" x14ac:dyDescent="0.3">
      <c r="A1751" s="252" t="s">
        <v>6483</v>
      </c>
      <c r="B1751" s="253" t="s">
        <v>51</v>
      </c>
      <c r="C1751" s="254">
        <v>12</v>
      </c>
      <c r="D1751" s="254">
        <v>0</v>
      </c>
      <c r="E1751" s="255"/>
      <c r="F1751" s="254" t="s">
        <v>111</v>
      </c>
      <c r="G1751" s="254" t="s">
        <v>2022</v>
      </c>
      <c r="H1751" s="254" t="s">
        <v>6481</v>
      </c>
      <c r="I1751" s="254">
        <v>81</v>
      </c>
      <c r="J1751" s="256">
        <v>55</v>
      </c>
      <c r="K1751" s="257"/>
      <c r="L1751" s="254" t="s">
        <v>6484</v>
      </c>
      <c r="M1751" s="254" t="s">
        <v>417</v>
      </c>
      <c r="N1751" s="172" t="str">
        <f t="shared" si="595"/>
        <v/>
      </c>
      <c r="O1751" s="172"/>
      <c r="P1751" s="173">
        <f t="shared" si="591"/>
        <v>0</v>
      </c>
      <c r="Q1751" s="173">
        <f t="shared" si="592"/>
        <v>0</v>
      </c>
      <c r="R1751" s="173">
        <f t="shared" si="593"/>
        <v>0</v>
      </c>
      <c r="S1751" s="173" t="str">
        <f t="shared" si="594"/>
        <v/>
      </c>
      <c r="T1751" s="173">
        <f>IF(P1751&lt;&gt;"",(P1751*(1-($N$3368))*(1-($O1751+$N$3373))),0)</f>
        <v>0</v>
      </c>
      <c r="U1751" s="173">
        <f>IF(Q1751&lt;&gt;"",(Q1751*(1-($N$3369))*(1-($O1751+$N$3373))),0)</f>
        <v>0</v>
      </c>
      <c r="V1751" s="173">
        <f>IF(R1751&lt;&gt;"",(R1751*(1-($N$3370))*(1-($O1751+$N$3373))),0)</f>
        <v>0</v>
      </c>
      <c r="W1751" s="173">
        <f>IF(S1751&lt;&gt;"",(S1751*(1-($N$3371))*(1-($O1751+$N$3373))),0)</f>
        <v>0</v>
      </c>
      <c r="X1751" s="173">
        <f t="shared" si="596"/>
        <v>0</v>
      </c>
    </row>
    <row r="1752" spans="1:24" ht="13.5" customHeight="1" x14ac:dyDescent="0.3">
      <c r="A1752" s="252" t="s">
        <v>6485</v>
      </c>
      <c r="B1752" s="253" t="s">
        <v>51</v>
      </c>
      <c r="C1752" s="254">
        <v>12</v>
      </c>
      <c r="D1752" s="254">
        <v>0</v>
      </c>
      <c r="E1752" s="255"/>
      <c r="F1752" s="254" t="s">
        <v>111</v>
      </c>
      <c r="G1752" s="254" t="s">
        <v>2023</v>
      </c>
      <c r="H1752" s="254" t="s">
        <v>6481</v>
      </c>
      <c r="I1752" s="254">
        <v>81</v>
      </c>
      <c r="J1752" s="256">
        <v>57.75</v>
      </c>
      <c r="K1752" s="257"/>
      <c r="L1752" s="254" t="s">
        <v>6486</v>
      </c>
      <c r="M1752" s="254" t="s">
        <v>417</v>
      </c>
      <c r="N1752" s="172" t="str">
        <f t="shared" si="595"/>
        <v/>
      </c>
      <c r="O1752" s="172"/>
      <c r="P1752" s="173">
        <f t="shared" si="591"/>
        <v>0</v>
      </c>
      <c r="Q1752" s="173">
        <f t="shared" si="592"/>
        <v>0</v>
      </c>
      <c r="R1752" s="173">
        <f t="shared" si="593"/>
        <v>0</v>
      </c>
      <c r="S1752" s="173" t="str">
        <f t="shared" si="594"/>
        <v/>
      </c>
      <c r="T1752" s="173">
        <f>IF(P1752&lt;&gt;"",(P1752*(1-($N$3368))*(1-($O1752+$N$3373))),0)</f>
        <v>0</v>
      </c>
      <c r="U1752" s="173">
        <f>IF(Q1752&lt;&gt;"",(Q1752*(1-($N$3369))*(1-($O1752+$N$3373))),0)</f>
        <v>0</v>
      </c>
      <c r="V1752" s="173">
        <f>IF(R1752&lt;&gt;"",(R1752*(1-($N$3370))*(1-($O1752+$N$3373))),0)</f>
        <v>0</v>
      </c>
      <c r="W1752" s="173">
        <f>IF(S1752&lt;&gt;"",(S1752*(1-($N$3371))*(1-($O1752+$N$3373))),0)</f>
        <v>0</v>
      </c>
      <c r="X1752" s="173">
        <f t="shared" si="596"/>
        <v>0</v>
      </c>
    </row>
    <row r="1753" spans="1:24" ht="14.1" customHeight="1" x14ac:dyDescent="0.3">
      <c r="A1753" s="252" t="s">
        <v>6487</v>
      </c>
      <c r="B1753" s="253" t="s">
        <v>51</v>
      </c>
      <c r="C1753" s="254">
        <v>12</v>
      </c>
      <c r="D1753" s="254">
        <v>0</v>
      </c>
      <c r="E1753" s="255"/>
      <c r="F1753" s="254" t="s">
        <v>111</v>
      </c>
      <c r="G1753" s="254" t="s">
        <v>2005</v>
      </c>
      <c r="H1753" s="254" t="s">
        <v>6481</v>
      </c>
      <c r="I1753" s="254">
        <v>81</v>
      </c>
      <c r="J1753" s="256">
        <v>55</v>
      </c>
      <c r="K1753" s="257"/>
      <c r="L1753" s="254" t="s">
        <v>6488</v>
      </c>
      <c r="M1753" s="254" t="s">
        <v>417</v>
      </c>
      <c r="N1753" s="172" t="str">
        <f t="shared" si="595"/>
        <v/>
      </c>
      <c r="O1753" s="172"/>
      <c r="P1753" s="173">
        <f t="shared" si="591"/>
        <v>0</v>
      </c>
      <c r="Q1753" s="173">
        <f t="shared" si="592"/>
        <v>0</v>
      </c>
      <c r="R1753" s="173">
        <f t="shared" si="593"/>
        <v>0</v>
      </c>
      <c r="S1753" s="173" t="str">
        <f t="shared" si="594"/>
        <v/>
      </c>
      <c r="T1753" s="173">
        <f>IF(P1753&lt;&gt;"",(P1753*(1-($N$3368))*(1-($O1753+$N$3373))),0)</f>
        <v>0</v>
      </c>
      <c r="U1753" s="173">
        <f>IF(Q1753&lt;&gt;"",(Q1753*(1-($N$3369))*(1-($O1753+$N$3373))),0)</f>
        <v>0</v>
      </c>
      <c r="V1753" s="173">
        <f>IF(R1753&lt;&gt;"",(R1753*(1-($N$3370))*(1-($O1753+$N$3373))),0)</f>
        <v>0</v>
      </c>
      <c r="W1753" s="173">
        <f>IF(S1753&lt;&gt;"",(S1753*(1-($N$3371))*(1-($O1753+$N$3373))),0)</f>
        <v>0</v>
      </c>
      <c r="X1753" s="173">
        <f t="shared" si="596"/>
        <v>0</v>
      </c>
    </row>
    <row r="1754" spans="1:24" ht="14.1" customHeight="1" x14ac:dyDescent="0.3">
      <c r="A1754" s="252" t="s">
        <v>6489</v>
      </c>
      <c r="B1754" s="253" t="s">
        <v>51</v>
      </c>
      <c r="C1754" s="254">
        <v>12</v>
      </c>
      <c r="D1754" s="254">
        <v>0</v>
      </c>
      <c r="E1754" s="255"/>
      <c r="F1754" s="254" t="s">
        <v>111</v>
      </c>
      <c r="G1754" s="254" t="s">
        <v>2105</v>
      </c>
      <c r="H1754" s="254" t="s">
        <v>6481</v>
      </c>
      <c r="I1754" s="254">
        <v>81</v>
      </c>
      <c r="J1754" s="256">
        <v>55</v>
      </c>
      <c r="K1754" s="257"/>
      <c r="L1754" s="254" t="s">
        <v>6490</v>
      </c>
      <c r="M1754" s="254" t="s">
        <v>417</v>
      </c>
      <c r="N1754" s="172" t="str">
        <f t="shared" ref="N1754" si="607">IF(OR(J1754="TBA",E1754=0),"",E1754*J1754)</f>
        <v/>
      </c>
      <c r="O1754" s="172"/>
      <c r="P1754" s="173">
        <f t="shared" si="591"/>
        <v>0</v>
      </c>
      <c r="Q1754" s="173">
        <f t="shared" si="592"/>
        <v>0</v>
      </c>
      <c r="R1754" s="173">
        <f t="shared" si="593"/>
        <v>0</v>
      </c>
      <c r="S1754" s="173" t="str">
        <f t="shared" si="594"/>
        <v/>
      </c>
      <c r="T1754" s="173">
        <f>IF(P1754&lt;&gt;"",(P1754*(1-($N$3368))*(1-($O1754+$N$3373))),0)</f>
        <v>0</v>
      </c>
      <c r="U1754" s="173">
        <f>IF(Q1754&lt;&gt;"",(Q1754*(1-($N$3369))*(1-($O1754+$N$3373))),0)</f>
        <v>0</v>
      </c>
      <c r="V1754" s="173">
        <f>IF(R1754&lt;&gt;"",(R1754*(1-($N$3370))*(1-($O1754+$N$3373))),0)</f>
        <v>0</v>
      </c>
      <c r="W1754" s="173">
        <f>IF(S1754&lt;&gt;"",(S1754*(1-($N$3371))*(1-($O1754+$N$3373))),0)</f>
        <v>0</v>
      </c>
      <c r="X1754" s="173">
        <f t="shared" ref="X1754" si="608">+SUM(T1754:W1754)</f>
        <v>0</v>
      </c>
    </row>
    <row r="1755" spans="1:24" ht="14.1" customHeight="1" x14ac:dyDescent="0.3">
      <c r="A1755" s="252" t="s">
        <v>5782</v>
      </c>
      <c r="B1755" s="253" t="s">
        <v>51</v>
      </c>
      <c r="C1755" s="254">
        <v>12</v>
      </c>
      <c r="D1755" s="254">
        <v>0</v>
      </c>
      <c r="E1755" s="255"/>
      <c r="F1755" s="254" t="s">
        <v>127</v>
      </c>
      <c r="G1755" s="254" t="s">
        <v>2003</v>
      </c>
      <c r="H1755" s="254" t="s">
        <v>5783</v>
      </c>
      <c r="I1755" s="254">
        <v>81</v>
      </c>
      <c r="J1755" s="256">
        <v>27.25</v>
      </c>
      <c r="K1755" s="257"/>
      <c r="L1755" s="254" t="s">
        <v>5784</v>
      </c>
      <c r="M1755" s="254" t="s">
        <v>417</v>
      </c>
      <c r="N1755" s="172" t="str">
        <f t="shared" si="595"/>
        <v/>
      </c>
      <c r="O1755" s="172"/>
      <c r="P1755" s="173">
        <f t="shared" ref="P1755:P1819" si="609">IF($B1755="PA",$N1755,0)</f>
        <v>0</v>
      </c>
      <c r="Q1755" s="173">
        <f t="shared" ref="Q1755:Q1819" si="610">IF($B1755="PC",$N1755,0)</f>
        <v>0</v>
      </c>
      <c r="R1755" s="173">
        <f t="shared" ref="R1755:R1819" si="611">IF($B1755="LA",$N1755,0)</f>
        <v>0</v>
      </c>
      <c r="S1755" s="173" t="str">
        <f t="shared" ref="S1755:S1819" si="612">IF($B1755="LC",$N1755,0)</f>
        <v/>
      </c>
      <c r="T1755" s="173">
        <f>IF(P1755&lt;&gt;"",(P1755*(1-($N$3368))*(1-($O1755+$N$3373))),0)</f>
        <v>0</v>
      </c>
      <c r="U1755" s="173">
        <f>IF(Q1755&lt;&gt;"",(Q1755*(1-($N$3369))*(1-($O1755+$N$3373))),0)</f>
        <v>0</v>
      </c>
      <c r="V1755" s="173">
        <f>IF(R1755&lt;&gt;"",(R1755*(1-($N$3370))*(1-($O1755+$N$3373))),0)</f>
        <v>0</v>
      </c>
      <c r="W1755" s="173">
        <f>IF(S1755&lt;&gt;"",(S1755*(1-($N$3371))*(1-($O1755+$N$3373))),0)</f>
        <v>0</v>
      </c>
      <c r="X1755" s="173">
        <f t="shared" ref="X1755:X1805" si="613">+SUM(T1755:W1755)</f>
        <v>0</v>
      </c>
    </row>
    <row r="1756" spans="1:24" ht="14.1" customHeight="1" x14ac:dyDescent="0.3">
      <c r="A1756" s="252" t="s">
        <v>5785</v>
      </c>
      <c r="B1756" s="253" t="s">
        <v>51</v>
      </c>
      <c r="C1756" s="254">
        <v>12</v>
      </c>
      <c r="D1756" s="254">
        <v>0</v>
      </c>
      <c r="E1756" s="255"/>
      <c r="F1756" s="254" t="s">
        <v>127</v>
      </c>
      <c r="G1756" s="254" t="s">
        <v>2004</v>
      </c>
      <c r="H1756" s="254" t="s">
        <v>5783</v>
      </c>
      <c r="I1756" s="254">
        <v>81</v>
      </c>
      <c r="J1756" s="256">
        <v>27.25</v>
      </c>
      <c r="K1756" s="257"/>
      <c r="L1756" s="254" t="s">
        <v>5786</v>
      </c>
      <c r="M1756" s="254" t="s">
        <v>417</v>
      </c>
      <c r="N1756" s="172" t="str">
        <f t="shared" ref="N1756:N1805" si="614">IF(OR(J1756="TBA",E1756=0),"",E1756*J1756)</f>
        <v/>
      </c>
      <c r="O1756" s="172"/>
      <c r="P1756" s="173">
        <f t="shared" si="609"/>
        <v>0</v>
      </c>
      <c r="Q1756" s="173">
        <f t="shared" si="610"/>
        <v>0</v>
      </c>
      <c r="R1756" s="173">
        <f t="shared" si="611"/>
        <v>0</v>
      </c>
      <c r="S1756" s="173" t="str">
        <f t="shared" si="612"/>
        <v/>
      </c>
      <c r="T1756" s="173">
        <f>IF(P1756&lt;&gt;"",(P1756*(1-($N$3368))*(1-($O1756+$N$3373))),0)</f>
        <v>0</v>
      </c>
      <c r="U1756" s="173">
        <f>IF(Q1756&lt;&gt;"",(Q1756*(1-($N$3369))*(1-($O1756+$N$3373))),0)</f>
        <v>0</v>
      </c>
      <c r="V1756" s="173">
        <f>IF(R1756&lt;&gt;"",(R1756*(1-($N$3370))*(1-($O1756+$N$3373))),0)</f>
        <v>0</v>
      </c>
      <c r="W1756" s="173">
        <f>IF(S1756&lt;&gt;"",(S1756*(1-($N$3371))*(1-($O1756+$N$3373))),0)</f>
        <v>0</v>
      </c>
      <c r="X1756" s="173">
        <f t="shared" si="613"/>
        <v>0</v>
      </c>
    </row>
    <row r="1757" spans="1:24" ht="14.1" customHeight="1" x14ac:dyDescent="0.3">
      <c r="A1757" s="252" t="s">
        <v>5787</v>
      </c>
      <c r="B1757" s="253" t="s">
        <v>51</v>
      </c>
      <c r="C1757" s="254">
        <v>12</v>
      </c>
      <c r="D1757" s="254">
        <v>0</v>
      </c>
      <c r="E1757" s="255"/>
      <c r="F1757" s="254" t="s">
        <v>127</v>
      </c>
      <c r="G1757" s="254" t="s">
        <v>2005</v>
      </c>
      <c r="H1757" s="254" t="s">
        <v>5783</v>
      </c>
      <c r="I1757" s="254">
        <v>81</v>
      </c>
      <c r="J1757" s="256">
        <v>27.25</v>
      </c>
      <c r="K1757" s="257"/>
      <c r="L1757" s="254" t="s">
        <v>6463</v>
      </c>
      <c r="M1757" s="254" t="s">
        <v>417</v>
      </c>
      <c r="N1757" s="172" t="str">
        <f t="shared" si="614"/>
        <v/>
      </c>
      <c r="O1757" s="172"/>
      <c r="P1757" s="173">
        <f t="shared" si="609"/>
        <v>0</v>
      </c>
      <c r="Q1757" s="173">
        <f t="shared" si="610"/>
        <v>0</v>
      </c>
      <c r="R1757" s="173">
        <f t="shared" si="611"/>
        <v>0</v>
      </c>
      <c r="S1757" s="173" t="str">
        <f t="shared" si="612"/>
        <v/>
      </c>
      <c r="T1757" s="173">
        <f>IF(P1757&lt;&gt;"",(P1757*(1-($N$3368))*(1-($O1757+$N$3373))),0)</f>
        <v>0</v>
      </c>
      <c r="U1757" s="173">
        <f>IF(Q1757&lt;&gt;"",(Q1757*(1-($N$3369))*(1-($O1757+$N$3373))),0)</f>
        <v>0</v>
      </c>
      <c r="V1757" s="173">
        <f>IF(R1757&lt;&gt;"",(R1757*(1-($N$3370))*(1-($O1757+$N$3373))),0)</f>
        <v>0</v>
      </c>
      <c r="W1757" s="173">
        <f>IF(S1757&lt;&gt;"",(S1757*(1-($N$3371))*(1-($O1757+$N$3373))),0)</f>
        <v>0</v>
      </c>
      <c r="X1757" s="173">
        <f t="shared" si="613"/>
        <v>0</v>
      </c>
    </row>
    <row r="1758" spans="1:24" ht="14.1" customHeight="1" x14ac:dyDescent="0.3">
      <c r="A1758" s="252" t="s">
        <v>5788</v>
      </c>
      <c r="B1758" s="253" t="s">
        <v>51</v>
      </c>
      <c r="C1758" s="254">
        <v>0</v>
      </c>
      <c r="D1758" s="254">
        <v>0</v>
      </c>
      <c r="E1758" s="255"/>
      <c r="F1758" s="254" t="s">
        <v>111</v>
      </c>
      <c r="G1758" s="254" t="s">
        <v>2197</v>
      </c>
      <c r="H1758" s="254" t="s">
        <v>5973</v>
      </c>
      <c r="I1758" s="254">
        <v>81</v>
      </c>
      <c r="J1758" s="256">
        <v>37.4</v>
      </c>
      <c r="K1758" s="257"/>
      <c r="L1758" s="254" t="s">
        <v>5789</v>
      </c>
      <c r="M1758" s="254" t="s">
        <v>417</v>
      </c>
      <c r="N1758" s="172" t="str">
        <f t="shared" si="614"/>
        <v/>
      </c>
      <c r="O1758" s="172"/>
      <c r="P1758" s="173">
        <f t="shared" si="609"/>
        <v>0</v>
      </c>
      <c r="Q1758" s="173">
        <f t="shared" si="610"/>
        <v>0</v>
      </c>
      <c r="R1758" s="173">
        <f t="shared" si="611"/>
        <v>0</v>
      </c>
      <c r="S1758" s="173" t="str">
        <f t="shared" si="612"/>
        <v/>
      </c>
      <c r="T1758" s="173">
        <f>IF(P1758&lt;&gt;"",(P1758*(1-($N$3368))*(1-($O1758+$N$3373))),0)</f>
        <v>0</v>
      </c>
      <c r="U1758" s="173">
        <f>IF(Q1758&lt;&gt;"",(Q1758*(1-($N$3369))*(1-($O1758+$N$3373))),0)</f>
        <v>0</v>
      </c>
      <c r="V1758" s="173">
        <f>IF(R1758&lt;&gt;"",(R1758*(1-($N$3370))*(1-($O1758+$N$3373))),0)</f>
        <v>0</v>
      </c>
      <c r="W1758" s="173">
        <f>IF(S1758&lt;&gt;"",(S1758*(1-($N$3371))*(1-($O1758+$N$3373))),0)</f>
        <v>0</v>
      </c>
      <c r="X1758" s="173">
        <f t="shared" si="613"/>
        <v>0</v>
      </c>
    </row>
    <row r="1759" spans="1:24" ht="14.1" customHeight="1" x14ac:dyDescent="0.3">
      <c r="A1759" s="252" t="s">
        <v>5790</v>
      </c>
      <c r="B1759" s="253" t="s">
        <v>51</v>
      </c>
      <c r="C1759" s="254">
        <v>0</v>
      </c>
      <c r="D1759" s="254">
        <v>0</v>
      </c>
      <c r="E1759" s="255"/>
      <c r="F1759" s="254" t="s">
        <v>111</v>
      </c>
      <c r="G1759" s="254" t="s">
        <v>5414</v>
      </c>
      <c r="H1759" s="254" t="s">
        <v>5973</v>
      </c>
      <c r="I1759" s="254">
        <v>81</v>
      </c>
      <c r="J1759" s="256">
        <v>37.4</v>
      </c>
      <c r="K1759" s="257"/>
      <c r="L1759" s="254" t="s">
        <v>6464</v>
      </c>
      <c r="M1759" s="254" t="s">
        <v>417</v>
      </c>
      <c r="N1759" s="172" t="str">
        <f t="shared" si="614"/>
        <v/>
      </c>
      <c r="O1759" s="172"/>
      <c r="P1759" s="173">
        <f t="shared" si="609"/>
        <v>0</v>
      </c>
      <c r="Q1759" s="173">
        <f t="shared" si="610"/>
        <v>0</v>
      </c>
      <c r="R1759" s="173">
        <f t="shared" si="611"/>
        <v>0</v>
      </c>
      <c r="S1759" s="173" t="str">
        <f t="shared" si="612"/>
        <v/>
      </c>
      <c r="T1759" s="173">
        <f>IF(P1759&lt;&gt;"",(P1759*(1-($N$3368))*(1-($O1759+$N$3373))),0)</f>
        <v>0</v>
      </c>
      <c r="U1759" s="173">
        <f>IF(Q1759&lt;&gt;"",(Q1759*(1-($N$3369))*(1-($O1759+$N$3373))),0)</f>
        <v>0</v>
      </c>
      <c r="V1759" s="173">
        <f>IF(R1759&lt;&gt;"",(R1759*(1-($N$3370))*(1-($O1759+$N$3373))),0)</f>
        <v>0</v>
      </c>
      <c r="W1759" s="173">
        <f>IF(S1759&lt;&gt;"",(S1759*(1-($N$3371))*(1-($O1759+$N$3373))),0)</f>
        <v>0</v>
      </c>
      <c r="X1759" s="173">
        <f t="shared" si="613"/>
        <v>0</v>
      </c>
    </row>
    <row r="1760" spans="1:24" ht="14.1" customHeight="1" x14ac:dyDescent="0.3">
      <c r="A1760" s="252" t="s">
        <v>5774</v>
      </c>
      <c r="B1760" s="253" t="s">
        <v>51</v>
      </c>
      <c r="C1760" s="254">
        <v>0</v>
      </c>
      <c r="D1760" s="254">
        <v>0</v>
      </c>
      <c r="E1760" s="255"/>
      <c r="F1760" s="254" t="s">
        <v>112</v>
      </c>
      <c r="G1760" s="254" t="s">
        <v>2003</v>
      </c>
      <c r="H1760" s="254" t="s">
        <v>6457</v>
      </c>
      <c r="I1760" s="254">
        <v>81</v>
      </c>
      <c r="J1760" s="256">
        <v>17.350000000000001</v>
      </c>
      <c r="K1760" s="257"/>
      <c r="L1760" s="254" t="s">
        <v>6458</v>
      </c>
      <c r="M1760" s="254" t="s">
        <v>417</v>
      </c>
      <c r="N1760" s="172" t="str">
        <f t="shared" si="614"/>
        <v/>
      </c>
      <c r="O1760" s="172"/>
      <c r="P1760" s="173">
        <f t="shared" si="609"/>
        <v>0</v>
      </c>
      <c r="Q1760" s="173">
        <f t="shared" si="610"/>
        <v>0</v>
      </c>
      <c r="R1760" s="173">
        <f t="shared" si="611"/>
        <v>0</v>
      </c>
      <c r="S1760" s="173" t="str">
        <f t="shared" si="612"/>
        <v/>
      </c>
      <c r="T1760" s="173">
        <f>IF(P1760&lt;&gt;"",(P1760*(1-($N$3368))*(1-($O1760+$N$3373))),0)</f>
        <v>0</v>
      </c>
      <c r="U1760" s="173">
        <f>IF(Q1760&lt;&gt;"",(Q1760*(1-($N$3369))*(1-($O1760+$N$3373))),0)</f>
        <v>0</v>
      </c>
      <c r="V1760" s="173">
        <f>IF(R1760&lt;&gt;"",(R1760*(1-($N$3370))*(1-($O1760+$N$3373))),0)</f>
        <v>0</v>
      </c>
      <c r="W1760" s="173">
        <f>IF(S1760&lt;&gt;"",(S1760*(1-($N$3371))*(1-($O1760+$N$3373))),0)</f>
        <v>0</v>
      </c>
      <c r="X1760" s="173">
        <f t="shared" si="613"/>
        <v>0</v>
      </c>
    </row>
    <row r="1761" spans="1:24" ht="14.1" customHeight="1" x14ac:dyDescent="0.3">
      <c r="A1761" s="252" t="s">
        <v>5775</v>
      </c>
      <c r="B1761" s="253" t="s">
        <v>51</v>
      </c>
      <c r="C1761" s="254">
        <v>0</v>
      </c>
      <c r="D1761" s="254">
        <v>0</v>
      </c>
      <c r="E1761" s="255"/>
      <c r="F1761" s="254" t="s">
        <v>112</v>
      </c>
      <c r="G1761" s="254" t="s">
        <v>2004</v>
      </c>
      <c r="H1761" s="254" t="s">
        <v>6457</v>
      </c>
      <c r="I1761" s="254">
        <v>81</v>
      </c>
      <c r="J1761" s="256">
        <v>17.350000000000001</v>
      </c>
      <c r="K1761" s="257"/>
      <c r="L1761" s="254" t="s">
        <v>5776</v>
      </c>
      <c r="M1761" s="254" t="s">
        <v>417</v>
      </c>
      <c r="N1761" s="172" t="str">
        <f t="shared" si="614"/>
        <v/>
      </c>
      <c r="O1761" s="172"/>
      <c r="P1761" s="173">
        <f t="shared" si="609"/>
        <v>0</v>
      </c>
      <c r="Q1761" s="173">
        <f t="shared" si="610"/>
        <v>0</v>
      </c>
      <c r="R1761" s="173">
        <f t="shared" si="611"/>
        <v>0</v>
      </c>
      <c r="S1761" s="173" t="str">
        <f t="shared" si="612"/>
        <v/>
      </c>
      <c r="T1761" s="173">
        <f>IF(P1761&lt;&gt;"",(P1761*(1-($N$3368))*(1-($O1761+$N$3373))),0)</f>
        <v>0</v>
      </c>
      <c r="U1761" s="173">
        <f>IF(Q1761&lt;&gt;"",(Q1761*(1-($N$3369))*(1-($O1761+$N$3373))),0)</f>
        <v>0</v>
      </c>
      <c r="V1761" s="173">
        <f>IF(R1761&lt;&gt;"",(R1761*(1-($N$3370))*(1-($O1761+$N$3373))),0)</f>
        <v>0</v>
      </c>
      <c r="W1761" s="173">
        <f>IF(S1761&lt;&gt;"",(S1761*(1-($N$3371))*(1-($O1761+$N$3373))),0)</f>
        <v>0</v>
      </c>
      <c r="X1761" s="173">
        <f t="shared" si="613"/>
        <v>0</v>
      </c>
    </row>
    <row r="1762" spans="1:24" ht="14.1" customHeight="1" x14ac:dyDescent="0.3">
      <c r="A1762" s="252" t="s">
        <v>5777</v>
      </c>
      <c r="B1762" s="253" t="s">
        <v>51</v>
      </c>
      <c r="C1762" s="254">
        <v>0</v>
      </c>
      <c r="D1762" s="254">
        <v>0</v>
      </c>
      <c r="E1762" s="255"/>
      <c r="F1762" s="254" t="s">
        <v>112</v>
      </c>
      <c r="G1762" s="254" t="s">
        <v>2016</v>
      </c>
      <c r="H1762" s="254" t="s">
        <v>6457</v>
      </c>
      <c r="I1762" s="254">
        <v>81</v>
      </c>
      <c r="J1762" s="256">
        <v>17.350000000000001</v>
      </c>
      <c r="K1762" s="257"/>
      <c r="L1762" s="254" t="s">
        <v>6459</v>
      </c>
      <c r="M1762" s="254" t="s">
        <v>417</v>
      </c>
      <c r="N1762" s="172" t="str">
        <f t="shared" si="614"/>
        <v/>
      </c>
      <c r="O1762" s="172"/>
      <c r="P1762" s="173">
        <f t="shared" si="609"/>
        <v>0</v>
      </c>
      <c r="Q1762" s="173">
        <f t="shared" si="610"/>
        <v>0</v>
      </c>
      <c r="R1762" s="173">
        <f t="shared" si="611"/>
        <v>0</v>
      </c>
      <c r="S1762" s="173" t="str">
        <f t="shared" si="612"/>
        <v/>
      </c>
      <c r="T1762" s="173">
        <f>IF(P1762&lt;&gt;"",(P1762*(1-($N$3368))*(1-($O1762+$N$3373))),0)</f>
        <v>0</v>
      </c>
      <c r="U1762" s="173">
        <f>IF(Q1762&lt;&gt;"",(Q1762*(1-($N$3369))*(1-($O1762+$N$3373))),0)</f>
        <v>0</v>
      </c>
      <c r="V1762" s="173">
        <f>IF(R1762&lt;&gt;"",(R1762*(1-($N$3370))*(1-($O1762+$N$3373))),0)</f>
        <v>0</v>
      </c>
      <c r="W1762" s="173">
        <f>IF(S1762&lt;&gt;"",(S1762*(1-($N$3371))*(1-($O1762+$N$3373))),0)</f>
        <v>0</v>
      </c>
      <c r="X1762" s="173">
        <f t="shared" si="613"/>
        <v>0</v>
      </c>
    </row>
    <row r="1763" spans="1:24" ht="14.1" customHeight="1" x14ac:dyDescent="0.3">
      <c r="A1763" s="252" t="s">
        <v>5778</v>
      </c>
      <c r="B1763" s="253" t="s">
        <v>51</v>
      </c>
      <c r="C1763" s="254">
        <v>12</v>
      </c>
      <c r="D1763" s="254">
        <v>0</v>
      </c>
      <c r="E1763" s="255"/>
      <c r="F1763" s="254" t="s">
        <v>112</v>
      </c>
      <c r="G1763" s="254" t="s">
        <v>2003</v>
      </c>
      <c r="H1763" s="254" t="s">
        <v>6460</v>
      </c>
      <c r="I1763" s="254">
        <v>81</v>
      </c>
      <c r="J1763" s="256">
        <v>17.350000000000001</v>
      </c>
      <c r="K1763" s="257"/>
      <c r="L1763" s="254" t="s">
        <v>5779</v>
      </c>
      <c r="M1763" s="254" t="s">
        <v>417</v>
      </c>
      <c r="N1763" s="172" t="str">
        <f t="shared" si="614"/>
        <v/>
      </c>
      <c r="O1763" s="172"/>
      <c r="P1763" s="173">
        <f t="shared" si="609"/>
        <v>0</v>
      </c>
      <c r="Q1763" s="173">
        <f t="shared" si="610"/>
        <v>0</v>
      </c>
      <c r="R1763" s="173">
        <f t="shared" si="611"/>
        <v>0</v>
      </c>
      <c r="S1763" s="173" t="str">
        <f t="shared" si="612"/>
        <v/>
      </c>
      <c r="T1763" s="173">
        <f>IF(P1763&lt;&gt;"",(P1763*(1-($N$3368))*(1-($O1763+$N$3373))),0)</f>
        <v>0</v>
      </c>
      <c r="U1763" s="173">
        <f>IF(Q1763&lt;&gt;"",(Q1763*(1-($N$3369))*(1-($O1763+$N$3373))),0)</f>
        <v>0</v>
      </c>
      <c r="V1763" s="173">
        <f>IF(R1763&lt;&gt;"",(R1763*(1-($N$3370))*(1-($O1763+$N$3373))),0)</f>
        <v>0</v>
      </c>
      <c r="W1763" s="173">
        <f>IF(S1763&lt;&gt;"",(S1763*(1-($N$3371))*(1-($O1763+$N$3373))),0)</f>
        <v>0</v>
      </c>
      <c r="X1763" s="173">
        <f t="shared" si="613"/>
        <v>0</v>
      </c>
    </row>
    <row r="1764" spans="1:24" ht="14.1" customHeight="1" x14ac:dyDescent="0.3">
      <c r="A1764" s="252" t="s">
        <v>5780</v>
      </c>
      <c r="B1764" s="253" t="s">
        <v>51</v>
      </c>
      <c r="C1764" s="254">
        <v>12</v>
      </c>
      <c r="D1764" s="254">
        <v>0</v>
      </c>
      <c r="E1764" s="255"/>
      <c r="F1764" s="254" t="s">
        <v>112</v>
      </c>
      <c r="G1764" s="254" t="s">
        <v>2004</v>
      </c>
      <c r="H1764" s="254" t="s">
        <v>6460</v>
      </c>
      <c r="I1764" s="254">
        <v>81</v>
      </c>
      <c r="J1764" s="256">
        <v>17.350000000000001</v>
      </c>
      <c r="K1764" s="257"/>
      <c r="L1764" s="254" t="s">
        <v>6461</v>
      </c>
      <c r="M1764" s="254" t="s">
        <v>417</v>
      </c>
      <c r="N1764" s="172" t="str">
        <f t="shared" si="614"/>
        <v/>
      </c>
      <c r="O1764" s="172"/>
      <c r="P1764" s="173">
        <f t="shared" si="609"/>
        <v>0</v>
      </c>
      <c r="Q1764" s="173">
        <f t="shared" si="610"/>
        <v>0</v>
      </c>
      <c r="R1764" s="173">
        <f t="shared" si="611"/>
        <v>0</v>
      </c>
      <c r="S1764" s="173" t="str">
        <f t="shared" si="612"/>
        <v/>
      </c>
      <c r="T1764" s="173">
        <f>IF(P1764&lt;&gt;"",(P1764*(1-($N$3368))*(1-($O1764+$N$3373))),0)</f>
        <v>0</v>
      </c>
      <c r="U1764" s="173">
        <f>IF(Q1764&lt;&gt;"",(Q1764*(1-($N$3369))*(1-($O1764+$N$3373))),0)</f>
        <v>0</v>
      </c>
      <c r="V1764" s="173">
        <f>IF(R1764&lt;&gt;"",(R1764*(1-($N$3370))*(1-($O1764+$N$3373))),0)</f>
        <v>0</v>
      </c>
      <c r="W1764" s="173">
        <f>IF(S1764&lt;&gt;"",(S1764*(1-($N$3371))*(1-($O1764+$N$3373))),0)</f>
        <v>0</v>
      </c>
      <c r="X1764" s="173">
        <f t="shared" si="613"/>
        <v>0</v>
      </c>
    </row>
    <row r="1765" spans="1:24" ht="14.1" customHeight="1" x14ac:dyDescent="0.3">
      <c r="A1765" s="252" t="s">
        <v>5781</v>
      </c>
      <c r="B1765" s="253" t="s">
        <v>51</v>
      </c>
      <c r="C1765" s="254">
        <v>12</v>
      </c>
      <c r="D1765" s="254">
        <v>0</v>
      </c>
      <c r="E1765" s="255"/>
      <c r="F1765" s="254" t="s">
        <v>112</v>
      </c>
      <c r="G1765" s="254" t="s">
        <v>2016</v>
      </c>
      <c r="H1765" s="254" t="s">
        <v>6460</v>
      </c>
      <c r="I1765" s="254">
        <v>81</v>
      </c>
      <c r="J1765" s="256">
        <v>17.350000000000001</v>
      </c>
      <c r="K1765" s="257"/>
      <c r="L1765" s="254" t="s">
        <v>6462</v>
      </c>
      <c r="M1765" s="254" t="s">
        <v>417</v>
      </c>
      <c r="N1765" s="172" t="str">
        <f t="shared" si="614"/>
        <v/>
      </c>
      <c r="O1765" s="172"/>
      <c r="P1765" s="173">
        <f t="shared" si="609"/>
        <v>0</v>
      </c>
      <c r="Q1765" s="173">
        <f t="shared" si="610"/>
        <v>0</v>
      </c>
      <c r="R1765" s="173">
        <f t="shared" si="611"/>
        <v>0</v>
      </c>
      <c r="S1765" s="173" t="str">
        <f t="shared" si="612"/>
        <v/>
      </c>
      <c r="T1765" s="173">
        <f>IF(P1765&lt;&gt;"",(P1765*(1-($N$3368))*(1-($O1765+$N$3373))),0)</f>
        <v>0</v>
      </c>
      <c r="U1765" s="173">
        <f>IF(Q1765&lt;&gt;"",(Q1765*(1-($N$3369))*(1-($O1765+$N$3373))),0)</f>
        <v>0</v>
      </c>
      <c r="V1765" s="173">
        <f>IF(R1765&lt;&gt;"",(R1765*(1-($N$3370))*(1-($O1765+$N$3373))),0)</f>
        <v>0</v>
      </c>
      <c r="W1765" s="173">
        <f>IF(S1765&lt;&gt;"",(S1765*(1-($N$3371))*(1-($O1765+$N$3373))),0)</f>
        <v>0</v>
      </c>
      <c r="X1765" s="173">
        <f t="shared" si="613"/>
        <v>0</v>
      </c>
    </row>
    <row r="1766" spans="1:24" ht="14.1" customHeight="1" x14ac:dyDescent="0.3">
      <c r="A1766" s="252" t="s">
        <v>6136</v>
      </c>
      <c r="B1766" s="253" t="s">
        <v>51</v>
      </c>
      <c r="C1766" s="254">
        <v>0</v>
      </c>
      <c r="D1766" s="254">
        <v>0</v>
      </c>
      <c r="E1766" s="255"/>
      <c r="F1766" s="254" t="s">
        <v>112</v>
      </c>
      <c r="G1766" s="254" t="s">
        <v>2003</v>
      </c>
      <c r="H1766" s="254" t="s">
        <v>6465</v>
      </c>
      <c r="I1766" s="254">
        <v>81</v>
      </c>
      <c r="J1766" s="256">
        <v>17.350000000000001</v>
      </c>
      <c r="K1766" s="257"/>
      <c r="L1766" s="254" t="s">
        <v>6466</v>
      </c>
      <c r="M1766" s="254" t="s">
        <v>417</v>
      </c>
      <c r="N1766" s="172" t="str">
        <f t="shared" si="614"/>
        <v/>
      </c>
      <c r="O1766" s="172"/>
      <c r="P1766" s="173">
        <f t="shared" si="609"/>
        <v>0</v>
      </c>
      <c r="Q1766" s="173">
        <f t="shared" si="610"/>
        <v>0</v>
      </c>
      <c r="R1766" s="173">
        <f t="shared" si="611"/>
        <v>0</v>
      </c>
      <c r="S1766" s="173" t="str">
        <f t="shared" si="612"/>
        <v/>
      </c>
      <c r="T1766" s="173">
        <f>IF(P1766&lt;&gt;"",(P1766*(1-($N$3368))*(1-($O1766+$N$3373))),0)</f>
        <v>0</v>
      </c>
      <c r="U1766" s="173">
        <f>IF(Q1766&lt;&gt;"",(Q1766*(1-($N$3369))*(1-($O1766+$N$3373))),0)</f>
        <v>0</v>
      </c>
      <c r="V1766" s="173">
        <f>IF(R1766&lt;&gt;"",(R1766*(1-($N$3370))*(1-($O1766+$N$3373))),0)</f>
        <v>0</v>
      </c>
      <c r="W1766" s="173">
        <f>IF(S1766&lt;&gt;"",(S1766*(1-($N$3371))*(1-($O1766+$N$3373))),0)</f>
        <v>0</v>
      </c>
      <c r="X1766" s="173">
        <f t="shared" si="613"/>
        <v>0</v>
      </c>
    </row>
    <row r="1767" spans="1:24" ht="14.1" customHeight="1" x14ac:dyDescent="0.3">
      <c r="A1767" s="252" t="s">
        <v>6137</v>
      </c>
      <c r="B1767" s="253" t="s">
        <v>51</v>
      </c>
      <c r="C1767" s="254">
        <v>0</v>
      </c>
      <c r="D1767" s="254">
        <v>0</v>
      </c>
      <c r="E1767" s="255"/>
      <c r="F1767" s="254" t="s">
        <v>112</v>
      </c>
      <c r="G1767" s="254" t="s">
        <v>2004</v>
      </c>
      <c r="H1767" s="254" t="s">
        <v>6465</v>
      </c>
      <c r="I1767" s="254">
        <v>81</v>
      </c>
      <c r="J1767" s="256">
        <v>17.350000000000001</v>
      </c>
      <c r="K1767" s="257"/>
      <c r="L1767" s="254" t="s">
        <v>6467</v>
      </c>
      <c r="M1767" s="254" t="s">
        <v>417</v>
      </c>
      <c r="N1767" s="172" t="str">
        <f t="shared" si="614"/>
        <v/>
      </c>
      <c r="O1767" s="172"/>
      <c r="P1767" s="173">
        <f t="shared" si="609"/>
        <v>0</v>
      </c>
      <c r="Q1767" s="173">
        <f t="shared" si="610"/>
        <v>0</v>
      </c>
      <c r="R1767" s="173">
        <f t="shared" si="611"/>
        <v>0</v>
      </c>
      <c r="S1767" s="173" t="str">
        <f t="shared" si="612"/>
        <v/>
      </c>
      <c r="T1767" s="173">
        <f>IF(P1767&lt;&gt;"",(P1767*(1-($N$3368))*(1-($O1767+$N$3373))),0)</f>
        <v>0</v>
      </c>
      <c r="U1767" s="173">
        <f>IF(Q1767&lt;&gt;"",(Q1767*(1-($N$3369))*(1-($O1767+$N$3373))),0)</f>
        <v>0</v>
      </c>
      <c r="V1767" s="173">
        <f>IF(R1767&lt;&gt;"",(R1767*(1-($N$3370))*(1-($O1767+$N$3373))),0)</f>
        <v>0</v>
      </c>
      <c r="W1767" s="173">
        <f>IF(S1767&lt;&gt;"",(S1767*(1-($N$3371))*(1-($O1767+$N$3373))),0)</f>
        <v>0</v>
      </c>
      <c r="X1767" s="173">
        <f t="shared" si="613"/>
        <v>0</v>
      </c>
    </row>
    <row r="1768" spans="1:24" ht="14.1" customHeight="1" x14ac:dyDescent="0.3">
      <c r="A1768" s="252" t="s">
        <v>6138</v>
      </c>
      <c r="B1768" s="253" t="s">
        <v>51</v>
      </c>
      <c r="C1768" s="254">
        <v>0</v>
      </c>
      <c r="D1768" s="254">
        <v>0</v>
      </c>
      <c r="E1768" s="255"/>
      <c r="F1768" s="254" t="s">
        <v>112</v>
      </c>
      <c r="G1768" s="254" t="s">
        <v>2016</v>
      </c>
      <c r="H1768" s="254" t="s">
        <v>6465</v>
      </c>
      <c r="I1768" s="254">
        <v>81</v>
      </c>
      <c r="J1768" s="256">
        <v>17.350000000000001</v>
      </c>
      <c r="K1768" s="257"/>
      <c r="L1768" s="254" t="s">
        <v>6139</v>
      </c>
      <c r="M1768" s="254" t="s">
        <v>417</v>
      </c>
      <c r="N1768" s="172" t="str">
        <f t="shared" si="614"/>
        <v/>
      </c>
      <c r="O1768" s="172"/>
      <c r="P1768" s="173">
        <f t="shared" si="609"/>
        <v>0</v>
      </c>
      <c r="Q1768" s="173">
        <f t="shared" si="610"/>
        <v>0</v>
      </c>
      <c r="R1768" s="173">
        <f t="shared" si="611"/>
        <v>0</v>
      </c>
      <c r="S1768" s="173" t="str">
        <f t="shared" si="612"/>
        <v/>
      </c>
      <c r="T1768" s="173">
        <f>IF(P1768&lt;&gt;"",(P1768*(1-($N$3368))*(1-($O1768+$N$3373))),0)</f>
        <v>0</v>
      </c>
      <c r="U1768" s="173">
        <f>IF(Q1768&lt;&gt;"",(Q1768*(1-($N$3369))*(1-($O1768+$N$3373))),0)</f>
        <v>0</v>
      </c>
      <c r="V1768" s="173">
        <f>IF(R1768&lt;&gt;"",(R1768*(1-($N$3370))*(1-($O1768+$N$3373))),0)</f>
        <v>0</v>
      </c>
      <c r="W1768" s="173">
        <f>IF(S1768&lt;&gt;"",(S1768*(1-($N$3371))*(1-($O1768+$N$3373))),0)</f>
        <v>0</v>
      </c>
      <c r="X1768" s="173">
        <f t="shared" si="613"/>
        <v>0</v>
      </c>
    </row>
    <row r="1769" spans="1:24" ht="13.5" customHeight="1" x14ac:dyDescent="0.3">
      <c r="A1769" s="252" t="s">
        <v>6140</v>
      </c>
      <c r="B1769" s="253" t="s">
        <v>51</v>
      </c>
      <c r="C1769" s="254">
        <v>0</v>
      </c>
      <c r="D1769" s="254">
        <v>0</v>
      </c>
      <c r="E1769" s="255"/>
      <c r="F1769" s="254" t="s">
        <v>112</v>
      </c>
      <c r="G1769" s="254" t="s">
        <v>2003</v>
      </c>
      <c r="H1769" s="254" t="s">
        <v>6468</v>
      </c>
      <c r="I1769" s="254">
        <v>81</v>
      </c>
      <c r="J1769" s="256">
        <v>17.350000000000001</v>
      </c>
      <c r="K1769" s="257"/>
      <c r="L1769" s="254" t="s">
        <v>6141</v>
      </c>
      <c r="M1769" s="254" t="s">
        <v>417</v>
      </c>
      <c r="N1769" s="172" t="str">
        <f t="shared" si="614"/>
        <v/>
      </c>
      <c r="O1769" s="172"/>
      <c r="P1769" s="173">
        <f t="shared" si="609"/>
        <v>0</v>
      </c>
      <c r="Q1769" s="173">
        <f t="shared" si="610"/>
        <v>0</v>
      </c>
      <c r="R1769" s="173">
        <f t="shared" si="611"/>
        <v>0</v>
      </c>
      <c r="S1769" s="173" t="str">
        <f t="shared" si="612"/>
        <v/>
      </c>
      <c r="T1769" s="173">
        <f>IF(P1769&lt;&gt;"",(P1769*(1-($N$3368))*(1-($O1769+$N$3373))),0)</f>
        <v>0</v>
      </c>
      <c r="U1769" s="173">
        <f>IF(Q1769&lt;&gt;"",(Q1769*(1-($N$3369))*(1-($O1769+$N$3373))),0)</f>
        <v>0</v>
      </c>
      <c r="V1769" s="173">
        <f>IF(R1769&lt;&gt;"",(R1769*(1-($N$3370))*(1-($O1769+$N$3373))),0)</f>
        <v>0</v>
      </c>
      <c r="W1769" s="173">
        <f>IF(S1769&lt;&gt;"",(S1769*(1-($N$3371))*(1-($O1769+$N$3373))),0)</f>
        <v>0</v>
      </c>
      <c r="X1769" s="173">
        <f t="shared" si="613"/>
        <v>0</v>
      </c>
    </row>
    <row r="1770" spans="1:24" ht="14.1" customHeight="1" x14ac:dyDescent="0.3">
      <c r="A1770" s="252" t="s">
        <v>6142</v>
      </c>
      <c r="B1770" s="253" t="s">
        <v>51</v>
      </c>
      <c r="C1770" s="254">
        <v>0</v>
      </c>
      <c r="D1770" s="254">
        <v>0</v>
      </c>
      <c r="E1770" s="255"/>
      <c r="F1770" s="254" t="s">
        <v>112</v>
      </c>
      <c r="G1770" s="254" t="s">
        <v>2004</v>
      </c>
      <c r="H1770" s="254" t="s">
        <v>6468</v>
      </c>
      <c r="I1770" s="254">
        <v>81</v>
      </c>
      <c r="J1770" s="256">
        <v>17.350000000000001</v>
      </c>
      <c r="K1770" s="257"/>
      <c r="L1770" s="254" t="s">
        <v>6469</v>
      </c>
      <c r="M1770" s="254" t="s">
        <v>417</v>
      </c>
      <c r="N1770" s="172" t="str">
        <f t="shared" si="614"/>
        <v/>
      </c>
      <c r="O1770" s="172"/>
      <c r="P1770" s="173">
        <f t="shared" si="609"/>
        <v>0</v>
      </c>
      <c r="Q1770" s="173">
        <f t="shared" si="610"/>
        <v>0</v>
      </c>
      <c r="R1770" s="173">
        <f t="shared" si="611"/>
        <v>0</v>
      </c>
      <c r="S1770" s="173" t="str">
        <f t="shared" si="612"/>
        <v/>
      </c>
      <c r="T1770" s="173">
        <f>IF(P1770&lt;&gt;"",(P1770*(1-($N$3368))*(1-($O1770+$N$3373))),0)</f>
        <v>0</v>
      </c>
      <c r="U1770" s="173">
        <f>IF(Q1770&lt;&gt;"",(Q1770*(1-($N$3369))*(1-($O1770+$N$3373))),0)</f>
        <v>0</v>
      </c>
      <c r="V1770" s="173">
        <f>IF(R1770&lt;&gt;"",(R1770*(1-($N$3370))*(1-($O1770+$N$3373))),0)</f>
        <v>0</v>
      </c>
      <c r="W1770" s="173">
        <f>IF(S1770&lt;&gt;"",(S1770*(1-($N$3371))*(1-($O1770+$N$3373))),0)</f>
        <v>0</v>
      </c>
      <c r="X1770" s="173">
        <f t="shared" si="613"/>
        <v>0</v>
      </c>
    </row>
    <row r="1771" spans="1:24" ht="14.1" customHeight="1" x14ac:dyDescent="0.3">
      <c r="A1771" s="252" t="s">
        <v>6143</v>
      </c>
      <c r="B1771" s="253" t="s">
        <v>51</v>
      </c>
      <c r="C1771" s="254">
        <v>0</v>
      </c>
      <c r="D1771" s="254">
        <v>0</v>
      </c>
      <c r="E1771" s="255"/>
      <c r="F1771" s="254" t="s">
        <v>112</v>
      </c>
      <c r="G1771" s="254" t="s">
        <v>2016</v>
      </c>
      <c r="H1771" s="254" t="s">
        <v>6468</v>
      </c>
      <c r="I1771" s="254">
        <v>81</v>
      </c>
      <c r="J1771" s="256">
        <v>17.350000000000001</v>
      </c>
      <c r="K1771" s="257"/>
      <c r="L1771" s="254" t="s">
        <v>6470</v>
      </c>
      <c r="M1771" s="254" t="s">
        <v>417</v>
      </c>
      <c r="N1771" s="172" t="str">
        <f t="shared" si="614"/>
        <v/>
      </c>
      <c r="O1771" s="172"/>
      <c r="P1771" s="173">
        <f t="shared" si="609"/>
        <v>0</v>
      </c>
      <c r="Q1771" s="173">
        <f t="shared" si="610"/>
        <v>0</v>
      </c>
      <c r="R1771" s="173">
        <f t="shared" si="611"/>
        <v>0</v>
      </c>
      <c r="S1771" s="173" t="str">
        <f t="shared" si="612"/>
        <v/>
      </c>
      <c r="T1771" s="173">
        <f>IF(P1771&lt;&gt;"",(P1771*(1-($N$3368))*(1-($O1771+$N$3373))),0)</f>
        <v>0</v>
      </c>
      <c r="U1771" s="173">
        <f>IF(Q1771&lt;&gt;"",(Q1771*(1-($N$3369))*(1-($O1771+$N$3373))),0)</f>
        <v>0</v>
      </c>
      <c r="V1771" s="173">
        <f>IF(R1771&lt;&gt;"",(R1771*(1-($N$3370))*(1-($O1771+$N$3373))),0)</f>
        <v>0</v>
      </c>
      <c r="W1771" s="173">
        <f>IF(S1771&lt;&gt;"",(S1771*(1-($N$3371))*(1-($O1771+$N$3373))),0)</f>
        <v>0</v>
      </c>
      <c r="X1771" s="173">
        <f t="shared" si="613"/>
        <v>0</v>
      </c>
    </row>
    <row r="1772" spans="1:24" ht="14.1" customHeight="1" x14ac:dyDescent="0.3">
      <c r="A1772" s="252" t="s">
        <v>6471</v>
      </c>
      <c r="B1772" s="253" t="s">
        <v>51</v>
      </c>
      <c r="C1772" s="254">
        <v>0</v>
      </c>
      <c r="D1772" s="254">
        <v>0</v>
      </c>
      <c r="E1772" s="255"/>
      <c r="F1772" s="254" t="s">
        <v>110</v>
      </c>
      <c r="G1772" s="254" t="s">
        <v>2003</v>
      </c>
      <c r="H1772" s="254" t="s">
        <v>6472</v>
      </c>
      <c r="I1772" s="254">
        <v>81</v>
      </c>
      <c r="J1772" s="256">
        <v>17.350000000000001</v>
      </c>
      <c r="K1772" s="257"/>
      <c r="L1772" s="254" t="s">
        <v>6473</v>
      </c>
      <c r="M1772" s="254" t="s">
        <v>417</v>
      </c>
      <c r="N1772" s="172" t="str">
        <f t="shared" si="614"/>
        <v/>
      </c>
      <c r="O1772" s="172"/>
      <c r="P1772" s="173">
        <f t="shared" si="609"/>
        <v>0</v>
      </c>
      <c r="Q1772" s="173">
        <f t="shared" si="610"/>
        <v>0</v>
      </c>
      <c r="R1772" s="173">
        <f t="shared" si="611"/>
        <v>0</v>
      </c>
      <c r="S1772" s="173" t="str">
        <f t="shared" si="612"/>
        <v/>
      </c>
      <c r="T1772" s="173">
        <f>IF(P1772&lt;&gt;"",(P1772*(1-($N$3368))*(1-($O1772+$N$3373))),0)</f>
        <v>0</v>
      </c>
      <c r="U1772" s="173">
        <f>IF(Q1772&lt;&gt;"",(Q1772*(1-($N$3369))*(1-($O1772+$N$3373))),0)</f>
        <v>0</v>
      </c>
      <c r="V1772" s="173">
        <f>IF(R1772&lt;&gt;"",(R1772*(1-($N$3370))*(1-($O1772+$N$3373))),0)</f>
        <v>0</v>
      </c>
      <c r="W1772" s="173">
        <f>IF(S1772&lt;&gt;"",(S1772*(1-($N$3371))*(1-($O1772+$N$3373))),0)</f>
        <v>0</v>
      </c>
      <c r="X1772" s="173">
        <f t="shared" si="613"/>
        <v>0</v>
      </c>
    </row>
    <row r="1773" spans="1:24" ht="14.1" customHeight="1" x14ac:dyDescent="0.3">
      <c r="A1773" s="252" t="s">
        <v>6474</v>
      </c>
      <c r="B1773" s="253" t="s">
        <v>51</v>
      </c>
      <c r="C1773" s="254">
        <v>0</v>
      </c>
      <c r="D1773" s="254">
        <v>0</v>
      </c>
      <c r="E1773" s="255"/>
      <c r="F1773" s="254" t="s">
        <v>110</v>
      </c>
      <c r="G1773" s="254" t="s">
        <v>2028</v>
      </c>
      <c r="H1773" s="254" t="s">
        <v>6472</v>
      </c>
      <c r="I1773" s="254">
        <v>81</v>
      </c>
      <c r="J1773" s="256">
        <v>17.350000000000001</v>
      </c>
      <c r="K1773" s="257"/>
      <c r="L1773" s="254" t="s">
        <v>6475</v>
      </c>
      <c r="M1773" s="254" t="s">
        <v>417</v>
      </c>
      <c r="N1773" s="172" t="str">
        <f t="shared" ref="N1773" si="615">IF(OR(J1773="TBA",E1773=0),"",E1773*J1773)</f>
        <v/>
      </c>
      <c r="O1773" s="172"/>
      <c r="P1773" s="173">
        <f t="shared" si="609"/>
        <v>0</v>
      </c>
      <c r="Q1773" s="173">
        <f t="shared" si="610"/>
        <v>0</v>
      </c>
      <c r="R1773" s="173">
        <f t="shared" si="611"/>
        <v>0</v>
      </c>
      <c r="S1773" s="173" t="str">
        <f t="shared" si="612"/>
        <v/>
      </c>
      <c r="T1773" s="173">
        <f>IF(P1773&lt;&gt;"",(P1773*(1-($N$3368))*(1-($O1773+$N$3373))),0)</f>
        <v>0</v>
      </c>
      <c r="U1773" s="173">
        <f>IF(Q1773&lt;&gt;"",(Q1773*(1-($N$3369))*(1-($O1773+$N$3373))),0)</f>
        <v>0</v>
      </c>
      <c r="V1773" s="173">
        <f>IF(R1773&lt;&gt;"",(R1773*(1-($N$3370))*(1-($O1773+$N$3373))),0)</f>
        <v>0</v>
      </c>
      <c r="W1773" s="173">
        <f>IF(S1773&lt;&gt;"",(S1773*(1-($N$3371))*(1-($O1773+$N$3373))),0)</f>
        <v>0</v>
      </c>
      <c r="X1773" s="173">
        <f t="shared" ref="X1773" si="616">+SUM(T1773:W1773)</f>
        <v>0</v>
      </c>
    </row>
    <row r="1774" spans="1:24" ht="14.1" customHeight="1" x14ac:dyDescent="0.3">
      <c r="A1774" s="252" t="s">
        <v>6476</v>
      </c>
      <c r="B1774" s="253" t="s">
        <v>51</v>
      </c>
      <c r="C1774" s="254">
        <v>0</v>
      </c>
      <c r="D1774" s="254">
        <v>0</v>
      </c>
      <c r="E1774" s="255"/>
      <c r="F1774" s="254" t="s">
        <v>110</v>
      </c>
      <c r="G1774" s="254" t="s">
        <v>2004</v>
      </c>
      <c r="H1774" s="254" t="s">
        <v>6472</v>
      </c>
      <c r="I1774" s="254">
        <v>81</v>
      </c>
      <c r="J1774" s="256">
        <v>17.350000000000001</v>
      </c>
      <c r="K1774" s="257"/>
      <c r="L1774" s="254" t="s">
        <v>6477</v>
      </c>
      <c r="M1774" s="254" t="s">
        <v>417</v>
      </c>
      <c r="N1774" s="172" t="str">
        <f t="shared" si="614"/>
        <v/>
      </c>
      <c r="O1774" s="172"/>
      <c r="P1774" s="173">
        <f t="shared" si="609"/>
        <v>0</v>
      </c>
      <c r="Q1774" s="173">
        <f t="shared" si="610"/>
        <v>0</v>
      </c>
      <c r="R1774" s="173">
        <f t="shared" si="611"/>
        <v>0</v>
      </c>
      <c r="S1774" s="173" t="str">
        <f t="shared" si="612"/>
        <v/>
      </c>
      <c r="T1774" s="173">
        <f>IF(P1774&lt;&gt;"",(P1774*(1-($N$3368))*(1-($O1774+$N$3373))),0)</f>
        <v>0</v>
      </c>
      <c r="U1774" s="173">
        <f>IF(Q1774&lt;&gt;"",(Q1774*(1-($N$3369))*(1-($O1774+$N$3373))),0)</f>
        <v>0</v>
      </c>
      <c r="V1774" s="173">
        <f>IF(R1774&lt;&gt;"",(R1774*(1-($N$3370))*(1-($O1774+$N$3373))),0)</f>
        <v>0</v>
      </c>
      <c r="W1774" s="173">
        <f>IF(S1774&lt;&gt;"",(S1774*(1-($N$3371))*(1-($O1774+$N$3373))),0)</f>
        <v>0</v>
      </c>
      <c r="X1774" s="173">
        <f t="shared" si="613"/>
        <v>0</v>
      </c>
    </row>
    <row r="1775" spans="1:24" ht="14.1" customHeight="1" x14ac:dyDescent="0.3">
      <c r="A1775" s="252" t="s">
        <v>6478</v>
      </c>
      <c r="B1775" s="253" t="s">
        <v>51</v>
      </c>
      <c r="C1775" s="254">
        <v>0</v>
      </c>
      <c r="D1775" s="254">
        <v>0</v>
      </c>
      <c r="E1775" s="255"/>
      <c r="F1775" s="254" t="s">
        <v>110</v>
      </c>
      <c r="G1775" s="254" t="s">
        <v>2005</v>
      </c>
      <c r="H1775" s="254" t="s">
        <v>6472</v>
      </c>
      <c r="I1775" s="254">
        <v>81</v>
      </c>
      <c r="J1775" s="256">
        <v>17.350000000000001</v>
      </c>
      <c r="K1775" s="257"/>
      <c r="L1775" s="254" t="s">
        <v>6479</v>
      </c>
      <c r="M1775" s="254" t="s">
        <v>417</v>
      </c>
      <c r="N1775" s="172" t="str">
        <f t="shared" si="614"/>
        <v/>
      </c>
      <c r="O1775" s="172"/>
      <c r="P1775" s="173">
        <f t="shared" si="609"/>
        <v>0</v>
      </c>
      <c r="Q1775" s="173">
        <f t="shared" si="610"/>
        <v>0</v>
      </c>
      <c r="R1775" s="173">
        <f t="shared" si="611"/>
        <v>0</v>
      </c>
      <c r="S1775" s="173" t="str">
        <f t="shared" si="612"/>
        <v/>
      </c>
      <c r="T1775" s="173">
        <f>IF(P1775&lt;&gt;"",(P1775*(1-($N$3368))*(1-($O1775+$N$3373))),0)</f>
        <v>0</v>
      </c>
      <c r="U1775" s="173">
        <f>IF(Q1775&lt;&gt;"",(Q1775*(1-($N$3369))*(1-($O1775+$N$3373))),0)</f>
        <v>0</v>
      </c>
      <c r="V1775" s="173">
        <f>IF(R1775&lt;&gt;"",(R1775*(1-($N$3370))*(1-($O1775+$N$3373))),0)</f>
        <v>0</v>
      </c>
      <c r="W1775" s="173">
        <f>IF(S1775&lt;&gt;"",(S1775*(1-($N$3371))*(1-($O1775+$N$3373))),0)</f>
        <v>0</v>
      </c>
      <c r="X1775" s="173">
        <f t="shared" si="613"/>
        <v>0</v>
      </c>
    </row>
    <row r="1776" spans="1:24" ht="14.1" customHeight="1" x14ac:dyDescent="0.3">
      <c r="A1776" s="90" t="s">
        <v>1018</v>
      </c>
      <c r="B1776" s="91" t="s">
        <v>51</v>
      </c>
      <c r="C1776" s="92">
        <v>12</v>
      </c>
      <c r="D1776" s="92">
        <v>0</v>
      </c>
      <c r="E1776" s="166"/>
      <c r="F1776" s="92" t="s">
        <v>110</v>
      </c>
      <c r="G1776" s="92" t="s">
        <v>2003</v>
      </c>
      <c r="H1776" s="92" t="s">
        <v>2050</v>
      </c>
      <c r="I1776" s="92">
        <v>82</v>
      </c>
      <c r="J1776" s="93">
        <v>18.25</v>
      </c>
      <c r="K1776" s="94"/>
      <c r="L1776" s="92" t="s">
        <v>3020</v>
      </c>
      <c r="M1776" s="92" t="s">
        <v>417</v>
      </c>
      <c r="N1776" s="172" t="str">
        <f t="shared" ref="N1776:N1795" si="617">IF(OR(J1776="TBA",E1776=0),"",E1776*J1776)</f>
        <v/>
      </c>
      <c r="O1776" s="172"/>
      <c r="P1776" s="173">
        <f t="shared" si="609"/>
        <v>0</v>
      </c>
      <c r="Q1776" s="173">
        <f t="shared" si="610"/>
        <v>0</v>
      </c>
      <c r="R1776" s="173">
        <f t="shared" si="611"/>
        <v>0</v>
      </c>
      <c r="S1776" s="173" t="str">
        <f t="shared" si="612"/>
        <v/>
      </c>
      <c r="T1776" s="173">
        <f>IF(P1776&lt;&gt;"",(P1776*(1-($N$3368))*(1-($O1776+$N$3373))),0)</f>
        <v>0</v>
      </c>
      <c r="U1776" s="173">
        <f>IF(Q1776&lt;&gt;"",(Q1776*(1-($N$3369))*(1-($O1776+$N$3373))),0)</f>
        <v>0</v>
      </c>
      <c r="V1776" s="173">
        <f>IF(R1776&lt;&gt;"",(R1776*(1-($N$3370))*(1-($O1776+$N$3373))),0)</f>
        <v>0</v>
      </c>
      <c r="W1776" s="173">
        <f>IF(S1776&lt;&gt;"",(S1776*(1-($N$3371))*(1-($O1776+$N$3373))),0)</f>
        <v>0</v>
      </c>
      <c r="X1776" s="173">
        <f t="shared" ref="X1776:X1795" si="618">+SUM(T1776:W1776)</f>
        <v>0</v>
      </c>
    </row>
    <row r="1777" spans="1:24" ht="14.1" customHeight="1" x14ac:dyDescent="0.3">
      <c r="A1777" s="90" t="s">
        <v>1017</v>
      </c>
      <c r="B1777" s="91" t="s">
        <v>51</v>
      </c>
      <c r="C1777" s="92">
        <v>12</v>
      </c>
      <c r="D1777" s="92">
        <v>0</v>
      </c>
      <c r="E1777" s="166"/>
      <c r="F1777" s="92" t="s">
        <v>110</v>
      </c>
      <c r="G1777" s="92" t="s">
        <v>2004</v>
      </c>
      <c r="H1777" s="92" t="s">
        <v>2050</v>
      </c>
      <c r="I1777" s="92">
        <v>82</v>
      </c>
      <c r="J1777" s="93">
        <v>18.25</v>
      </c>
      <c r="K1777" s="94"/>
      <c r="L1777" s="92" t="s">
        <v>3021</v>
      </c>
      <c r="M1777" s="92" t="s">
        <v>417</v>
      </c>
      <c r="N1777" s="172" t="str">
        <f t="shared" si="617"/>
        <v/>
      </c>
      <c r="O1777" s="172"/>
      <c r="P1777" s="173">
        <f t="shared" si="609"/>
        <v>0</v>
      </c>
      <c r="Q1777" s="173">
        <f t="shared" si="610"/>
        <v>0</v>
      </c>
      <c r="R1777" s="173">
        <f t="shared" si="611"/>
        <v>0</v>
      </c>
      <c r="S1777" s="173" t="str">
        <f t="shared" si="612"/>
        <v/>
      </c>
      <c r="T1777" s="173">
        <f>IF(P1777&lt;&gt;"",(P1777*(1-($N$3368))*(1-($O1777+$N$3373))),0)</f>
        <v>0</v>
      </c>
      <c r="U1777" s="173">
        <f>IF(Q1777&lt;&gt;"",(Q1777*(1-($N$3369))*(1-($O1777+$N$3373))),0)</f>
        <v>0</v>
      </c>
      <c r="V1777" s="173">
        <f>IF(R1777&lt;&gt;"",(R1777*(1-($N$3370))*(1-($O1777+$N$3373))),0)</f>
        <v>0</v>
      </c>
      <c r="W1777" s="173">
        <f>IF(S1777&lt;&gt;"",(S1777*(1-($N$3371))*(1-($O1777+$N$3373))),0)</f>
        <v>0</v>
      </c>
      <c r="X1777" s="173">
        <f t="shared" si="618"/>
        <v>0</v>
      </c>
    </row>
    <row r="1778" spans="1:24" ht="14.1" customHeight="1" x14ac:dyDescent="0.3">
      <c r="A1778" s="90" t="s">
        <v>1016</v>
      </c>
      <c r="B1778" s="91" t="s">
        <v>51</v>
      </c>
      <c r="C1778" s="92">
        <v>12</v>
      </c>
      <c r="D1778" s="92">
        <v>0</v>
      </c>
      <c r="E1778" s="166"/>
      <c r="F1778" s="92" t="s">
        <v>110</v>
      </c>
      <c r="G1778" s="92" t="s">
        <v>2005</v>
      </c>
      <c r="H1778" s="92" t="s">
        <v>2050</v>
      </c>
      <c r="I1778" s="92">
        <v>82</v>
      </c>
      <c r="J1778" s="93">
        <v>18.25</v>
      </c>
      <c r="K1778" s="94"/>
      <c r="L1778" s="92" t="s">
        <v>3022</v>
      </c>
      <c r="M1778" s="92" t="s">
        <v>417</v>
      </c>
      <c r="N1778" s="172" t="str">
        <f t="shared" si="617"/>
        <v/>
      </c>
      <c r="O1778" s="172"/>
      <c r="P1778" s="173">
        <f t="shared" si="609"/>
        <v>0</v>
      </c>
      <c r="Q1778" s="173">
        <f t="shared" si="610"/>
        <v>0</v>
      </c>
      <c r="R1778" s="173">
        <f t="shared" si="611"/>
        <v>0</v>
      </c>
      <c r="S1778" s="173" t="str">
        <f t="shared" si="612"/>
        <v/>
      </c>
      <c r="T1778" s="173">
        <f>IF(P1778&lt;&gt;"",(P1778*(1-($N$3368))*(1-($O1778+$N$3373))),0)</f>
        <v>0</v>
      </c>
      <c r="U1778" s="173">
        <f>IF(Q1778&lt;&gt;"",(Q1778*(1-($N$3369))*(1-($O1778+$N$3373))),0)</f>
        <v>0</v>
      </c>
      <c r="V1778" s="173">
        <f>IF(R1778&lt;&gt;"",(R1778*(1-($N$3370))*(1-($O1778+$N$3373))),0)</f>
        <v>0</v>
      </c>
      <c r="W1778" s="173">
        <f>IF(S1778&lt;&gt;"",(S1778*(1-($N$3371))*(1-($O1778+$N$3373))),0)</f>
        <v>0</v>
      </c>
      <c r="X1778" s="173">
        <f t="shared" si="618"/>
        <v>0</v>
      </c>
    </row>
    <row r="1779" spans="1:24" ht="14.1" customHeight="1" x14ac:dyDescent="0.3">
      <c r="A1779" s="90" t="s">
        <v>1021</v>
      </c>
      <c r="B1779" s="91" t="s">
        <v>51</v>
      </c>
      <c r="C1779" s="92">
        <v>12</v>
      </c>
      <c r="D1779" s="92">
        <v>0</v>
      </c>
      <c r="E1779" s="166"/>
      <c r="F1779" s="92" t="s">
        <v>110</v>
      </c>
      <c r="G1779" s="92" t="s">
        <v>2003</v>
      </c>
      <c r="H1779" s="92" t="s">
        <v>2051</v>
      </c>
      <c r="I1779" s="92">
        <v>82</v>
      </c>
      <c r="J1779" s="93">
        <v>18.25</v>
      </c>
      <c r="K1779" s="94"/>
      <c r="L1779" s="92" t="s">
        <v>3023</v>
      </c>
      <c r="M1779" s="92" t="s">
        <v>417</v>
      </c>
      <c r="N1779" s="172" t="str">
        <f t="shared" si="617"/>
        <v/>
      </c>
      <c r="O1779" s="172"/>
      <c r="P1779" s="173">
        <f t="shared" si="609"/>
        <v>0</v>
      </c>
      <c r="Q1779" s="173">
        <f t="shared" si="610"/>
        <v>0</v>
      </c>
      <c r="R1779" s="173">
        <f t="shared" si="611"/>
        <v>0</v>
      </c>
      <c r="S1779" s="173" t="str">
        <f t="shared" si="612"/>
        <v/>
      </c>
      <c r="T1779" s="173">
        <f>IF(P1779&lt;&gt;"",(P1779*(1-($N$3368))*(1-($O1779+$N$3373))),0)</f>
        <v>0</v>
      </c>
      <c r="U1779" s="173">
        <f>IF(Q1779&lt;&gt;"",(Q1779*(1-($N$3369))*(1-($O1779+$N$3373))),0)</f>
        <v>0</v>
      </c>
      <c r="V1779" s="173">
        <f>IF(R1779&lt;&gt;"",(R1779*(1-($N$3370))*(1-($O1779+$N$3373))),0)</f>
        <v>0</v>
      </c>
      <c r="W1779" s="173">
        <f>IF(S1779&lt;&gt;"",(S1779*(1-($N$3371))*(1-($O1779+$N$3373))),0)</f>
        <v>0</v>
      </c>
      <c r="X1779" s="173">
        <f t="shared" si="618"/>
        <v>0</v>
      </c>
    </row>
    <row r="1780" spans="1:24" ht="14.1" customHeight="1" x14ac:dyDescent="0.3">
      <c r="A1780" s="90" t="s">
        <v>1020</v>
      </c>
      <c r="B1780" s="91" t="s">
        <v>51</v>
      </c>
      <c r="C1780" s="92">
        <v>12</v>
      </c>
      <c r="D1780" s="92">
        <v>0</v>
      </c>
      <c r="E1780" s="166"/>
      <c r="F1780" s="92" t="s">
        <v>110</v>
      </c>
      <c r="G1780" s="92" t="s">
        <v>2004</v>
      </c>
      <c r="H1780" s="92" t="s">
        <v>2051</v>
      </c>
      <c r="I1780" s="92">
        <v>82</v>
      </c>
      <c r="J1780" s="93">
        <v>18.25</v>
      </c>
      <c r="K1780" s="94"/>
      <c r="L1780" s="92" t="s">
        <v>3024</v>
      </c>
      <c r="M1780" s="92" t="s">
        <v>417</v>
      </c>
      <c r="N1780" s="172" t="str">
        <f t="shared" si="617"/>
        <v/>
      </c>
      <c r="O1780" s="172"/>
      <c r="P1780" s="173">
        <f t="shared" si="609"/>
        <v>0</v>
      </c>
      <c r="Q1780" s="173">
        <f t="shared" si="610"/>
        <v>0</v>
      </c>
      <c r="R1780" s="173">
        <f t="shared" si="611"/>
        <v>0</v>
      </c>
      <c r="S1780" s="173" t="str">
        <f t="shared" si="612"/>
        <v/>
      </c>
      <c r="T1780" s="173">
        <f>IF(P1780&lt;&gt;"",(P1780*(1-($N$3368))*(1-($O1780+$N$3373))),0)</f>
        <v>0</v>
      </c>
      <c r="U1780" s="173">
        <f>IF(Q1780&lt;&gt;"",(Q1780*(1-($N$3369))*(1-($O1780+$N$3373))),0)</f>
        <v>0</v>
      </c>
      <c r="V1780" s="173">
        <f>IF(R1780&lt;&gt;"",(R1780*(1-($N$3370))*(1-($O1780+$N$3373))),0)</f>
        <v>0</v>
      </c>
      <c r="W1780" s="173">
        <f>IF(S1780&lt;&gt;"",(S1780*(1-($N$3371))*(1-($O1780+$N$3373))),0)</f>
        <v>0</v>
      </c>
      <c r="X1780" s="173">
        <f t="shared" si="618"/>
        <v>0</v>
      </c>
    </row>
    <row r="1781" spans="1:24" ht="14.1" customHeight="1" x14ac:dyDescent="0.3">
      <c r="A1781" s="90" t="s">
        <v>1019</v>
      </c>
      <c r="B1781" s="91" t="s">
        <v>51</v>
      </c>
      <c r="C1781" s="92">
        <v>12</v>
      </c>
      <c r="D1781" s="92">
        <v>0</v>
      </c>
      <c r="E1781" s="166"/>
      <c r="F1781" s="92" t="s">
        <v>110</v>
      </c>
      <c r="G1781" s="92" t="s">
        <v>2005</v>
      </c>
      <c r="H1781" s="92" t="s">
        <v>2051</v>
      </c>
      <c r="I1781" s="92">
        <v>82</v>
      </c>
      <c r="J1781" s="93">
        <v>18.25</v>
      </c>
      <c r="K1781" s="94"/>
      <c r="L1781" s="92" t="s">
        <v>3025</v>
      </c>
      <c r="M1781" s="92" t="s">
        <v>417</v>
      </c>
      <c r="N1781" s="172" t="str">
        <f t="shared" si="617"/>
        <v/>
      </c>
      <c r="O1781" s="172"/>
      <c r="P1781" s="173">
        <f t="shared" si="609"/>
        <v>0</v>
      </c>
      <c r="Q1781" s="173">
        <f t="shared" si="610"/>
        <v>0</v>
      </c>
      <c r="R1781" s="173">
        <f t="shared" si="611"/>
        <v>0</v>
      </c>
      <c r="S1781" s="173" t="str">
        <f t="shared" si="612"/>
        <v/>
      </c>
      <c r="T1781" s="173">
        <f>IF(P1781&lt;&gt;"",(P1781*(1-($N$3368))*(1-($O1781+$N$3373))),0)</f>
        <v>0</v>
      </c>
      <c r="U1781" s="173">
        <f>IF(Q1781&lt;&gt;"",(Q1781*(1-($N$3369))*(1-($O1781+$N$3373))),0)</f>
        <v>0</v>
      </c>
      <c r="V1781" s="173">
        <f>IF(R1781&lt;&gt;"",(R1781*(1-($N$3370))*(1-($O1781+$N$3373))),0)</f>
        <v>0</v>
      </c>
      <c r="W1781" s="173">
        <f>IF(S1781&lt;&gt;"",(S1781*(1-($N$3371))*(1-($O1781+$N$3373))),0)</f>
        <v>0</v>
      </c>
      <c r="X1781" s="173">
        <f t="shared" si="618"/>
        <v>0</v>
      </c>
    </row>
    <row r="1782" spans="1:24" ht="14.1" customHeight="1" x14ac:dyDescent="0.3">
      <c r="A1782" s="90" t="s">
        <v>1024</v>
      </c>
      <c r="B1782" s="91" t="s">
        <v>51</v>
      </c>
      <c r="C1782" s="92">
        <v>12</v>
      </c>
      <c r="D1782" s="92">
        <v>0</v>
      </c>
      <c r="E1782" s="166"/>
      <c r="F1782" s="92" t="s">
        <v>110</v>
      </c>
      <c r="G1782" s="92" t="s">
        <v>2003</v>
      </c>
      <c r="H1782" s="92" t="s">
        <v>2052</v>
      </c>
      <c r="I1782" s="92">
        <v>82</v>
      </c>
      <c r="J1782" s="93">
        <v>18.25</v>
      </c>
      <c r="K1782" s="94"/>
      <c r="L1782" s="92" t="s">
        <v>3026</v>
      </c>
      <c r="M1782" s="92" t="s">
        <v>417</v>
      </c>
      <c r="N1782" s="172" t="str">
        <f t="shared" si="617"/>
        <v/>
      </c>
      <c r="O1782" s="172"/>
      <c r="P1782" s="173">
        <f t="shared" si="609"/>
        <v>0</v>
      </c>
      <c r="Q1782" s="173">
        <f t="shared" si="610"/>
        <v>0</v>
      </c>
      <c r="R1782" s="173">
        <f t="shared" si="611"/>
        <v>0</v>
      </c>
      <c r="S1782" s="173" t="str">
        <f t="shared" si="612"/>
        <v/>
      </c>
      <c r="T1782" s="173">
        <f>IF(P1782&lt;&gt;"",(P1782*(1-($N$3368))*(1-($O1782+$N$3373))),0)</f>
        <v>0</v>
      </c>
      <c r="U1782" s="173">
        <f>IF(Q1782&lt;&gt;"",(Q1782*(1-($N$3369))*(1-($O1782+$N$3373))),0)</f>
        <v>0</v>
      </c>
      <c r="V1782" s="173">
        <f>IF(R1782&lt;&gt;"",(R1782*(1-($N$3370))*(1-($O1782+$N$3373))),0)</f>
        <v>0</v>
      </c>
      <c r="W1782" s="173">
        <f>IF(S1782&lt;&gt;"",(S1782*(1-($N$3371))*(1-($O1782+$N$3373))),0)</f>
        <v>0</v>
      </c>
      <c r="X1782" s="173">
        <f t="shared" si="618"/>
        <v>0</v>
      </c>
    </row>
    <row r="1783" spans="1:24" ht="14.1" customHeight="1" x14ac:dyDescent="0.3">
      <c r="A1783" s="90" t="s">
        <v>1023</v>
      </c>
      <c r="B1783" s="91" t="s">
        <v>51</v>
      </c>
      <c r="C1783" s="92">
        <v>12</v>
      </c>
      <c r="D1783" s="92">
        <v>0</v>
      </c>
      <c r="E1783" s="166"/>
      <c r="F1783" s="92" t="s">
        <v>110</v>
      </c>
      <c r="G1783" s="92" t="s">
        <v>2004</v>
      </c>
      <c r="H1783" s="92" t="s">
        <v>2052</v>
      </c>
      <c r="I1783" s="92">
        <v>82</v>
      </c>
      <c r="J1783" s="93">
        <v>18.25</v>
      </c>
      <c r="K1783" s="94"/>
      <c r="L1783" s="92" t="s">
        <v>3027</v>
      </c>
      <c r="M1783" s="92" t="s">
        <v>417</v>
      </c>
      <c r="N1783" s="172" t="str">
        <f t="shared" si="617"/>
        <v/>
      </c>
      <c r="O1783" s="172"/>
      <c r="P1783" s="173">
        <f t="shared" si="609"/>
        <v>0</v>
      </c>
      <c r="Q1783" s="173">
        <f t="shared" si="610"/>
        <v>0</v>
      </c>
      <c r="R1783" s="173">
        <f t="shared" si="611"/>
        <v>0</v>
      </c>
      <c r="S1783" s="173" t="str">
        <f t="shared" si="612"/>
        <v/>
      </c>
      <c r="T1783" s="173">
        <f>IF(P1783&lt;&gt;"",(P1783*(1-($N$3368))*(1-($O1783+$N$3373))),0)</f>
        <v>0</v>
      </c>
      <c r="U1783" s="173">
        <f>IF(Q1783&lt;&gt;"",(Q1783*(1-($N$3369))*(1-($O1783+$N$3373))),0)</f>
        <v>0</v>
      </c>
      <c r="V1783" s="173">
        <f>IF(R1783&lt;&gt;"",(R1783*(1-($N$3370))*(1-($O1783+$N$3373))),0)</f>
        <v>0</v>
      </c>
      <c r="W1783" s="173">
        <f>IF(S1783&lt;&gt;"",(S1783*(1-($N$3371))*(1-($O1783+$N$3373))),0)</f>
        <v>0</v>
      </c>
      <c r="X1783" s="173">
        <f t="shared" si="618"/>
        <v>0</v>
      </c>
    </row>
    <row r="1784" spans="1:24" ht="14.1" customHeight="1" x14ac:dyDescent="0.3">
      <c r="A1784" s="90" t="s">
        <v>1022</v>
      </c>
      <c r="B1784" s="91" t="s">
        <v>51</v>
      </c>
      <c r="C1784" s="92">
        <v>12</v>
      </c>
      <c r="D1784" s="92">
        <v>0</v>
      </c>
      <c r="E1784" s="166"/>
      <c r="F1784" s="92" t="s">
        <v>110</v>
      </c>
      <c r="G1784" s="92" t="s">
        <v>2005</v>
      </c>
      <c r="H1784" s="92" t="s">
        <v>2052</v>
      </c>
      <c r="I1784" s="92">
        <v>82</v>
      </c>
      <c r="J1784" s="93">
        <v>18.25</v>
      </c>
      <c r="K1784" s="94"/>
      <c r="L1784" s="92" t="s">
        <v>3028</v>
      </c>
      <c r="M1784" s="92" t="s">
        <v>417</v>
      </c>
      <c r="N1784" s="172" t="str">
        <f t="shared" si="617"/>
        <v/>
      </c>
      <c r="O1784" s="172"/>
      <c r="P1784" s="173">
        <f t="shared" si="609"/>
        <v>0</v>
      </c>
      <c r="Q1784" s="173">
        <f t="shared" si="610"/>
        <v>0</v>
      </c>
      <c r="R1784" s="173">
        <f t="shared" si="611"/>
        <v>0</v>
      </c>
      <c r="S1784" s="173" t="str">
        <f t="shared" si="612"/>
        <v/>
      </c>
      <c r="T1784" s="173">
        <f>IF(P1784&lt;&gt;"",(P1784*(1-($N$3368))*(1-($O1784+$N$3373))),0)</f>
        <v>0</v>
      </c>
      <c r="U1784" s="173">
        <f>IF(Q1784&lt;&gt;"",(Q1784*(1-($N$3369))*(1-($O1784+$N$3373))),0)</f>
        <v>0</v>
      </c>
      <c r="V1784" s="173">
        <f>IF(R1784&lt;&gt;"",(R1784*(1-($N$3370))*(1-($O1784+$N$3373))),0)</f>
        <v>0</v>
      </c>
      <c r="W1784" s="173">
        <f>IF(S1784&lt;&gt;"",(S1784*(1-($N$3371))*(1-($O1784+$N$3373))),0)</f>
        <v>0</v>
      </c>
      <c r="X1784" s="173">
        <f t="shared" si="618"/>
        <v>0</v>
      </c>
    </row>
    <row r="1785" spans="1:24" ht="14.1" customHeight="1" x14ac:dyDescent="0.3">
      <c r="A1785" s="90" t="s">
        <v>1244</v>
      </c>
      <c r="B1785" s="91" t="s">
        <v>51</v>
      </c>
      <c r="C1785" s="92">
        <v>12</v>
      </c>
      <c r="D1785" s="92">
        <v>0</v>
      </c>
      <c r="E1785" s="166"/>
      <c r="F1785" s="92" t="s">
        <v>127</v>
      </c>
      <c r="G1785" s="92" t="s">
        <v>2003</v>
      </c>
      <c r="H1785" s="92" t="s">
        <v>2125</v>
      </c>
      <c r="I1785" s="92">
        <v>82</v>
      </c>
      <c r="J1785" s="93">
        <v>18.25</v>
      </c>
      <c r="K1785" s="94"/>
      <c r="L1785" s="92" t="s">
        <v>3232</v>
      </c>
      <c r="M1785" s="92" t="s">
        <v>417</v>
      </c>
      <c r="N1785" s="172" t="str">
        <f t="shared" si="617"/>
        <v/>
      </c>
      <c r="O1785" s="172"/>
      <c r="P1785" s="173">
        <f t="shared" si="609"/>
        <v>0</v>
      </c>
      <c r="Q1785" s="173">
        <f t="shared" si="610"/>
        <v>0</v>
      </c>
      <c r="R1785" s="173">
        <f t="shared" si="611"/>
        <v>0</v>
      </c>
      <c r="S1785" s="173" t="str">
        <f t="shared" si="612"/>
        <v/>
      </c>
      <c r="T1785" s="173">
        <f>IF(P1785&lt;&gt;"",(P1785*(1-($N$3368))*(1-($O1785+$N$3373))),0)</f>
        <v>0</v>
      </c>
      <c r="U1785" s="173">
        <f>IF(Q1785&lt;&gt;"",(Q1785*(1-($N$3369))*(1-($O1785+$N$3373))),0)</f>
        <v>0</v>
      </c>
      <c r="V1785" s="173">
        <f>IF(R1785&lt;&gt;"",(R1785*(1-($N$3370))*(1-($O1785+$N$3373))),0)</f>
        <v>0</v>
      </c>
      <c r="W1785" s="173">
        <f>IF(S1785&lt;&gt;"",(S1785*(1-($N$3371))*(1-($O1785+$N$3373))),0)</f>
        <v>0</v>
      </c>
      <c r="X1785" s="173">
        <f t="shared" si="618"/>
        <v>0</v>
      </c>
    </row>
    <row r="1786" spans="1:24" ht="14.1" customHeight="1" x14ac:dyDescent="0.3">
      <c r="A1786" s="90" t="s">
        <v>1245</v>
      </c>
      <c r="B1786" s="91" t="s">
        <v>51</v>
      </c>
      <c r="C1786" s="92">
        <v>12</v>
      </c>
      <c r="D1786" s="92">
        <v>0</v>
      </c>
      <c r="E1786" s="166"/>
      <c r="F1786" s="92" t="s">
        <v>127</v>
      </c>
      <c r="G1786" s="92" t="s">
        <v>2004</v>
      </c>
      <c r="H1786" s="92" t="s">
        <v>2125</v>
      </c>
      <c r="I1786" s="92">
        <v>82</v>
      </c>
      <c r="J1786" s="93">
        <v>18.25</v>
      </c>
      <c r="K1786" s="94"/>
      <c r="L1786" s="92" t="s">
        <v>3233</v>
      </c>
      <c r="M1786" s="92" t="s">
        <v>417</v>
      </c>
      <c r="N1786" s="172" t="str">
        <f t="shared" si="617"/>
        <v/>
      </c>
      <c r="O1786" s="172"/>
      <c r="P1786" s="173">
        <f t="shared" si="609"/>
        <v>0</v>
      </c>
      <c r="Q1786" s="173">
        <f t="shared" si="610"/>
        <v>0</v>
      </c>
      <c r="R1786" s="173">
        <f t="shared" si="611"/>
        <v>0</v>
      </c>
      <c r="S1786" s="173" t="str">
        <f t="shared" si="612"/>
        <v/>
      </c>
      <c r="T1786" s="173">
        <f>IF(P1786&lt;&gt;"",(P1786*(1-($N$3368))*(1-($O1786+$N$3373))),0)</f>
        <v>0</v>
      </c>
      <c r="U1786" s="173">
        <f>IF(Q1786&lt;&gt;"",(Q1786*(1-($N$3369))*(1-($O1786+$N$3373))),0)</f>
        <v>0</v>
      </c>
      <c r="V1786" s="173">
        <f>IF(R1786&lt;&gt;"",(R1786*(1-($N$3370))*(1-($O1786+$N$3373))),0)</f>
        <v>0</v>
      </c>
      <c r="W1786" s="173">
        <f>IF(S1786&lt;&gt;"",(S1786*(1-($N$3371))*(1-($O1786+$N$3373))),0)</f>
        <v>0</v>
      </c>
      <c r="X1786" s="173">
        <f t="shared" si="618"/>
        <v>0</v>
      </c>
    </row>
    <row r="1787" spans="1:24" ht="14.1" customHeight="1" x14ac:dyDescent="0.3">
      <c r="A1787" s="90" t="s">
        <v>1246</v>
      </c>
      <c r="B1787" s="91" t="s">
        <v>51</v>
      </c>
      <c r="C1787" s="92">
        <v>12</v>
      </c>
      <c r="D1787" s="92">
        <v>0</v>
      </c>
      <c r="E1787" s="166"/>
      <c r="F1787" s="92" t="s">
        <v>127</v>
      </c>
      <c r="G1787" s="92" t="s">
        <v>2005</v>
      </c>
      <c r="H1787" s="92" t="s">
        <v>2125</v>
      </c>
      <c r="I1787" s="92">
        <v>82</v>
      </c>
      <c r="J1787" s="93">
        <v>18.25</v>
      </c>
      <c r="K1787" s="94"/>
      <c r="L1787" s="92" t="s">
        <v>3234</v>
      </c>
      <c r="M1787" s="92" t="s">
        <v>417</v>
      </c>
      <c r="N1787" s="172" t="str">
        <f t="shared" si="617"/>
        <v/>
      </c>
      <c r="O1787" s="172"/>
      <c r="P1787" s="173">
        <f t="shared" si="609"/>
        <v>0</v>
      </c>
      <c r="Q1787" s="173">
        <f t="shared" si="610"/>
        <v>0</v>
      </c>
      <c r="R1787" s="173">
        <f t="shared" si="611"/>
        <v>0</v>
      </c>
      <c r="S1787" s="173" t="str">
        <f t="shared" si="612"/>
        <v/>
      </c>
      <c r="T1787" s="173">
        <f>IF(P1787&lt;&gt;"",(P1787*(1-($N$3368))*(1-($O1787+$N$3373))),0)</f>
        <v>0</v>
      </c>
      <c r="U1787" s="173">
        <f>IF(Q1787&lt;&gt;"",(Q1787*(1-($N$3369))*(1-($O1787+$N$3373))),0)</f>
        <v>0</v>
      </c>
      <c r="V1787" s="173">
        <f>IF(R1787&lt;&gt;"",(R1787*(1-($N$3370))*(1-($O1787+$N$3373))),0)</f>
        <v>0</v>
      </c>
      <c r="W1787" s="173">
        <f>IF(S1787&lt;&gt;"",(S1787*(1-($N$3371))*(1-($O1787+$N$3373))),0)</f>
        <v>0</v>
      </c>
      <c r="X1787" s="173">
        <f t="shared" si="618"/>
        <v>0</v>
      </c>
    </row>
    <row r="1788" spans="1:24" ht="14.1" customHeight="1" x14ac:dyDescent="0.3">
      <c r="A1788" s="90" t="s">
        <v>1232</v>
      </c>
      <c r="B1788" s="91" t="s">
        <v>51</v>
      </c>
      <c r="C1788" s="92">
        <v>16</v>
      </c>
      <c r="D1788" s="92">
        <v>8</v>
      </c>
      <c r="E1788" s="166"/>
      <c r="F1788" s="92" t="s">
        <v>127</v>
      </c>
      <c r="G1788" s="92" t="s">
        <v>2003</v>
      </c>
      <c r="H1788" s="92" t="s">
        <v>2122</v>
      </c>
      <c r="I1788" s="92">
        <v>82</v>
      </c>
      <c r="J1788" s="93">
        <v>18.25</v>
      </c>
      <c r="K1788" s="94"/>
      <c r="L1788" s="92" t="s">
        <v>3220</v>
      </c>
      <c r="M1788" s="92" t="s">
        <v>417</v>
      </c>
      <c r="N1788" s="172" t="str">
        <f t="shared" si="617"/>
        <v/>
      </c>
      <c r="O1788" s="172"/>
      <c r="P1788" s="173">
        <f t="shared" si="609"/>
        <v>0</v>
      </c>
      <c r="Q1788" s="173">
        <f t="shared" si="610"/>
        <v>0</v>
      </c>
      <c r="R1788" s="173">
        <f t="shared" si="611"/>
        <v>0</v>
      </c>
      <c r="S1788" s="173" t="str">
        <f t="shared" si="612"/>
        <v/>
      </c>
      <c r="T1788" s="173">
        <f>IF(P1788&lt;&gt;"",(P1788*(1-($N$3368))*(1-($O1788+$N$3373))),0)</f>
        <v>0</v>
      </c>
      <c r="U1788" s="173">
        <f>IF(Q1788&lt;&gt;"",(Q1788*(1-($N$3369))*(1-($O1788+$N$3373))),0)</f>
        <v>0</v>
      </c>
      <c r="V1788" s="173">
        <f>IF(R1788&lt;&gt;"",(R1788*(1-($N$3370))*(1-($O1788+$N$3373))),0)</f>
        <v>0</v>
      </c>
      <c r="W1788" s="173">
        <f>IF(S1788&lt;&gt;"",(S1788*(1-($N$3371))*(1-($O1788+$N$3373))),0)</f>
        <v>0</v>
      </c>
      <c r="X1788" s="173">
        <f t="shared" si="618"/>
        <v>0</v>
      </c>
    </row>
    <row r="1789" spans="1:24" ht="14.1" customHeight="1" x14ac:dyDescent="0.3">
      <c r="A1789" s="90" t="s">
        <v>1233</v>
      </c>
      <c r="B1789" s="91" t="s">
        <v>51</v>
      </c>
      <c r="C1789" s="92">
        <v>16</v>
      </c>
      <c r="D1789" s="92">
        <v>8</v>
      </c>
      <c r="E1789" s="166"/>
      <c r="F1789" s="92" t="s">
        <v>127</v>
      </c>
      <c r="G1789" s="92" t="s">
        <v>2028</v>
      </c>
      <c r="H1789" s="92" t="s">
        <v>2122</v>
      </c>
      <c r="I1789" s="92">
        <v>82</v>
      </c>
      <c r="J1789" s="93">
        <v>18.25</v>
      </c>
      <c r="K1789" s="94"/>
      <c r="L1789" s="92" t="s">
        <v>3221</v>
      </c>
      <c r="M1789" s="92" t="s">
        <v>417</v>
      </c>
      <c r="N1789" s="172" t="str">
        <f t="shared" si="617"/>
        <v/>
      </c>
      <c r="O1789" s="172"/>
      <c r="P1789" s="173">
        <f t="shared" si="609"/>
        <v>0</v>
      </c>
      <c r="Q1789" s="173">
        <f t="shared" si="610"/>
        <v>0</v>
      </c>
      <c r="R1789" s="173">
        <f t="shared" si="611"/>
        <v>0</v>
      </c>
      <c r="S1789" s="173" t="str">
        <f t="shared" si="612"/>
        <v/>
      </c>
      <c r="T1789" s="173">
        <f>IF(P1789&lt;&gt;"",(P1789*(1-($N$3368))*(1-($O1789+$N$3373))),0)</f>
        <v>0</v>
      </c>
      <c r="U1789" s="173">
        <f>IF(Q1789&lt;&gt;"",(Q1789*(1-($N$3369))*(1-($O1789+$N$3373))),0)</f>
        <v>0</v>
      </c>
      <c r="V1789" s="173">
        <f>IF(R1789&lt;&gt;"",(R1789*(1-($N$3370))*(1-($O1789+$N$3373))),0)</f>
        <v>0</v>
      </c>
      <c r="W1789" s="173">
        <f>IF(S1789&lt;&gt;"",(S1789*(1-($N$3371))*(1-($O1789+$N$3373))),0)</f>
        <v>0</v>
      </c>
      <c r="X1789" s="173">
        <f t="shared" si="618"/>
        <v>0</v>
      </c>
    </row>
    <row r="1790" spans="1:24" ht="13.5" customHeight="1" x14ac:dyDescent="0.3">
      <c r="A1790" s="90" t="s">
        <v>1234</v>
      </c>
      <c r="B1790" s="91" t="s">
        <v>51</v>
      </c>
      <c r="C1790" s="92">
        <v>16</v>
      </c>
      <c r="D1790" s="92">
        <v>8</v>
      </c>
      <c r="E1790" s="166"/>
      <c r="F1790" s="92" t="s">
        <v>127</v>
      </c>
      <c r="G1790" s="92" t="s">
        <v>2004</v>
      </c>
      <c r="H1790" s="92" t="s">
        <v>2122</v>
      </c>
      <c r="I1790" s="92">
        <v>82</v>
      </c>
      <c r="J1790" s="93">
        <v>18.25</v>
      </c>
      <c r="K1790" s="94"/>
      <c r="L1790" s="92" t="s">
        <v>3222</v>
      </c>
      <c r="M1790" s="92" t="s">
        <v>417</v>
      </c>
      <c r="N1790" s="172" t="str">
        <f t="shared" si="617"/>
        <v/>
      </c>
      <c r="O1790" s="172"/>
      <c r="P1790" s="173">
        <f t="shared" si="609"/>
        <v>0</v>
      </c>
      <c r="Q1790" s="173">
        <f t="shared" si="610"/>
        <v>0</v>
      </c>
      <c r="R1790" s="173">
        <f t="shared" si="611"/>
        <v>0</v>
      </c>
      <c r="S1790" s="173" t="str">
        <f t="shared" si="612"/>
        <v/>
      </c>
      <c r="T1790" s="173">
        <f>IF(P1790&lt;&gt;"",(P1790*(1-($N$3368))*(1-($O1790+$N$3373))),0)</f>
        <v>0</v>
      </c>
      <c r="U1790" s="173">
        <f>IF(Q1790&lt;&gt;"",(Q1790*(1-($N$3369))*(1-($O1790+$N$3373))),0)</f>
        <v>0</v>
      </c>
      <c r="V1790" s="173">
        <f>IF(R1790&lt;&gt;"",(R1790*(1-($N$3370))*(1-($O1790+$N$3373))),0)</f>
        <v>0</v>
      </c>
      <c r="W1790" s="173">
        <f>IF(S1790&lt;&gt;"",(S1790*(1-($N$3371))*(1-($O1790+$N$3373))),0)</f>
        <v>0</v>
      </c>
      <c r="X1790" s="173">
        <f t="shared" si="618"/>
        <v>0</v>
      </c>
    </row>
    <row r="1791" spans="1:24" ht="14.1" customHeight="1" x14ac:dyDescent="0.3">
      <c r="A1791" s="90" t="s">
        <v>1235</v>
      </c>
      <c r="B1791" s="91" t="s">
        <v>51</v>
      </c>
      <c r="C1791" s="92">
        <v>16</v>
      </c>
      <c r="D1791" s="92">
        <v>8</v>
      </c>
      <c r="E1791" s="166"/>
      <c r="F1791" s="92" t="s">
        <v>127</v>
      </c>
      <c r="G1791" s="92" t="s">
        <v>2005</v>
      </c>
      <c r="H1791" s="92" t="s">
        <v>2122</v>
      </c>
      <c r="I1791" s="92">
        <v>82</v>
      </c>
      <c r="J1791" s="93">
        <v>18.25</v>
      </c>
      <c r="K1791" s="94"/>
      <c r="L1791" s="92" t="s">
        <v>3223</v>
      </c>
      <c r="M1791" s="92" t="s">
        <v>417</v>
      </c>
      <c r="N1791" s="172" t="str">
        <f t="shared" si="617"/>
        <v/>
      </c>
      <c r="O1791" s="172"/>
      <c r="P1791" s="173">
        <f t="shared" si="609"/>
        <v>0</v>
      </c>
      <c r="Q1791" s="173">
        <f t="shared" si="610"/>
        <v>0</v>
      </c>
      <c r="R1791" s="173">
        <f t="shared" si="611"/>
        <v>0</v>
      </c>
      <c r="S1791" s="173" t="str">
        <f t="shared" si="612"/>
        <v/>
      </c>
      <c r="T1791" s="173">
        <f>IF(P1791&lt;&gt;"",(P1791*(1-($N$3368))*(1-($O1791+$N$3373))),0)</f>
        <v>0</v>
      </c>
      <c r="U1791" s="173">
        <f>IF(Q1791&lt;&gt;"",(Q1791*(1-($N$3369))*(1-($O1791+$N$3373))),0)</f>
        <v>0</v>
      </c>
      <c r="V1791" s="173">
        <f>IF(R1791&lt;&gt;"",(R1791*(1-($N$3370))*(1-($O1791+$N$3373))),0)</f>
        <v>0</v>
      </c>
      <c r="W1791" s="173">
        <f>IF(S1791&lt;&gt;"",(S1791*(1-($N$3371))*(1-($O1791+$N$3373))),0)</f>
        <v>0</v>
      </c>
      <c r="X1791" s="173">
        <f t="shared" si="618"/>
        <v>0</v>
      </c>
    </row>
    <row r="1792" spans="1:24" ht="14.1" customHeight="1" x14ac:dyDescent="0.3">
      <c r="A1792" s="90" t="s">
        <v>1247</v>
      </c>
      <c r="B1792" s="91" t="s">
        <v>51</v>
      </c>
      <c r="C1792" s="92">
        <v>18</v>
      </c>
      <c r="D1792" s="92">
        <v>9</v>
      </c>
      <c r="E1792" s="166"/>
      <c r="F1792" s="92" t="s">
        <v>127</v>
      </c>
      <c r="G1792" s="92" t="s">
        <v>2003</v>
      </c>
      <c r="H1792" s="92" t="s">
        <v>2149</v>
      </c>
      <c r="I1792" s="92">
        <v>82</v>
      </c>
      <c r="J1792" s="93">
        <v>18.25</v>
      </c>
      <c r="K1792" s="94"/>
      <c r="L1792" s="92" t="s">
        <v>3299</v>
      </c>
      <c r="M1792" s="92" t="s">
        <v>417</v>
      </c>
      <c r="N1792" s="172" t="str">
        <f t="shared" si="617"/>
        <v/>
      </c>
      <c r="O1792" s="172"/>
      <c r="P1792" s="173">
        <f t="shared" si="609"/>
        <v>0</v>
      </c>
      <c r="Q1792" s="173">
        <f t="shared" si="610"/>
        <v>0</v>
      </c>
      <c r="R1792" s="173">
        <f t="shared" si="611"/>
        <v>0</v>
      </c>
      <c r="S1792" s="173" t="str">
        <f t="shared" si="612"/>
        <v/>
      </c>
      <c r="T1792" s="173">
        <f>IF(P1792&lt;&gt;"",(P1792*(1-($N$3368))*(1-($O1792+$N$3373))),0)</f>
        <v>0</v>
      </c>
      <c r="U1792" s="173">
        <f>IF(Q1792&lt;&gt;"",(Q1792*(1-($N$3369))*(1-($O1792+$N$3373))),0)</f>
        <v>0</v>
      </c>
      <c r="V1792" s="173">
        <f>IF(R1792&lt;&gt;"",(R1792*(1-($N$3370))*(1-($O1792+$N$3373))),0)</f>
        <v>0</v>
      </c>
      <c r="W1792" s="173">
        <f>IF(S1792&lt;&gt;"",(S1792*(1-($N$3371))*(1-($O1792+$N$3373))),0)</f>
        <v>0</v>
      </c>
      <c r="X1792" s="173">
        <f t="shared" si="618"/>
        <v>0</v>
      </c>
    </row>
    <row r="1793" spans="1:24" ht="14.1" customHeight="1" x14ac:dyDescent="0.3">
      <c r="A1793" s="90" t="s">
        <v>1248</v>
      </c>
      <c r="B1793" s="91" t="s">
        <v>51</v>
      </c>
      <c r="C1793" s="92">
        <v>18</v>
      </c>
      <c r="D1793" s="92">
        <v>9</v>
      </c>
      <c r="E1793" s="166"/>
      <c r="F1793" s="92" t="s">
        <v>127</v>
      </c>
      <c r="G1793" s="92" t="s">
        <v>2028</v>
      </c>
      <c r="H1793" s="92" t="s">
        <v>2149</v>
      </c>
      <c r="I1793" s="92">
        <v>82</v>
      </c>
      <c r="J1793" s="93">
        <v>18.25</v>
      </c>
      <c r="K1793" s="94"/>
      <c r="L1793" s="92" t="s">
        <v>3300</v>
      </c>
      <c r="M1793" s="92" t="s">
        <v>417</v>
      </c>
      <c r="N1793" s="172" t="str">
        <f t="shared" si="617"/>
        <v/>
      </c>
      <c r="O1793" s="172"/>
      <c r="P1793" s="173">
        <f t="shared" si="609"/>
        <v>0</v>
      </c>
      <c r="Q1793" s="173">
        <f t="shared" si="610"/>
        <v>0</v>
      </c>
      <c r="R1793" s="173">
        <f t="shared" si="611"/>
        <v>0</v>
      </c>
      <c r="S1793" s="173" t="str">
        <f t="shared" si="612"/>
        <v/>
      </c>
      <c r="T1793" s="173">
        <f>IF(P1793&lt;&gt;"",(P1793*(1-($N$3368))*(1-($O1793+$N$3373))),0)</f>
        <v>0</v>
      </c>
      <c r="U1793" s="173">
        <f>IF(Q1793&lt;&gt;"",(Q1793*(1-($N$3369))*(1-($O1793+$N$3373))),0)</f>
        <v>0</v>
      </c>
      <c r="V1793" s="173">
        <f>IF(R1793&lt;&gt;"",(R1793*(1-($N$3370))*(1-($O1793+$N$3373))),0)</f>
        <v>0</v>
      </c>
      <c r="W1793" s="173">
        <f>IF(S1793&lt;&gt;"",(S1793*(1-($N$3371))*(1-($O1793+$N$3373))),0)</f>
        <v>0</v>
      </c>
      <c r="X1793" s="173">
        <f t="shared" si="618"/>
        <v>0</v>
      </c>
    </row>
    <row r="1794" spans="1:24" ht="14.1" customHeight="1" x14ac:dyDescent="0.3">
      <c r="A1794" s="90" t="s">
        <v>1249</v>
      </c>
      <c r="B1794" s="91" t="s">
        <v>51</v>
      </c>
      <c r="C1794" s="92">
        <v>18</v>
      </c>
      <c r="D1794" s="92">
        <v>9</v>
      </c>
      <c r="E1794" s="166"/>
      <c r="F1794" s="92" t="s">
        <v>127</v>
      </c>
      <c r="G1794" s="92" t="s">
        <v>2004</v>
      </c>
      <c r="H1794" s="92" t="s">
        <v>2149</v>
      </c>
      <c r="I1794" s="92">
        <v>82</v>
      </c>
      <c r="J1794" s="93">
        <v>18.25</v>
      </c>
      <c r="K1794" s="94"/>
      <c r="L1794" s="92" t="s">
        <v>3301</v>
      </c>
      <c r="M1794" s="92" t="s">
        <v>417</v>
      </c>
      <c r="N1794" s="172" t="str">
        <f t="shared" si="617"/>
        <v/>
      </c>
      <c r="O1794" s="172"/>
      <c r="P1794" s="173">
        <f t="shared" si="609"/>
        <v>0</v>
      </c>
      <c r="Q1794" s="173">
        <f t="shared" si="610"/>
        <v>0</v>
      </c>
      <c r="R1794" s="173">
        <f t="shared" si="611"/>
        <v>0</v>
      </c>
      <c r="S1794" s="173" t="str">
        <f t="shared" si="612"/>
        <v/>
      </c>
      <c r="T1794" s="173">
        <f>IF(P1794&lt;&gt;"",(P1794*(1-($N$3368))*(1-($O1794+$N$3373))),0)</f>
        <v>0</v>
      </c>
      <c r="U1794" s="173">
        <f>IF(Q1794&lt;&gt;"",(Q1794*(1-($N$3369))*(1-($O1794+$N$3373))),0)</f>
        <v>0</v>
      </c>
      <c r="V1794" s="173">
        <f>IF(R1794&lt;&gt;"",(R1794*(1-($N$3370))*(1-($O1794+$N$3373))),0)</f>
        <v>0</v>
      </c>
      <c r="W1794" s="173">
        <f>IF(S1794&lt;&gt;"",(S1794*(1-($N$3371))*(1-($O1794+$N$3373))),0)</f>
        <v>0</v>
      </c>
      <c r="X1794" s="173">
        <f t="shared" si="618"/>
        <v>0</v>
      </c>
    </row>
    <row r="1795" spans="1:24" ht="14.1" customHeight="1" x14ac:dyDescent="0.3">
      <c r="A1795" s="90" t="s">
        <v>1250</v>
      </c>
      <c r="B1795" s="91" t="s">
        <v>51</v>
      </c>
      <c r="C1795" s="92">
        <v>18</v>
      </c>
      <c r="D1795" s="92">
        <v>9</v>
      </c>
      <c r="E1795" s="166"/>
      <c r="F1795" s="92" t="s">
        <v>127</v>
      </c>
      <c r="G1795" s="92" t="s">
        <v>2005</v>
      </c>
      <c r="H1795" s="92" t="s">
        <v>2149</v>
      </c>
      <c r="I1795" s="92">
        <v>82</v>
      </c>
      <c r="J1795" s="93">
        <v>18.25</v>
      </c>
      <c r="K1795" s="94"/>
      <c r="L1795" s="92" t="s">
        <v>3302</v>
      </c>
      <c r="M1795" s="92" t="s">
        <v>417</v>
      </c>
      <c r="N1795" s="172" t="str">
        <f t="shared" si="617"/>
        <v/>
      </c>
      <c r="O1795" s="172"/>
      <c r="P1795" s="173">
        <f t="shared" si="609"/>
        <v>0</v>
      </c>
      <c r="Q1795" s="173">
        <f t="shared" si="610"/>
        <v>0</v>
      </c>
      <c r="R1795" s="173">
        <f t="shared" si="611"/>
        <v>0</v>
      </c>
      <c r="S1795" s="173" t="str">
        <f t="shared" si="612"/>
        <v/>
      </c>
      <c r="T1795" s="173">
        <f>IF(P1795&lt;&gt;"",(P1795*(1-($N$3368))*(1-($O1795+$N$3373))),0)</f>
        <v>0</v>
      </c>
      <c r="U1795" s="173">
        <f>IF(Q1795&lt;&gt;"",(Q1795*(1-($N$3369))*(1-($O1795+$N$3373))),0)</f>
        <v>0</v>
      </c>
      <c r="V1795" s="173">
        <f>IF(R1795&lt;&gt;"",(R1795*(1-($N$3370))*(1-($O1795+$N$3373))),0)</f>
        <v>0</v>
      </c>
      <c r="W1795" s="173">
        <f>IF(S1795&lt;&gt;"",(S1795*(1-($N$3371))*(1-($O1795+$N$3373))),0)</f>
        <v>0</v>
      </c>
      <c r="X1795" s="173">
        <f t="shared" si="618"/>
        <v>0</v>
      </c>
    </row>
    <row r="1796" spans="1:24" ht="13.5" customHeight="1" x14ac:dyDescent="0.3">
      <c r="A1796" s="90" t="s">
        <v>1585</v>
      </c>
      <c r="B1796" s="91" t="s">
        <v>51</v>
      </c>
      <c r="C1796" s="92">
        <v>10</v>
      </c>
      <c r="D1796" s="92">
        <v>0</v>
      </c>
      <c r="E1796" s="166"/>
      <c r="F1796" s="92" t="s">
        <v>111</v>
      </c>
      <c r="G1796" s="92" t="s">
        <v>2195</v>
      </c>
      <c r="H1796" s="92" t="s">
        <v>2212</v>
      </c>
      <c r="I1796" s="92">
        <v>82</v>
      </c>
      <c r="J1796" s="93">
        <v>35.700000000000003</v>
      </c>
      <c r="K1796" s="94"/>
      <c r="L1796" s="92" t="s">
        <v>3466</v>
      </c>
      <c r="M1796" s="92" t="s">
        <v>417</v>
      </c>
      <c r="N1796" s="172" t="str">
        <f t="shared" si="614"/>
        <v/>
      </c>
      <c r="O1796" s="172"/>
      <c r="P1796" s="173">
        <f t="shared" si="609"/>
        <v>0</v>
      </c>
      <c r="Q1796" s="173">
        <f t="shared" si="610"/>
        <v>0</v>
      </c>
      <c r="R1796" s="173">
        <f t="shared" si="611"/>
        <v>0</v>
      </c>
      <c r="S1796" s="173" t="str">
        <f t="shared" si="612"/>
        <v/>
      </c>
      <c r="T1796" s="173">
        <f>IF(P1796&lt;&gt;"",(P1796*(1-($N$3368))*(1-($O1796+$N$3373))),0)</f>
        <v>0</v>
      </c>
      <c r="U1796" s="173">
        <f>IF(Q1796&lt;&gt;"",(Q1796*(1-($N$3369))*(1-($O1796+$N$3373))),0)</f>
        <v>0</v>
      </c>
      <c r="V1796" s="173">
        <f>IF(R1796&lt;&gt;"",(R1796*(1-($N$3370))*(1-($O1796+$N$3373))),0)</f>
        <v>0</v>
      </c>
      <c r="W1796" s="173">
        <f>IF(S1796&lt;&gt;"",(S1796*(1-($N$3371))*(1-($O1796+$N$3373))),0)</f>
        <v>0</v>
      </c>
      <c r="X1796" s="173">
        <f t="shared" si="613"/>
        <v>0</v>
      </c>
    </row>
    <row r="1797" spans="1:24" ht="13.5" customHeight="1" x14ac:dyDescent="0.3">
      <c r="A1797" s="90" t="s">
        <v>1586</v>
      </c>
      <c r="B1797" s="91" t="s">
        <v>51</v>
      </c>
      <c r="C1797" s="92">
        <v>10</v>
      </c>
      <c r="D1797" s="92">
        <v>0</v>
      </c>
      <c r="E1797" s="166"/>
      <c r="F1797" s="92" t="s">
        <v>111</v>
      </c>
      <c r="G1797" s="92" t="s">
        <v>2197</v>
      </c>
      <c r="H1797" s="92" t="s">
        <v>2212</v>
      </c>
      <c r="I1797" s="92">
        <v>82</v>
      </c>
      <c r="J1797" s="93">
        <v>35.700000000000003</v>
      </c>
      <c r="K1797" s="94"/>
      <c r="L1797" s="92" t="s">
        <v>3467</v>
      </c>
      <c r="M1797" s="92" t="s">
        <v>417</v>
      </c>
      <c r="N1797" s="172" t="str">
        <f t="shared" si="614"/>
        <v/>
      </c>
      <c r="O1797" s="172"/>
      <c r="P1797" s="173">
        <f t="shared" si="609"/>
        <v>0</v>
      </c>
      <c r="Q1797" s="173">
        <f t="shared" si="610"/>
        <v>0</v>
      </c>
      <c r="R1797" s="173">
        <f t="shared" si="611"/>
        <v>0</v>
      </c>
      <c r="S1797" s="173" t="str">
        <f t="shared" si="612"/>
        <v/>
      </c>
      <c r="T1797" s="173">
        <f>IF(P1797&lt;&gt;"",(P1797*(1-($N$3368))*(1-($O1797+$N$3373))),0)</f>
        <v>0</v>
      </c>
      <c r="U1797" s="173">
        <f>IF(Q1797&lt;&gt;"",(Q1797*(1-($N$3369))*(1-($O1797+$N$3373))),0)</f>
        <v>0</v>
      </c>
      <c r="V1797" s="173">
        <f>IF(R1797&lt;&gt;"",(R1797*(1-($N$3370))*(1-($O1797+$N$3373))),0)</f>
        <v>0</v>
      </c>
      <c r="W1797" s="173">
        <f>IF(S1797&lt;&gt;"",(S1797*(1-($N$3371))*(1-($O1797+$N$3373))),0)</f>
        <v>0</v>
      </c>
      <c r="X1797" s="173">
        <f t="shared" si="613"/>
        <v>0</v>
      </c>
    </row>
    <row r="1798" spans="1:24" ht="13.5" customHeight="1" x14ac:dyDescent="0.3">
      <c r="A1798" s="90" t="s">
        <v>5542</v>
      </c>
      <c r="B1798" s="91" t="s">
        <v>51</v>
      </c>
      <c r="C1798" s="92">
        <v>10</v>
      </c>
      <c r="D1798" s="92">
        <v>0</v>
      </c>
      <c r="E1798" s="166"/>
      <c r="F1798" s="92" t="s">
        <v>111</v>
      </c>
      <c r="G1798" s="92" t="s">
        <v>5414</v>
      </c>
      <c r="H1798" s="92" t="s">
        <v>2212</v>
      </c>
      <c r="I1798" s="92">
        <v>82</v>
      </c>
      <c r="J1798" s="93">
        <v>35.700000000000003</v>
      </c>
      <c r="K1798" s="94"/>
      <c r="L1798" s="92" t="s">
        <v>5543</v>
      </c>
      <c r="M1798" s="92" t="s">
        <v>417</v>
      </c>
      <c r="N1798" s="172" t="str">
        <f t="shared" si="614"/>
        <v/>
      </c>
      <c r="O1798" s="172"/>
      <c r="P1798" s="173">
        <f t="shared" si="609"/>
        <v>0</v>
      </c>
      <c r="Q1798" s="173">
        <f t="shared" si="610"/>
        <v>0</v>
      </c>
      <c r="R1798" s="173">
        <f t="shared" si="611"/>
        <v>0</v>
      </c>
      <c r="S1798" s="173" t="str">
        <f t="shared" si="612"/>
        <v/>
      </c>
      <c r="T1798" s="173">
        <f>IF(P1798&lt;&gt;"",(P1798*(1-($N$3368))*(1-($O1798+$N$3373))),0)</f>
        <v>0</v>
      </c>
      <c r="U1798" s="173">
        <f>IF(Q1798&lt;&gt;"",(Q1798*(1-($N$3369))*(1-($O1798+$N$3373))),0)</f>
        <v>0</v>
      </c>
      <c r="V1798" s="173">
        <f>IF(R1798&lt;&gt;"",(R1798*(1-($N$3370))*(1-($O1798+$N$3373))),0)</f>
        <v>0</v>
      </c>
      <c r="W1798" s="173">
        <f>IF(S1798&lt;&gt;"",(S1798*(1-($N$3371))*(1-($O1798+$N$3373))),0)</f>
        <v>0</v>
      </c>
      <c r="X1798" s="173">
        <f t="shared" si="613"/>
        <v>0</v>
      </c>
    </row>
    <row r="1799" spans="1:24" ht="14.1" customHeight="1" x14ac:dyDescent="0.3">
      <c r="A1799" s="90" t="s">
        <v>1027</v>
      </c>
      <c r="B1799" s="91" t="s">
        <v>51</v>
      </c>
      <c r="C1799" s="92">
        <v>10</v>
      </c>
      <c r="D1799" s="92">
        <v>0</v>
      </c>
      <c r="E1799" s="166"/>
      <c r="F1799" s="92" t="s">
        <v>112</v>
      </c>
      <c r="G1799" s="92" t="s">
        <v>2003</v>
      </c>
      <c r="H1799" s="92" t="s">
        <v>2053</v>
      </c>
      <c r="I1799" s="92">
        <v>82</v>
      </c>
      <c r="J1799" s="93">
        <v>21.85</v>
      </c>
      <c r="K1799" s="94"/>
      <c r="L1799" s="92" t="s">
        <v>3029</v>
      </c>
      <c r="M1799" s="92" t="s">
        <v>417</v>
      </c>
      <c r="N1799" s="172" t="str">
        <f t="shared" si="614"/>
        <v/>
      </c>
      <c r="O1799" s="172"/>
      <c r="P1799" s="173">
        <f t="shared" si="609"/>
        <v>0</v>
      </c>
      <c r="Q1799" s="173">
        <f t="shared" si="610"/>
        <v>0</v>
      </c>
      <c r="R1799" s="173">
        <f t="shared" si="611"/>
        <v>0</v>
      </c>
      <c r="S1799" s="173" t="str">
        <f t="shared" si="612"/>
        <v/>
      </c>
      <c r="T1799" s="173">
        <f>IF(P1799&lt;&gt;"",(P1799*(1-($N$3368))*(1-($O1799+$N$3373))),0)</f>
        <v>0</v>
      </c>
      <c r="U1799" s="173">
        <f>IF(Q1799&lt;&gt;"",(Q1799*(1-($N$3369))*(1-($O1799+$N$3373))),0)</f>
        <v>0</v>
      </c>
      <c r="V1799" s="173">
        <f>IF(R1799&lt;&gt;"",(R1799*(1-($N$3370))*(1-($O1799+$N$3373))),0)</f>
        <v>0</v>
      </c>
      <c r="W1799" s="173">
        <f>IF(S1799&lt;&gt;"",(S1799*(1-($N$3371))*(1-($O1799+$N$3373))),0)</f>
        <v>0</v>
      </c>
      <c r="X1799" s="173">
        <f t="shared" si="613"/>
        <v>0</v>
      </c>
    </row>
    <row r="1800" spans="1:24" ht="14.1" customHeight="1" x14ac:dyDescent="0.3">
      <c r="A1800" s="90" t="s">
        <v>1026</v>
      </c>
      <c r="B1800" s="91" t="s">
        <v>51</v>
      </c>
      <c r="C1800" s="92">
        <v>10</v>
      </c>
      <c r="D1800" s="92">
        <v>0</v>
      </c>
      <c r="E1800" s="166"/>
      <c r="F1800" s="92" t="s">
        <v>112</v>
      </c>
      <c r="G1800" s="92" t="s">
        <v>2004</v>
      </c>
      <c r="H1800" s="92" t="s">
        <v>2053</v>
      </c>
      <c r="I1800" s="92">
        <v>82</v>
      </c>
      <c r="J1800" s="93">
        <v>21.85</v>
      </c>
      <c r="K1800" s="94"/>
      <c r="L1800" s="92" t="s">
        <v>3030</v>
      </c>
      <c r="M1800" s="92" t="s">
        <v>417</v>
      </c>
      <c r="N1800" s="172" t="str">
        <f t="shared" si="614"/>
        <v/>
      </c>
      <c r="O1800" s="172"/>
      <c r="P1800" s="173">
        <f t="shared" si="609"/>
        <v>0</v>
      </c>
      <c r="Q1800" s="173">
        <f t="shared" si="610"/>
        <v>0</v>
      </c>
      <c r="R1800" s="173">
        <f t="shared" si="611"/>
        <v>0</v>
      </c>
      <c r="S1800" s="173" t="str">
        <f t="shared" si="612"/>
        <v/>
      </c>
      <c r="T1800" s="173">
        <f>IF(P1800&lt;&gt;"",(P1800*(1-($N$3368))*(1-($O1800+$N$3373))),0)</f>
        <v>0</v>
      </c>
      <c r="U1800" s="173">
        <f>IF(Q1800&lt;&gt;"",(Q1800*(1-($N$3369))*(1-($O1800+$N$3373))),0)</f>
        <v>0</v>
      </c>
      <c r="V1800" s="173">
        <f>IF(R1800&lt;&gt;"",(R1800*(1-($N$3370))*(1-($O1800+$N$3373))),0)</f>
        <v>0</v>
      </c>
      <c r="W1800" s="173">
        <f>IF(S1800&lt;&gt;"",(S1800*(1-($N$3371))*(1-($O1800+$N$3373))),0)</f>
        <v>0</v>
      </c>
      <c r="X1800" s="173">
        <f t="shared" si="613"/>
        <v>0</v>
      </c>
    </row>
    <row r="1801" spans="1:24" ht="14.1" customHeight="1" x14ac:dyDescent="0.3">
      <c r="A1801" s="90" t="s">
        <v>1025</v>
      </c>
      <c r="B1801" s="91" t="s">
        <v>51</v>
      </c>
      <c r="C1801" s="92">
        <v>10</v>
      </c>
      <c r="D1801" s="92">
        <v>0</v>
      </c>
      <c r="E1801" s="166"/>
      <c r="F1801" s="92" t="s">
        <v>112</v>
      </c>
      <c r="G1801" s="92" t="s">
        <v>2016</v>
      </c>
      <c r="H1801" s="92" t="s">
        <v>2053</v>
      </c>
      <c r="I1801" s="92">
        <v>82</v>
      </c>
      <c r="J1801" s="93">
        <v>21.85</v>
      </c>
      <c r="K1801" s="94"/>
      <c r="L1801" s="92" t="s">
        <v>3031</v>
      </c>
      <c r="M1801" s="92" t="s">
        <v>417</v>
      </c>
      <c r="N1801" s="172" t="str">
        <f t="shared" si="614"/>
        <v/>
      </c>
      <c r="O1801" s="172"/>
      <c r="P1801" s="173">
        <f t="shared" si="609"/>
        <v>0</v>
      </c>
      <c r="Q1801" s="173">
        <f t="shared" si="610"/>
        <v>0</v>
      </c>
      <c r="R1801" s="173">
        <f t="shared" si="611"/>
        <v>0</v>
      </c>
      <c r="S1801" s="173" t="str">
        <f t="shared" si="612"/>
        <v/>
      </c>
      <c r="T1801" s="173">
        <f>IF(P1801&lt;&gt;"",(P1801*(1-($N$3368))*(1-($O1801+$N$3373))),0)</f>
        <v>0</v>
      </c>
      <c r="U1801" s="173">
        <f>IF(Q1801&lt;&gt;"",(Q1801*(1-($N$3369))*(1-($O1801+$N$3373))),0)</f>
        <v>0</v>
      </c>
      <c r="V1801" s="173">
        <f>IF(R1801&lt;&gt;"",(R1801*(1-($N$3370))*(1-($O1801+$N$3373))),0)</f>
        <v>0</v>
      </c>
      <c r="W1801" s="173">
        <f>IF(S1801&lt;&gt;"",(S1801*(1-($N$3371))*(1-($O1801+$N$3373))),0)</f>
        <v>0</v>
      </c>
      <c r="X1801" s="173">
        <f t="shared" si="613"/>
        <v>0</v>
      </c>
    </row>
    <row r="1802" spans="1:24" ht="14.1" customHeight="1" x14ac:dyDescent="0.3">
      <c r="A1802" s="90" t="s">
        <v>1236</v>
      </c>
      <c r="B1802" s="91" t="s">
        <v>51</v>
      </c>
      <c r="C1802" s="92">
        <v>8</v>
      </c>
      <c r="D1802" s="92">
        <v>0</v>
      </c>
      <c r="E1802" s="166"/>
      <c r="F1802" s="92" t="s">
        <v>127</v>
      </c>
      <c r="G1802" s="92" t="s">
        <v>2003</v>
      </c>
      <c r="H1802" s="92" t="s">
        <v>2123</v>
      </c>
      <c r="I1802" s="92">
        <v>82</v>
      </c>
      <c r="J1802" s="93">
        <v>18.25</v>
      </c>
      <c r="K1802" s="94"/>
      <c r="L1802" s="92" t="s">
        <v>3224</v>
      </c>
      <c r="M1802" s="92" t="s">
        <v>417</v>
      </c>
      <c r="N1802" s="172" t="str">
        <f t="shared" si="614"/>
        <v/>
      </c>
      <c r="O1802" s="172"/>
      <c r="P1802" s="173">
        <f t="shared" si="609"/>
        <v>0</v>
      </c>
      <c r="Q1802" s="173">
        <f t="shared" si="610"/>
        <v>0</v>
      </c>
      <c r="R1802" s="173">
        <f t="shared" si="611"/>
        <v>0</v>
      </c>
      <c r="S1802" s="173" t="str">
        <f t="shared" si="612"/>
        <v/>
      </c>
      <c r="T1802" s="173">
        <f>IF(P1802&lt;&gt;"",(P1802*(1-($N$3368))*(1-($O1802+$N$3373))),0)</f>
        <v>0</v>
      </c>
      <c r="U1802" s="173">
        <f>IF(Q1802&lt;&gt;"",(Q1802*(1-($N$3369))*(1-($O1802+$N$3373))),0)</f>
        <v>0</v>
      </c>
      <c r="V1802" s="173">
        <f>IF(R1802&lt;&gt;"",(R1802*(1-($N$3370))*(1-($O1802+$N$3373))),0)</f>
        <v>0</v>
      </c>
      <c r="W1802" s="173">
        <f>IF(S1802&lt;&gt;"",(S1802*(1-($N$3371))*(1-($O1802+$N$3373))),0)</f>
        <v>0</v>
      </c>
      <c r="X1802" s="173">
        <f t="shared" si="613"/>
        <v>0</v>
      </c>
    </row>
    <row r="1803" spans="1:24" ht="14.1" customHeight="1" x14ac:dyDescent="0.3">
      <c r="A1803" s="90" t="s">
        <v>1237</v>
      </c>
      <c r="B1803" s="91" t="s">
        <v>51</v>
      </c>
      <c r="C1803" s="92">
        <v>8</v>
      </c>
      <c r="D1803" s="92">
        <v>0</v>
      </c>
      <c r="E1803" s="166"/>
      <c r="F1803" s="92" t="s">
        <v>127</v>
      </c>
      <c r="G1803" s="92" t="s">
        <v>2028</v>
      </c>
      <c r="H1803" s="92" t="s">
        <v>2123</v>
      </c>
      <c r="I1803" s="92">
        <v>82</v>
      </c>
      <c r="J1803" s="93">
        <v>18.25</v>
      </c>
      <c r="K1803" s="94"/>
      <c r="L1803" s="92" t="s">
        <v>3225</v>
      </c>
      <c r="M1803" s="92" t="s">
        <v>417</v>
      </c>
      <c r="N1803" s="172" t="str">
        <f t="shared" si="614"/>
        <v/>
      </c>
      <c r="O1803" s="172"/>
      <c r="P1803" s="173">
        <f t="shared" si="609"/>
        <v>0</v>
      </c>
      <c r="Q1803" s="173">
        <f t="shared" si="610"/>
        <v>0</v>
      </c>
      <c r="R1803" s="173">
        <f t="shared" si="611"/>
        <v>0</v>
      </c>
      <c r="S1803" s="173" t="str">
        <f t="shared" si="612"/>
        <v/>
      </c>
      <c r="T1803" s="173">
        <f>IF(P1803&lt;&gt;"",(P1803*(1-($N$3368))*(1-($O1803+$N$3373))),0)</f>
        <v>0</v>
      </c>
      <c r="U1803" s="173">
        <f>IF(Q1803&lt;&gt;"",(Q1803*(1-($N$3369))*(1-($O1803+$N$3373))),0)</f>
        <v>0</v>
      </c>
      <c r="V1803" s="173">
        <f>IF(R1803&lt;&gt;"",(R1803*(1-($N$3370))*(1-($O1803+$N$3373))),0)</f>
        <v>0</v>
      </c>
      <c r="W1803" s="173">
        <f>IF(S1803&lt;&gt;"",(S1803*(1-($N$3371))*(1-($O1803+$N$3373))),0)</f>
        <v>0</v>
      </c>
      <c r="X1803" s="173">
        <f t="shared" si="613"/>
        <v>0</v>
      </c>
    </row>
    <row r="1804" spans="1:24" ht="14.1" customHeight="1" x14ac:dyDescent="0.3">
      <c r="A1804" s="90" t="s">
        <v>1238</v>
      </c>
      <c r="B1804" s="91" t="s">
        <v>51</v>
      </c>
      <c r="C1804" s="92">
        <v>8</v>
      </c>
      <c r="D1804" s="92">
        <v>0</v>
      </c>
      <c r="E1804" s="166"/>
      <c r="F1804" s="92" t="s">
        <v>127</v>
      </c>
      <c r="G1804" s="92" t="s">
        <v>2004</v>
      </c>
      <c r="H1804" s="92" t="s">
        <v>2123</v>
      </c>
      <c r="I1804" s="92">
        <v>82</v>
      </c>
      <c r="J1804" s="93">
        <v>18.25</v>
      </c>
      <c r="K1804" s="94"/>
      <c r="L1804" s="92" t="s">
        <v>3226</v>
      </c>
      <c r="M1804" s="92" t="s">
        <v>417</v>
      </c>
      <c r="N1804" s="172" t="str">
        <f t="shared" si="614"/>
        <v/>
      </c>
      <c r="O1804" s="172"/>
      <c r="P1804" s="173">
        <f t="shared" si="609"/>
        <v>0</v>
      </c>
      <c r="Q1804" s="173">
        <f t="shared" si="610"/>
        <v>0</v>
      </c>
      <c r="R1804" s="173">
        <f t="shared" si="611"/>
        <v>0</v>
      </c>
      <c r="S1804" s="173" t="str">
        <f t="shared" si="612"/>
        <v/>
      </c>
      <c r="T1804" s="173">
        <f>IF(P1804&lt;&gt;"",(P1804*(1-($N$3368))*(1-($O1804+$N$3373))),0)</f>
        <v>0</v>
      </c>
      <c r="U1804" s="173">
        <f>IF(Q1804&lt;&gt;"",(Q1804*(1-($N$3369))*(1-($O1804+$N$3373))),0)</f>
        <v>0</v>
      </c>
      <c r="V1804" s="173">
        <f>IF(R1804&lt;&gt;"",(R1804*(1-($N$3370))*(1-($O1804+$N$3373))),0)</f>
        <v>0</v>
      </c>
      <c r="W1804" s="173">
        <f>IF(S1804&lt;&gt;"",(S1804*(1-($N$3371))*(1-($O1804+$N$3373))),0)</f>
        <v>0</v>
      </c>
      <c r="X1804" s="173">
        <f t="shared" si="613"/>
        <v>0</v>
      </c>
    </row>
    <row r="1805" spans="1:24" ht="14.1" customHeight="1" x14ac:dyDescent="0.3">
      <c r="A1805" s="90" t="s">
        <v>1239</v>
      </c>
      <c r="B1805" s="91" t="s">
        <v>51</v>
      </c>
      <c r="C1805" s="92">
        <v>8</v>
      </c>
      <c r="D1805" s="92">
        <v>0</v>
      </c>
      <c r="E1805" s="166"/>
      <c r="F1805" s="92" t="s">
        <v>127</v>
      </c>
      <c r="G1805" s="92" t="s">
        <v>2005</v>
      </c>
      <c r="H1805" s="92" t="s">
        <v>2123</v>
      </c>
      <c r="I1805" s="92">
        <v>82</v>
      </c>
      <c r="J1805" s="93">
        <v>18.25</v>
      </c>
      <c r="K1805" s="94"/>
      <c r="L1805" s="92" t="s">
        <v>3227</v>
      </c>
      <c r="M1805" s="92" t="s">
        <v>417</v>
      </c>
      <c r="N1805" s="172" t="str">
        <f t="shared" si="614"/>
        <v/>
      </c>
      <c r="O1805" s="172"/>
      <c r="P1805" s="173">
        <f t="shared" si="609"/>
        <v>0</v>
      </c>
      <c r="Q1805" s="173">
        <f t="shared" si="610"/>
        <v>0</v>
      </c>
      <c r="R1805" s="173">
        <f t="shared" si="611"/>
        <v>0</v>
      </c>
      <c r="S1805" s="173" t="str">
        <f t="shared" si="612"/>
        <v/>
      </c>
      <c r="T1805" s="173">
        <f>IF(P1805&lt;&gt;"",(P1805*(1-($N$3368))*(1-($O1805+$N$3373))),0)</f>
        <v>0</v>
      </c>
      <c r="U1805" s="173">
        <f>IF(Q1805&lt;&gt;"",(Q1805*(1-($N$3369))*(1-($O1805+$N$3373))),0)</f>
        <v>0</v>
      </c>
      <c r="V1805" s="173">
        <f>IF(R1805&lt;&gt;"",(R1805*(1-($N$3370))*(1-($O1805+$N$3373))),0)</f>
        <v>0</v>
      </c>
      <c r="W1805" s="173">
        <f>IF(S1805&lt;&gt;"",(S1805*(1-($N$3371))*(1-($O1805+$N$3373))),0)</f>
        <v>0</v>
      </c>
      <c r="X1805" s="173">
        <f t="shared" si="613"/>
        <v>0</v>
      </c>
    </row>
    <row r="1806" spans="1:24" ht="13.5" customHeight="1" x14ac:dyDescent="0.3">
      <c r="A1806" s="90" t="s">
        <v>1408</v>
      </c>
      <c r="B1806" s="91" t="s">
        <v>51</v>
      </c>
      <c r="C1806" s="92">
        <v>10</v>
      </c>
      <c r="D1806" s="92">
        <v>0</v>
      </c>
      <c r="E1806" s="166"/>
      <c r="F1806" s="92" t="s">
        <v>127</v>
      </c>
      <c r="G1806" s="92" t="s">
        <v>2003</v>
      </c>
      <c r="H1806" s="92" t="s">
        <v>2214</v>
      </c>
      <c r="I1806" s="92">
        <v>82</v>
      </c>
      <c r="J1806" s="93">
        <v>28.650000000000002</v>
      </c>
      <c r="K1806" s="94"/>
      <c r="L1806" s="92" t="s">
        <v>3471</v>
      </c>
      <c r="M1806" s="92" t="s">
        <v>417</v>
      </c>
      <c r="N1806" s="172" t="str">
        <f t="shared" ref="N1806:N1834" si="619">IF(OR(J1806="TBA",E1806=0),"",E1806*J1806)</f>
        <v/>
      </c>
      <c r="O1806" s="172"/>
      <c r="P1806" s="173">
        <f t="shared" si="609"/>
        <v>0</v>
      </c>
      <c r="Q1806" s="173">
        <f t="shared" si="610"/>
        <v>0</v>
      </c>
      <c r="R1806" s="173">
        <f t="shared" si="611"/>
        <v>0</v>
      </c>
      <c r="S1806" s="173" t="str">
        <f t="shared" si="612"/>
        <v/>
      </c>
      <c r="T1806" s="173">
        <f>IF(P1806&lt;&gt;"",(P1806*(1-($N$3368))*(1-($O1806+$N$3373))),0)</f>
        <v>0</v>
      </c>
      <c r="U1806" s="173">
        <f>IF(Q1806&lt;&gt;"",(Q1806*(1-($N$3369))*(1-($O1806+$N$3373))),0)</f>
        <v>0</v>
      </c>
      <c r="V1806" s="173">
        <f>IF(R1806&lt;&gt;"",(R1806*(1-($N$3370))*(1-($O1806+$N$3373))),0)</f>
        <v>0</v>
      </c>
      <c r="W1806" s="173">
        <f>IF(S1806&lt;&gt;"",(S1806*(1-($N$3371))*(1-($O1806+$N$3373))),0)</f>
        <v>0</v>
      </c>
      <c r="X1806" s="173">
        <f t="shared" ref="X1806:X1834" si="620">+SUM(T1806:W1806)</f>
        <v>0</v>
      </c>
    </row>
    <row r="1807" spans="1:24" ht="13.5" customHeight="1" x14ac:dyDescent="0.3">
      <c r="A1807" s="90" t="s">
        <v>1409</v>
      </c>
      <c r="B1807" s="91" t="s">
        <v>51</v>
      </c>
      <c r="C1807" s="92">
        <v>10</v>
      </c>
      <c r="D1807" s="92">
        <v>0</v>
      </c>
      <c r="E1807" s="166"/>
      <c r="F1807" s="92" t="s">
        <v>127</v>
      </c>
      <c r="G1807" s="92" t="s">
        <v>2004</v>
      </c>
      <c r="H1807" s="92" t="s">
        <v>2214</v>
      </c>
      <c r="I1807" s="92">
        <v>82</v>
      </c>
      <c r="J1807" s="93">
        <v>28.650000000000002</v>
      </c>
      <c r="K1807" s="94"/>
      <c r="L1807" s="92" t="s">
        <v>3472</v>
      </c>
      <c r="M1807" s="92" t="s">
        <v>417</v>
      </c>
      <c r="N1807" s="172" t="str">
        <f t="shared" si="619"/>
        <v/>
      </c>
      <c r="O1807" s="172"/>
      <c r="P1807" s="173">
        <f t="shared" si="609"/>
        <v>0</v>
      </c>
      <c r="Q1807" s="173">
        <f t="shared" si="610"/>
        <v>0</v>
      </c>
      <c r="R1807" s="173">
        <f t="shared" si="611"/>
        <v>0</v>
      </c>
      <c r="S1807" s="173" t="str">
        <f t="shared" si="612"/>
        <v/>
      </c>
      <c r="T1807" s="173">
        <f>IF(P1807&lt;&gt;"",(P1807*(1-($N$3368))*(1-($O1807+$N$3373))),0)</f>
        <v>0</v>
      </c>
      <c r="U1807" s="173">
        <f>IF(Q1807&lt;&gt;"",(Q1807*(1-($N$3369))*(1-($O1807+$N$3373))),0)</f>
        <v>0</v>
      </c>
      <c r="V1807" s="173">
        <f>IF(R1807&lt;&gt;"",(R1807*(1-($N$3370))*(1-($O1807+$N$3373))),0)</f>
        <v>0</v>
      </c>
      <c r="W1807" s="173">
        <f>IF(S1807&lt;&gt;"",(S1807*(1-($N$3371))*(1-($O1807+$N$3373))),0)</f>
        <v>0</v>
      </c>
      <c r="X1807" s="173">
        <f t="shared" si="620"/>
        <v>0</v>
      </c>
    </row>
    <row r="1808" spans="1:24" ht="13.5" customHeight="1" x14ac:dyDescent="0.3">
      <c r="A1808" s="90" t="s">
        <v>1410</v>
      </c>
      <c r="B1808" s="91" t="s">
        <v>51</v>
      </c>
      <c r="C1808" s="92">
        <v>10</v>
      </c>
      <c r="D1808" s="92">
        <v>0</v>
      </c>
      <c r="E1808" s="166"/>
      <c r="F1808" s="92" t="s">
        <v>127</v>
      </c>
      <c r="G1808" s="92" t="s">
        <v>2005</v>
      </c>
      <c r="H1808" s="92" t="s">
        <v>2214</v>
      </c>
      <c r="I1808" s="92">
        <v>82</v>
      </c>
      <c r="J1808" s="93">
        <v>28.650000000000002</v>
      </c>
      <c r="K1808" s="94"/>
      <c r="L1808" s="92" t="s">
        <v>3473</v>
      </c>
      <c r="M1808" s="92" t="s">
        <v>417</v>
      </c>
      <c r="N1808" s="172" t="str">
        <f t="shared" si="619"/>
        <v/>
      </c>
      <c r="O1808" s="172"/>
      <c r="P1808" s="173">
        <f t="shared" si="609"/>
        <v>0</v>
      </c>
      <c r="Q1808" s="173">
        <f t="shared" si="610"/>
        <v>0</v>
      </c>
      <c r="R1808" s="173">
        <f t="shared" si="611"/>
        <v>0</v>
      </c>
      <c r="S1808" s="173" t="str">
        <f t="shared" si="612"/>
        <v/>
      </c>
      <c r="T1808" s="173">
        <f>IF(P1808&lt;&gt;"",(P1808*(1-($N$3368))*(1-($O1808+$N$3373))),0)</f>
        <v>0</v>
      </c>
      <c r="U1808" s="173">
        <f>IF(Q1808&lt;&gt;"",(Q1808*(1-($N$3369))*(1-($O1808+$N$3373))),0)</f>
        <v>0</v>
      </c>
      <c r="V1808" s="173">
        <f>IF(R1808&lt;&gt;"",(R1808*(1-($N$3370))*(1-($O1808+$N$3373))),0)</f>
        <v>0</v>
      </c>
      <c r="W1808" s="173">
        <f>IF(S1808&lt;&gt;"",(S1808*(1-($N$3371))*(1-($O1808+$N$3373))),0)</f>
        <v>0</v>
      </c>
      <c r="X1808" s="173">
        <f t="shared" si="620"/>
        <v>0</v>
      </c>
    </row>
    <row r="1809" spans="1:24" ht="14.1" customHeight="1" x14ac:dyDescent="0.3">
      <c r="A1809" s="90" t="s">
        <v>1411</v>
      </c>
      <c r="B1809" s="91" t="s">
        <v>51</v>
      </c>
      <c r="C1809" s="92">
        <v>6</v>
      </c>
      <c r="D1809" s="92">
        <v>0</v>
      </c>
      <c r="E1809" s="166"/>
      <c r="F1809" s="92" t="s">
        <v>111</v>
      </c>
      <c r="G1809" s="92" t="s">
        <v>2047</v>
      </c>
      <c r="H1809" s="92" t="s">
        <v>2229</v>
      </c>
      <c r="I1809" s="92">
        <v>82</v>
      </c>
      <c r="J1809" s="93">
        <v>39.300000000000004</v>
      </c>
      <c r="K1809" s="94"/>
      <c r="L1809" s="92" t="s">
        <v>3509</v>
      </c>
      <c r="M1809" s="92" t="s">
        <v>417</v>
      </c>
      <c r="N1809" s="172" t="str">
        <f t="shared" ref="N1809:N1810" si="621">IF(OR(J1809="TBA",E1809=0),"",E1809*J1809)</f>
        <v/>
      </c>
      <c r="O1809" s="172"/>
      <c r="P1809" s="173">
        <f t="shared" si="609"/>
        <v>0</v>
      </c>
      <c r="Q1809" s="173">
        <f t="shared" si="610"/>
        <v>0</v>
      </c>
      <c r="R1809" s="173">
        <f t="shared" si="611"/>
        <v>0</v>
      </c>
      <c r="S1809" s="173" t="str">
        <f t="shared" si="612"/>
        <v/>
      </c>
      <c r="T1809" s="173">
        <f>IF(P1809&lt;&gt;"",(P1809*(1-($N$3368))*(1-($O1809+$N$3373))),0)</f>
        <v>0</v>
      </c>
      <c r="U1809" s="173">
        <f>IF(Q1809&lt;&gt;"",(Q1809*(1-($N$3369))*(1-($O1809+$N$3373))),0)</f>
        <v>0</v>
      </c>
      <c r="V1809" s="173">
        <f>IF(R1809&lt;&gt;"",(R1809*(1-($N$3370))*(1-($O1809+$N$3373))),0)</f>
        <v>0</v>
      </c>
      <c r="W1809" s="173">
        <f>IF(S1809&lt;&gt;"",(S1809*(1-($N$3371))*(1-($O1809+$N$3373))),0)</f>
        <v>0</v>
      </c>
      <c r="X1809" s="173">
        <f t="shared" ref="X1809:X1810" si="622">+SUM(T1809:W1809)</f>
        <v>0</v>
      </c>
    </row>
    <row r="1810" spans="1:24" ht="14.1" customHeight="1" x14ac:dyDescent="0.3">
      <c r="A1810" s="90" t="s">
        <v>1412</v>
      </c>
      <c r="B1810" s="91" t="s">
        <v>51</v>
      </c>
      <c r="C1810" s="92">
        <v>6</v>
      </c>
      <c r="D1810" s="92">
        <v>0</v>
      </c>
      <c r="E1810" s="166"/>
      <c r="F1810" s="92" t="s">
        <v>111</v>
      </c>
      <c r="G1810" s="92" t="s">
        <v>2041</v>
      </c>
      <c r="H1810" s="92" t="s">
        <v>2229</v>
      </c>
      <c r="I1810" s="92">
        <v>82</v>
      </c>
      <c r="J1810" s="93">
        <v>39.300000000000004</v>
      </c>
      <c r="K1810" s="94"/>
      <c r="L1810" s="92" t="s">
        <v>3510</v>
      </c>
      <c r="M1810" s="92" t="s">
        <v>417</v>
      </c>
      <c r="N1810" s="172" t="str">
        <f t="shared" si="621"/>
        <v/>
      </c>
      <c r="O1810" s="172"/>
      <c r="P1810" s="173">
        <f t="shared" si="609"/>
        <v>0</v>
      </c>
      <c r="Q1810" s="173">
        <f t="shared" si="610"/>
        <v>0</v>
      </c>
      <c r="R1810" s="173">
        <f t="shared" si="611"/>
        <v>0</v>
      </c>
      <c r="S1810" s="173" t="str">
        <f t="shared" si="612"/>
        <v/>
      </c>
      <c r="T1810" s="173">
        <f>IF(P1810&lt;&gt;"",(P1810*(1-($N$3368))*(1-($O1810+$N$3373))),0)</f>
        <v>0</v>
      </c>
      <c r="U1810" s="173">
        <f>IF(Q1810&lt;&gt;"",(Q1810*(1-($N$3369))*(1-($O1810+$N$3373))),0)</f>
        <v>0</v>
      </c>
      <c r="V1810" s="173">
        <f>IF(R1810&lt;&gt;"",(R1810*(1-($N$3370))*(1-($O1810+$N$3373))),0)</f>
        <v>0</v>
      </c>
      <c r="W1810" s="173">
        <f>IF(S1810&lt;&gt;"",(S1810*(1-($N$3371))*(1-($O1810+$N$3373))),0)</f>
        <v>0</v>
      </c>
      <c r="X1810" s="173">
        <f t="shared" si="622"/>
        <v>0</v>
      </c>
    </row>
    <row r="1811" spans="1:24" ht="14.1" customHeight="1" x14ac:dyDescent="0.3">
      <c r="A1811" s="90" t="s">
        <v>1413</v>
      </c>
      <c r="B1811" s="91" t="s">
        <v>51</v>
      </c>
      <c r="C1811" s="92">
        <v>6</v>
      </c>
      <c r="D1811" s="92">
        <v>0</v>
      </c>
      <c r="E1811" s="166"/>
      <c r="F1811" s="92" t="s">
        <v>111</v>
      </c>
      <c r="G1811" s="92" t="s">
        <v>2049</v>
      </c>
      <c r="H1811" s="92" t="s">
        <v>2229</v>
      </c>
      <c r="I1811" s="92">
        <v>82</v>
      </c>
      <c r="J1811" s="93">
        <v>39.300000000000004</v>
      </c>
      <c r="K1811" s="94"/>
      <c r="L1811" s="92" t="s">
        <v>3511</v>
      </c>
      <c r="M1811" s="92" t="s">
        <v>417</v>
      </c>
      <c r="N1811" s="172" t="str">
        <f t="shared" si="619"/>
        <v/>
      </c>
      <c r="O1811" s="172"/>
      <c r="P1811" s="173">
        <f t="shared" si="609"/>
        <v>0</v>
      </c>
      <c r="Q1811" s="173">
        <f t="shared" si="610"/>
        <v>0</v>
      </c>
      <c r="R1811" s="173">
        <f t="shared" si="611"/>
        <v>0</v>
      </c>
      <c r="S1811" s="173" t="str">
        <f t="shared" si="612"/>
        <v/>
      </c>
      <c r="T1811" s="173">
        <f>IF(P1811&lt;&gt;"",(P1811*(1-($N$3368))*(1-($O1811+$N$3373))),0)</f>
        <v>0</v>
      </c>
      <c r="U1811" s="173">
        <f>IF(Q1811&lt;&gt;"",(Q1811*(1-($N$3369))*(1-($O1811+$N$3373))),0)</f>
        <v>0</v>
      </c>
      <c r="V1811" s="173">
        <f>IF(R1811&lt;&gt;"",(R1811*(1-($N$3370))*(1-($O1811+$N$3373))),0)</f>
        <v>0</v>
      </c>
      <c r="W1811" s="173">
        <f>IF(S1811&lt;&gt;"",(S1811*(1-($N$3371))*(1-($O1811+$N$3373))),0)</f>
        <v>0</v>
      </c>
      <c r="X1811" s="173">
        <f t="shared" si="620"/>
        <v>0</v>
      </c>
    </row>
    <row r="1812" spans="1:24" ht="14.1" customHeight="1" x14ac:dyDescent="0.3">
      <c r="A1812" s="90" t="s">
        <v>1521</v>
      </c>
      <c r="B1812" s="91" t="s">
        <v>51</v>
      </c>
      <c r="C1812" s="92">
        <v>6</v>
      </c>
      <c r="D1812" s="92">
        <v>0</v>
      </c>
      <c r="E1812" s="166"/>
      <c r="F1812" s="92" t="s">
        <v>111</v>
      </c>
      <c r="G1812" s="92" t="s">
        <v>2195</v>
      </c>
      <c r="H1812" s="92" t="s">
        <v>2196</v>
      </c>
      <c r="I1812" s="92">
        <v>82</v>
      </c>
      <c r="J1812" s="93">
        <v>22.55</v>
      </c>
      <c r="K1812" s="94"/>
      <c r="L1812" s="92" t="s">
        <v>3424</v>
      </c>
      <c r="M1812" s="92" t="s">
        <v>417</v>
      </c>
      <c r="N1812" s="172" t="str">
        <f t="shared" si="619"/>
        <v/>
      </c>
      <c r="O1812" s="172"/>
      <c r="P1812" s="173">
        <f t="shared" si="609"/>
        <v>0</v>
      </c>
      <c r="Q1812" s="173">
        <f t="shared" si="610"/>
        <v>0</v>
      </c>
      <c r="R1812" s="173">
        <f t="shared" si="611"/>
        <v>0</v>
      </c>
      <c r="S1812" s="173" t="str">
        <f t="shared" si="612"/>
        <v/>
      </c>
      <c r="T1812" s="173">
        <f>IF(P1812&lt;&gt;"",(P1812*(1-($N$3368))*(1-($O1812+$N$3373))),0)</f>
        <v>0</v>
      </c>
      <c r="U1812" s="173">
        <f>IF(Q1812&lt;&gt;"",(Q1812*(1-($N$3369))*(1-($O1812+$N$3373))),0)</f>
        <v>0</v>
      </c>
      <c r="V1812" s="173">
        <f>IF(R1812&lt;&gt;"",(R1812*(1-($N$3370))*(1-($O1812+$N$3373))),0)</f>
        <v>0</v>
      </c>
      <c r="W1812" s="173">
        <f>IF(S1812&lt;&gt;"",(S1812*(1-($N$3371))*(1-($O1812+$N$3373))),0)</f>
        <v>0</v>
      </c>
      <c r="X1812" s="173">
        <f t="shared" si="620"/>
        <v>0</v>
      </c>
    </row>
    <row r="1813" spans="1:24" ht="14.1" customHeight="1" x14ac:dyDescent="0.3">
      <c r="A1813" s="90" t="s">
        <v>1522</v>
      </c>
      <c r="B1813" s="91" t="s">
        <v>51</v>
      </c>
      <c r="C1813" s="92">
        <v>6</v>
      </c>
      <c r="D1813" s="92">
        <v>0</v>
      </c>
      <c r="E1813" s="166"/>
      <c r="F1813" s="92" t="s">
        <v>111</v>
      </c>
      <c r="G1813" s="92" t="s">
        <v>2197</v>
      </c>
      <c r="H1813" s="92" t="s">
        <v>2196</v>
      </c>
      <c r="I1813" s="92">
        <v>82</v>
      </c>
      <c r="J1813" s="93">
        <v>22.55</v>
      </c>
      <c r="K1813" s="94"/>
      <c r="L1813" s="92" t="s">
        <v>3425</v>
      </c>
      <c r="M1813" s="92" t="s">
        <v>417</v>
      </c>
      <c r="N1813" s="172" t="str">
        <f t="shared" ref="N1813" si="623">IF(OR(J1813="TBA",E1813=0),"",E1813*J1813)</f>
        <v/>
      </c>
      <c r="O1813" s="172"/>
      <c r="P1813" s="173">
        <f t="shared" si="609"/>
        <v>0</v>
      </c>
      <c r="Q1813" s="173">
        <f t="shared" si="610"/>
        <v>0</v>
      </c>
      <c r="R1813" s="173">
        <f t="shared" si="611"/>
        <v>0</v>
      </c>
      <c r="S1813" s="173" t="str">
        <f t="shared" si="612"/>
        <v/>
      </c>
      <c r="T1813" s="173">
        <f>IF(P1813&lt;&gt;"",(P1813*(1-($N$3368))*(1-($O1813+$N$3373))),0)</f>
        <v>0</v>
      </c>
      <c r="U1813" s="173">
        <f>IF(Q1813&lt;&gt;"",(Q1813*(1-($N$3369))*(1-($O1813+$N$3373))),0)</f>
        <v>0</v>
      </c>
      <c r="V1813" s="173">
        <f>IF(R1813&lt;&gt;"",(R1813*(1-($N$3370))*(1-($O1813+$N$3373))),0)</f>
        <v>0</v>
      </c>
      <c r="W1813" s="173">
        <f>IF(S1813&lt;&gt;"",(S1813*(1-($N$3371))*(1-($O1813+$N$3373))),0)</f>
        <v>0</v>
      </c>
      <c r="X1813" s="173">
        <f t="shared" ref="X1813" si="624">+SUM(T1813:W1813)</f>
        <v>0</v>
      </c>
    </row>
    <row r="1814" spans="1:24" ht="14.1" customHeight="1" x14ac:dyDescent="0.3">
      <c r="A1814" s="90" t="s">
        <v>1031</v>
      </c>
      <c r="B1814" s="91" t="s">
        <v>51</v>
      </c>
      <c r="C1814" s="92">
        <v>12</v>
      </c>
      <c r="D1814" s="92">
        <v>0</v>
      </c>
      <c r="E1814" s="166"/>
      <c r="F1814" s="92" t="s">
        <v>127</v>
      </c>
      <c r="G1814" s="92" t="s">
        <v>1711</v>
      </c>
      <c r="H1814" s="92" t="s">
        <v>2056</v>
      </c>
      <c r="I1814" s="92">
        <v>82</v>
      </c>
      <c r="J1814" s="93">
        <v>35.200000000000003</v>
      </c>
      <c r="K1814" s="94"/>
      <c r="L1814" s="92" t="s">
        <v>3035</v>
      </c>
      <c r="M1814" s="92" t="s">
        <v>417</v>
      </c>
      <c r="N1814" s="172" t="str">
        <f t="shared" si="619"/>
        <v/>
      </c>
      <c r="O1814" s="172"/>
      <c r="P1814" s="173">
        <f t="shared" si="609"/>
        <v>0</v>
      </c>
      <c r="Q1814" s="173">
        <f t="shared" si="610"/>
        <v>0</v>
      </c>
      <c r="R1814" s="173">
        <f t="shared" si="611"/>
        <v>0</v>
      </c>
      <c r="S1814" s="173" t="str">
        <f t="shared" si="612"/>
        <v/>
      </c>
      <c r="T1814" s="173">
        <f>IF(P1814&lt;&gt;"",(P1814*(1-($N$3368))*(1-($O1814+$N$3373))),0)</f>
        <v>0</v>
      </c>
      <c r="U1814" s="173">
        <f>IF(Q1814&lt;&gt;"",(Q1814*(1-($N$3369))*(1-($O1814+$N$3373))),0)</f>
        <v>0</v>
      </c>
      <c r="V1814" s="173">
        <f>IF(R1814&lt;&gt;"",(R1814*(1-($N$3370))*(1-($O1814+$N$3373))),0)</f>
        <v>0</v>
      </c>
      <c r="W1814" s="173">
        <f>IF(S1814&lt;&gt;"",(S1814*(1-($N$3371))*(1-($O1814+$N$3373))),0)</f>
        <v>0</v>
      </c>
      <c r="X1814" s="173">
        <f t="shared" si="620"/>
        <v>0</v>
      </c>
    </row>
    <row r="1815" spans="1:24" ht="14.1" customHeight="1" x14ac:dyDescent="0.3">
      <c r="A1815" s="90" t="s">
        <v>1032</v>
      </c>
      <c r="B1815" s="91" t="s">
        <v>51</v>
      </c>
      <c r="C1815" s="92">
        <v>12</v>
      </c>
      <c r="D1815" s="92">
        <v>0</v>
      </c>
      <c r="E1815" s="166"/>
      <c r="F1815" s="92" t="s">
        <v>111</v>
      </c>
      <c r="G1815" s="92" t="s">
        <v>1712</v>
      </c>
      <c r="H1815" s="92" t="s">
        <v>2055</v>
      </c>
      <c r="I1815" s="92">
        <v>82</v>
      </c>
      <c r="J1815" s="93">
        <v>42.5</v>
      </c>
      <c r="K1815" s="94"/>
      <c r="L1815" s="92" t="s">
        <v>3034</v>
      </c>
      <c r="M1815" s="92" t="s">
        <v>417</v>
      </c>
      <c r="N1815" s="172" t="str">
        <f t="shared" si="619"/>
        <v/>
      </c>
      <c r="O1815" s="172"/>
      <c r="P1815" s="173">
        <f t="shared" si="609"/>
        <v>0</v>
      </c>
      <c r="Q1815" s="173">
        <f t="shared" si="610"/>
        <v>0</v>
      </c>
      <c r="R1815" s="173">
        <f t="shared" si="611"/>
        <v>0</v>
      </c>
      <c r="S1815" s="173" t="str">
        <f t="shared" si="612"/>
        <v/>
      </c>
      <c r="T1815" s="173">
        <f>IF(P1815&lt;&gt;"",(P1815*(1-($N$3368))*(1-($O1815+$N$3373))),0)</f>
        <v>0</v>
      </c>
      <c r="U1815" s="173">
        <f>IF(Q1815&lt;&gt;"",(Q1815*(1-($N$3369))*(1-($O1815+$N$3373))),0)</f>
        <v>0</v>
      </c>
      <c r="V1815" s="173">
        <f>IF(R1815&lt;&gt;"",(R1815*(1-($N$3370))*(1-($O1815+$N$3373))),0)</f>
        <v>0</v>
      </c>
      <c r="W1815" s="173">
        <f>IF(S1815&lt;&gt;"",(S1815*(1-($N$3371))*(1-($O1815+$N$3373))),0)</f>
        <v>0</v>
      </c>
      <c r="X1815" s="173">
        <f t="shared" si="620"/>
        <v>0</v>
      </c>
    </row>
    <row r="1816" spans="1:24" ht="14.1" customHeight="1" x14ac:dyDescent="0.3">
      <c r="A1816" s="187">
        <v>90288</v>
      </c>
      <c r="B1816" s="246" t="s">
        <v>51</v>
      </c>
      <c r="C1816" s="188">
        <v>12</v>
      </c>
      <c r="D1816" s="188">
        <v>0</v>
      </c>
      <c r="E1816" s="247"/>
      <c r="F1816" s="188" t="s">
        <v>111</v>
      </c>
      <c r="G1816" s="188" t="s">
        <v>1712</v>
      </c>
      <c r="H1816" s="188" t="s">
        <v>1842</v>
      </c>
      <c r="I1816" s="188">
        <v>82</v>
      </c>
      <c r="J1816" s="248">
        <v>20.8</v>
      </c>
      <c r="K1816" s="249"/>
      <c r="L1816" s="188" t="s">
        <v>2783</v>
      </c>
      <c r="M1816" s="188" t="s">
        <v>417</v>
      </c>
      <c r="N1816" s="250" t="str">
        <f t="shared" si="619"/>
        <v/>
      </c>
      <c r="O1816" s="172"/>
      <c r="P1816" s="173">
        <f t="shared" si="609"/>
        <v>0</v>
      </c>
      <c r="Q1816" s="173">
        <f t="shared" si="610"/>
        <v>0</v>
      </c>
      <c r="R1816" s="173">
        <f t="shared" si="611"/>
        <v>0</v>
      </c>
      <c r="S1816" s="173" t="str">
        <f t="shared" si="612"/>
        <v/>
      </c>
      <c r="T1816" s="173">
        <f>IF(P1816&lt;&gt;"",(P1816*(1-($N$3368))*(1-($O1816+$N$3373))),0)</f>
        <v>0</v>
      </c>
      <c r="U1816" s="173">
        <f>IF(Q1816&lt;&gt;"",(Q1816*(1-($N$3369))*(1-($O1816+$N$3373))),0)</f>
        <v>0</v>
      </c>
      <c r="V1816" s="173">
        <f>IF(R1816&lt;&gt;"",(R1816*(1-($N$3370))*(1-($O1816+$N$3373))),0)</f>
        <v>0</v>
      </c>
      <c r="W1816" s="173">
        <f>IF(S1816&lt;&gt;"",(S1816*(1-($N$3371))*(1-($O1816+$N$3373))),0)</f>
        <v>0</v>
      </c>
      <c r="X1816" s="251">
        <f t="shared" si="620"/>
        <v>0</v>
      </c>
    </row>
    <row r="1817" spans="1:24" ht="14.1" customHeight="1" x14ac:dyDescent="0.3">
      <c r="A1817" s="90">
        <v>167489</v>
      </c>
      <c r="B1817" s="91" t="s">
        <v>51</v>
      </c>
      <c r="C1817" s="92">
        <v>12</v>
      </c>
      <c r="D1817" s="92">
        <v>0</v>
      </c>
      <c r="E1817" s="166"/>
      <c r="F1817" s="92" t="s">
        <v>1845</v>
      </c>
      <c r="G1817" s="92" t="s">
        <v>1930</v>
      </c>
      <c r="H1817" s="92" t="s">
        <v>5547</v>
      </c>
      <c r="I1817" s="92">
        <v>82</v>
      </c>
      <c r="J1817" s="93">
        <v>18.900000000000002</v>
      </c>
      <c r="K1817" s="94"/>
      <c r="L1817" s="92" t="s">
        <v>5548</v>
      </c>
      <c r="M1817" s="92" t="s">
        <v>417</v>
      </c>
      <c r="N1817" s="172" t="str">
        <f t="shared" si="619"/>
        <v/>
      </c>
      <c r="O1817" s="172"/>
      <c r="P1817" s="173">
        <f t="shared" si="609"/>
        <v>0</v>
      </c>
      <c r="Q1817" s="173">
        <f t="shared" si="610"/>
        <v>0</v>
      </c>
      <c r="R1817" s="173">
        <f t="shared" si="611"/>
        <v>0</v>
      </c>
      <c r="S1817" s="173" t="str">
        <f t="shared" si="612"/>
        <v/>
      </c>
      <c r="T1817" s="173">
        <f>IF(P1817&lt;&gt;"",(P1817*(1-($N$3368))*(1-($O1817+$N$3373))),0)</f>
        <v>0</v>
      </c>
      <c r="U1817" s="173">
        <f>IF(Q1817&lt;&gt;"",(Q1817*(1-($N$3369))*(1-($O1817+$N$3373))),0)</f>
        <v>0</v>
      </c>
      <c r="V1817" s="173">
        <f>IF(R1817&lt;&gt;"",(R1817*(1-($N$3370))*(1-($O1817+$N$3373))),0)</f>
        <v>0</v>
      </c>
      <c r="W1817" s="173">
        <f>IF(S1817&lt;&gt;"",(S1817*(1-($N$3371))*(1-($O1817+$N$3373))),0)</f>
        <v>0</v>
      </c>
      <c r="X1817" s="173">
        <f t="shared" si="620"/>
        <v>0</v>
      </c>
    </row>
    <row r="1818" spans="1:24" ht="14.1" customHeight="1" x14ac:dyDescent="0.3">
      <c r="A1818" s="252">
        <v>171559</v>
      </c>
      <c r="B1818" s="253" t="s">
        <v>51</v>
      </c>
      <c r="C1818" s="254">
        <v>12</v>
      </c>
      <c r="D1818" s="254">
        <v>0</v>
      </c>
      <c r="E1818" s="255"/>
      <c r="F1818" s="254" t="s">
        <v>1845</v>
      </c>
      <c r="G1818" s="254" t="s">
        <v>1930</v>
      </c>
      <c r="H1818" s="254" t="s">
        <v>6450</v>
      </c>
      <c r="I1818" s="254">
        <v>83</v>
      </c>
      <c r="J1818" s="256">
        <v>13.75</v>
      </c>
      <c r="K1818" s="257"/>
      <c r="L1818" s="254" t="s">
        <v>6451</v>
      </c>
      <c r="M1818" s="254" t="s">
        <v>417</v>
      </c>
      <c r="N1818" s="172" t="str">
        <f>IF(OR(J1818="TBA",E1818=0),"",E1818*J1818)</f>
        <v/>
      </c>
      <c r="O1818" s="172"/>
      <c r="P1818" s="173">
        <f t="shared" si="609"/>
        <v>0</v>
      </c>
      <c r="Q1818" s="173">
        <f t="shared" si="610"/>
        <v>0</v>
      </c>
      <c r="R1818" s="173">
        <f t="shared" si="611"/>
        <v>0</v>
      </c>
      <c r="S1818" s="173" t="str">
        <f t="shared" si="612"/>
        <v/>
      </c>
      <c r="T1818" s="173">
        <f>IF(P1818&lt;&gt;"",(P1818*(1-($N$3368))*(1-($O1818+$N$3373))),0)</f>
        <v>0</v>
      </c>
      <c r="U1818" s="173">
        <f>IF(Q1818&lt;&gt;"",(Q1818*(1-($N$3369))*(1-($O1818+$N$3373))),0)</f>
        <v>0</v>
      </c>
      <c r="V1818" s="173">
        <f>IF(R1818&lt;&gt;"",(R1818*(1-($N$3370))*(1-($O1818+$N$3373))),0)</f>
        <v>0</v>
      </c>
      <c r="W1818" s="173">
        <f>IF(S1818&lt;&gt;"",(S1818*(1-($N$3371))*(1-($O1818+$N$3373))),0)</f>
        <v>0</v>
      </c>
      <c r="X1818" s="173">
        <f>+SUM(T1818:W1818)</f>
        <v>0</v>
      </c>
    </row>
    <row r="1819" spans="1:24" ht="14.1" customHeight="1" x14ac:dyDescent="0.3">
      <c r="A1819" s="252">
        <v>171569</v>
      </c>
      <c r="B1819" s="253" t="s">
        <v>51</v>
      </c>
      <c r="C1819" s="254">
        <v>0</v>
      </c>
      <c r="D1819" s="254">
        <v>0</v>
      </c>
      <c r="E1819" s="255"/>
      <c r="F1819" s="254" t="s">
        <v>1845</v>
      </c>
      <c r="G1819" s="254" t="s">
        <v>1930</v>
      </c>
      <c r="H1819" s="254" t="s">
        <v>6452</v>
      </c>
      <c r="I1819" s="254">
        <v>83</v>
      </c>
      <c r="J1819" s="256">
        <v>13.75</v>
      </c>
      <c r="K1819" s="257"/>
      <c r="L1819" s="254" t="s">
        <v>6453</v>
      </c>
      <c r="M1819" s="254" t="s">
        <v>417</v>
      </c>
      <c r="N1819" s="172" t="str">
        <f>IF(OR(J1819="TBA",E1819=0),"",E1819*J1819)</f>
        <v/>
      </c>
      <c r="O1819" s="172"/>
      <c r="P1819" s="173">
        <f t="shared" si="609"/>
        <v>0</v>
      </c>
      <c r="Q1819" s="173">
        <f t="shared" si="610"/>
        <v>0</v>
      </c>
      <c r="R1819" s="173">
        <f t="shared" si="611"/>
        <v>0</v>
      </c>
      <c r="S1819" s="173" t="str">
        <f t="shared" si="612"/>
        <v/>
      </c>
      <c r="T1819" s="173">
        <f>IF(P1819&lt;&gt;"",(P1819*(1-($N$3368))*(1-($O1819+$N$3373))),0)</f>
        <v>0</v>
      </c>
      <c r="U1819" s="173">
        <f>IF(Q1819&lt;&gt;"",(Q1819*(1-($N$3369))*(1-($O1819+$N$3373))),0)</f>
        <v>0</v>
      </c>
      <c r="V1819" s="173">
        <f>IF(R1819&lt;&gt;"",(R1819*(1-($N$3370))*(1-($O1819+$N$3373))),0)</f>
        <v>0</v>
      </c>
      <c r="W1819" s="173">
        <f>IF(S1819&lt;&gt;"",(S1819*(1-($N$3371))*(1-($O1819+$N$3373))),0)</f>
        <v>0</v>
      </c>
      <c r="X1819" s="173">
        <f>+SUM(T1819:W1819)</f>
        <v>0</v>
      </c>
    </row>
    <row r="1820" spans="1:24" ht="14.1" customHeight="1" x14ac:dyDescent="0.3">
      <c r="A1820" s="90">
        <v>90297</v>
      </c>
      <c r="B1820" s="91" t="s">
        <v>50</v>
      </c>
      <c r="C1820" s="92">
        <v>10</v>
      </c>
      <c r="D1820" s="92">
        <v>0</v>
      </c>
      <c r="E1820" s="166"/>
      <c r="F1820" s="92" t="s">
        <v>1845</v>
      </c>
      <c r="G1820" s="92" t="s">
        <v>1846</v>
      </c>
      <c r="H1820" s="92" t="s">
        <v>1847</v>
      </c>
      <c r="I1820" s="92">
        <v>83</v>
      </c>
      <c r="J1820" s="93">
        <v>14.25</v>
      </c>
      <c r="K1820" s="94"/>
      <c r="L1820" s="92" t="s">
        <v>2785</v>
      </c>
      <c r="M1820" s="92" t="s">
        <v>417</v>
      </c>
      <c r="N1820" s="172" t="str">
        <f t="shared" si="619"/>
        <v/>
      </c>
      <c r="O1820" s="172"/>
      <c r="P1820" s="173">
        <f t="shared" ref="P1820:P1879" si="625">IF($B1820="PA",$N1820,0)</f>
        <v>0</v>
      </c>
      <c r="Q1820" s="173">
        <f t="shared" ref="Q1820:Q1879" si="626">IF($B1820="PC",$N1820,0)</f>
        <v>0</v>
      </c>
      <c r="R1820" s="173" t="str">
        <f t="shared" ref="R1820:R1879" si="627">IF($B1820="LA",$N1820,0)</f>
        <v/>
      </c>
      <c r="S1820" s="173">
        <f t="shared" ref="S1820:S1879" si="628">IF($B1820="LC",$N1820,0)</f>
        <v>0</v>
      </c>
      <c r="T1820" s="173">
        <f>IF(P1820&lt;&gt;"",(P1820*(1-($N$3368))*(1-($O1820+$N$3373))),0)</f>
        <v>0</v>
      </c>
      <c r="U1820" s="173">
        <f>IF(Q1820&lt;&gt;"",(Q1820*(1-($N$3369))*(1-($O1820+$N$3373))),0)</f>
        <v>0</v>
      </c>
      <c r="V1820" s="173">
        <f>IF(R1820&lt;&gt;"",(R1820*(1-($N$3370))*(1-($O1820+$N$3373))),0)</f>
        <v>0</v>
      </c>
      <c r="W1820" s="173">
        <f>IF(S1820&lt;&gt;"",(S1820*(1-($N$3371))*(1-($O1820+$N$3373))),0)</f>
        <v>0</v>
      </c>
      <c r="X1820" s="173">
        <f t="shared" si="620"/>
        <v>0</v>
      </c>
    </row>
    <row r="1821" spans="1:24" ht="14.1" customHeight="1" x14ac:dyDescent="0.3">
      <c r="A1821" s="90">
        <v>103549</v>
      </c>
      <c r="B1821" s="91" t="s">
        <v>50</v>
      </c>
      <c r="C1821" s="92">
        <v>12</v>
      </c>
      <c r="D1821" s="92">
        <v>0</v>
      </c>
      <c r="E1821" s="166"/>
      <c r="F1821" s="92" t="s">
        <v>1845</v>
      </c>
      <c r="G1821" s="92" t="s">
        <v>1846</v>
      </c>
      <c r="H1821" s="92" t="s">
        <v>1876</v>
      </c>
      <c r="I1821" s="92">
        <v>83</v>
      </c>
      <c r="J1821" s="93">
        <v>13.4</v>
      </c>
      <c r="K1821" s="94"/>
      <c r="L1821" s="92" t="s">
        <v>2814</v>
      </c>
      <c r="M1821" s="92" t="s">
        <v>417</v>
      </c>
      <c r="N1821" s="172" t="str">
        <f t="shared" si="619"/>
        <v/>
      </c>
      <c r="O1821" s="172"/>
      <c r="P1821" s="173">
        <f t="shared" si="625"/>
        <v>0</v>
      </c>
      <c r="Q1821" s="173">
        <f t="shared" si="626"/>
        <v>0</v>
      </c>
      <c r="R1821" s="173" t="str">
        <f t="shared" si="627"/>
        <v/>
      </c>
      <c r="S1821" s="173">
        <f t="shared" si="628"/>
        <v>0</v>
      </c>
      <c r="T1821" s="173">
        <f>IF(P1821&lt;&gt;"",(P1821*(1-($N$3368))*(1-($O1821+$N$3373))),0)</f>
        <v>0</v>
      </c>
      <c r="U1821" s="173">
        <f>IF(Q1821&lt;&gt;"",(Q1821*(1-($N$3369))*(1-($O1821+$N$3373))),0)</f>
        <v>0</v>
      </c>
      <c r="V1821" s="173">
        <f>IF(R1821&lt;&gt;"",(R1821*(1-($N$3370))*(1-($O1821+$N$3373))),0)</f>
        <v>0</v>
      </c>
      <c r="W1821" s="173">
        <f>IF(S1821&lt;&gt;"",(S1821*(1-($N$3371))*(1-($O1821+$N$3373))),0)</f>
        <v>0</v>
      </c>
      <c r="X1821" s="173">
        <f t="shared" si="620"/>
        <v>0</v>
      </c>
    </row>
    <row r="1822" spans="1:24" ht="14.1" customHeight="1" x14ac:dyDescent="0.3">
      <c r="A1822" s="90">
        <v>90292</v>
      </c>
      <c r="B1822" s="91" t="s">
        <v>50</v>
      </c>
      <c r="C1822" s="92">
        <v>6</v>
      </c>
      <c r="D1822" s="92">
        <v>0</v>
      </c>
      <c r="E1822" s="166"/>
      <c r="F1822" s="92" t="s">
        <v>1843</v>
      </c>
      <c r="G1822" s="92" t="s">
        <v>1716</v>
      </c>
      <c r="H1822" s="92" t="s">
        <v>1844</v>
      </c>
      <c r="I1822" s="92">
        <v>83</v>
      </c>
      <c r="J1822" s="93">
        <v>6.6000000000000005</v>
      </c>
      <c r="K1822" s="94"/>
      <c r="L1822" s="92" t="s">
        <v>2784</v>
      </c>
      <c r="M1822" s="92" t="s">
        <v>417</v>
      </c>
      <c r="N1822" s="172" t="str">
        <f>IF(OR(J1822="TBA",E1822=0),"",E1822*J1822)</f>
        <v/>
      </c>
      <c r="O1822" s="172"/>
      <c r="P1822" s="173">
        <f t="shared" si="625"/>
        <v>0</v>
      </c>
      <c r="Q1822" s="173">
        <f t="shared" si="626"/>
        <v>0</v>
      </c>
      <c r="R1822" s="173" t="str">
        <f t="shared" si="627"/>
        <v/>
      </c>
      <c r="S1822" s="173">
        <f t="shared" si="628"/>
        <v>0</v>
      </c>
      <c r="T1822" s="173">
        <f>IF(P1822&lt;&gt;"",(P1822*(1-($N$3368))*(1-($O1822+$N$3373))),0)</f>
        <v>0</v>
      </c>
      <c r="U1822" s="173">
        <f>IF(Q1822&lt;&gt;"",(Q1822*(1-($N$3369))*(1-($O1822+$N$3373))),0)</f>
        <v>0</v>
      </c>
      <c r="V1822" s="173">
        <f>IF(R1822&lt;&gt;"",(R1822*(1-($N$3370))*(1-($O1822+$N$3373))),0)</f>
        <v>0</v>
      </c>
      <c r="W1822" s="173">
        <f>IF(S1822&lt;&gt;"",(S1822*(1-($N$3371))*(1-($O1822+$N$3373))),0)</f>
        <v>0</v>
      </c>
      <c r="X1822" s="173">
        <f>+SUM(T1822:W1822)</f>
        <v>0</v>
      </c>
    </row>
    <row r="1823" spans="1:24" ht="14.1" customHeight="1" x14ac:dyDescent="0.3">
      <c r="A1823" s="90">
        <v>164539</v>
      </c>
      <c r="B1823" s="91" t="s">
        <v>50</v>
      </c>
      <c r="C1823" s="92">
        <v>12</v>
      </c>
      <c r="D1823" s="92">
        <v>0</v>
      </c>
      <c r="E1823" s="166"/>
      <c r="F1823" s="92" t="s">
        <v>1843</v>
      </c>
      <c r="G1823" s="92" t="s">
        <v>1716</v>
      </c>
      <c r="H1823" s="92" t="s">
        <v>5544</v>
      </c>
      <c r="I1823" s="92">
        <v>83</v>
      </c>
      <c r="J1823" s="93">
        <v>6.6000000000000005</v>
      </c>
      <c r="K1823" s="94"/>
      <c r="L1823" s="92" t="s">
        <v>5545</v>
      </c>
      <c r="M1823" s="92" t="s">
        <v>417</v>
      </c>
      <c r="N1823" s="172" t="str">
        <f>IF(OR(J1823="TBA",E1823=0),"",E1823*J1823)</f>
        <v/>
      </c>
      <c r="O1823" s="172"/>
      <c r="P1823" s="173">
        <f t="shared" si="625"/>
        <v>0</v>
      </c>
      <c r="Q1823" s="173">
        <f t="shared" si="626"/>
        <v>0</v>
      </c>
      <c r="R1823" s="173" t="str">
        <f t="shared" si="627"/>
        <v/>
      </c>
      <c r="S1823" s="173">
        <f t="shared" si="628"/>
        <v>0</v>
      </c>
      <c r="T1823" s="173">
        <f>IF(P1823&lt;&gt;"",(P1823*(1-($N$3368))*(1-($O1823+$N$3373))),0)</f>
        <v>0</v>
      </c>
      <c r="U1823" s="173">
        <f>IF(Q1823&lt;&gt;"",(Q1823*(1-($N$3369))*(1-($O1823+$N$3373))),0)</f>
        <v>0</v>
      </c>
      <c r="V1823" s="173">
        <f>IF(R1823&lt;&gt;"",(R1823*(1-($N$3370))*(1-($O1823+$N$3373))),0)</f>
        <v>0</v>
      </c>
      <c r="W1823" s="173">
        <f>IF(S1823&lt;&gt;"",(S1823*(1-($N$3371))*(1-($O1823+$N$3373))),0)</f>
        <v>0</v>
      </c>
      <c r="X1823" s="173">
        <f>+SUM(T1823:W1823)</f>
        <v>0</v>
      </c>
    </row>
    <row r="1824" spans="1:24" ht="14.1" customHeight="1" x14ac:dyDescent="0.3">
      <c r="A1824" s="90">
        <v>148539</v>
      </c>
      <c r="B1824" s="91" t="s">
        <v>50</v>
      </c>
      <c r="C1824" s="92">
        <v>12</v>
      </c>
      <c r="D1824" s="92">
        <v>0</v>
      </c>
      <c r="E1824" s="166"/>
      <c r="F1824" s="92" t="s">
        <v>1845</v>
      </c>
      <c r="G1824" s="92" t="s">
        <v>1930</v>
      </c>
      <c r="H1824" s="92" t="s">
        <v>1986</v>
      </c>
      <c r="I1824" s="92">
        <v>83</v>
      </c>
      <c r="J1824" s="93">
        <v>7.1000000000000005</v>
      </c>
      <c r="K1824" s="94"/>
      <c r="L1824" s="92" t="s">
        <v>2927</v>
      </c>
      <c r="M1824" s="92" t="s">
        <v>417</v>
      </c>
      <c r="N1824" s="172" t="str">
        <f t="shared" si="619"/>
        <v/>
      </c>
      <c r="O1824" s="172"/>
      <c r="P1824" s="173">
        <f t="shared" si="625"/>
        <v>0</v>
      </c>
      <c r="Q1824" s="173">
        <f t="shared" si="626"/>
        <v>0</v>
      </c>
      <c r="R1824" s="173" t="str">
        <f t="shared" si="627"/>
        <v/>
      </c>
      <c r="S1824" s="173">
        <f t="shared" si="628"/>
        <v>0</v>
      </c>
      <c r="T1824" s="173">
        <f>IF(P1824&lt;&gt;"",(P1824*(1-($N$3368))*(1-($O1824+$N$3373))),0)</f>
        <v>0</v>
      </c>
      <c r="U1824" s="173">
        <f>IF(Q1824&lt;&gt;"",(Q1824*(1-($N$3369))*(1-($O1824+$N$3373))),0)</f>
        <v>0</v>
      </c>
      <c r="V1824" s="173">
        <f>IF(R1824&lt;&gt;"",(R1824*(1-($N$3370))*(1-($O1824+$N$3373))),0)</f>
        <v>0</v>
      </c>
      <c r="W1824" s="173">
        <f>IF(S1824&lt;&gt;"",(S1824*(1-($N$3371))*(1-($O1824+$N$3373))),0)</f>
        <v>0</v>
      </c>
      <c r="X1824" s="173">
        <f t="shared" si="620"/>
        <v>0</v>
      </c>
    </row>
    <row r="1825" spans="1:24" ht="14.1" customHeight="1" x14ac:dyDescent="0.3">
      <c r="A1825" s="252">
        <v>171499</v>
      </c>
      <c r="B1825" s="253" t="s">
        <v>50</v>
      </c>
      <c r="C1825" s="254">
        <v>24</v>
      </c>
      <c r="D1825" s="254">
        <v>0</v>
      </c>
      <c r="E1825" s="255"/>
      <c r="F1825" s="254" t="s">
        <v>1845</v>
      </c>
      <c r="G1825" s="254" t="s">
        <v>1930</v>
      </c>
      <c r="H1825" s="254" t="s">
        <v>4975</v>
      </c>
      <c r="I1825" s="254">
        <v>83</v>
      </c>
      <c r="J1825" s="256">
        <v>6.25</v>
      </c>
      <c r="K1825" s="257"/>
      <c r="L1825" s="254" t="s">
        <v>5764</v>
      </c>
      <c r="M1825" s="254" t="s">
        <v>417</v>
      </c>
      <c r="N1825" s="172" t="str">
        <f>IF(OR(J1825="TBA",E1825=0),"",E1825*J1825)</f>
        <v/>
      </c>
      <c r="O1825" s="172"/>
      <c r="P1825" s="173">
        <f t="shared" si="625"/>
        <v>0</v>
      </c>
      <c r="Q1825" s="173">
        <f t="shared" si="626"/>
        <v>0</v>
      </c>
      <c r="R1825" s="173" t="str">
        <f t="shared" si="627"/>
        <v/>
      </c>
      <c r="S1825" s="173">
        <f t="shared" si="628"/>
        <v>0</v>
      </c>
      <c r="T1825" s="173">
        <f>IF(P1825&lt;&gt;"",(P1825*(1-($N$3368))*(1-($O1825+$N$3373))),0)</f>
        <v>0</v>
      </c>
      <c r="U1825" s="173">
        <f>IF(Q1825&lt;&gt;"",(Q1825*(1-($N$3369))*(1-($O1825+$N$3373))),0)</f>
        <v>0</v>
      </c>
      <c r="V1825" s="173">
        <f>IF(R1825&lt;&gt;"",(R1825*(1-($N$3370))*(1-($O1825+$N$3373))),0)</f>
        <v>0</v>
      </c>
      <c r="W1825" s="173">
        <f>IF(S1825&lt;&gt;"",(S1825*(1-($N$3371))*(1-($O1825+$N$3373))),0)</f>
        <v>0</v>
      </c>
      <c r="X1825" s="173">
        <f>+SUM(T1825:W1825)</f>
        <v>0</v>
      </c>
    </row>
    <row r="1826" spans="1:24" ht="14.1" customHeight="1" x14ac:dyDescent="0.3">
      <c r="A1826" s="252">
        <v>171509</v>
      </c>
      <c r="B1826" s="253" t="s">
        <v>50</v>
      </c>
      <c r="C1826" s="254">
        <v>0</v>
      </c>
      <c r="D1826" s="254">
        <v>0</v>
      </c>
      <c r="E1826" s="255"/>
      <c r="F1826" s="254" t="s">
        <v>1845</v>
      </c>
      <c r="G1826" s="254" t="s">
        <v>1930</v>
      </c>
      <c r="H1826" s="254" t="s">
        <v>6133</v>
      </c>
      <c r="I1826" s="254">
        <v>83</v>
      </c>
      <c r="J1826" s="256">
        <v>6.25</v>
      </c>
      <c r="K1826" s="257"/>
      <c r="L1826" s="254" t="s">
        <v>5765</v>
      </c>
      <c r="M1826" s="254" t="s">
        <v>417</v>
      </c>
      <c r="N1826" s="172" t="str">
        <f>IF(OR(J1826="TBA",E1826=0),"",E1826*J1826)</f>
        <v/>
      </c>
      <c r="O1826" s="172"/>
      <c r="P1826" s="173">
        <f t="shared" si="625"/>
        <v>0</v>
      </c>
      <c r="Q1826" s="173">
        <f t="shared" si="626"/>
        <v>0</v>
      </c>
      <c r="R1826" s="173" t="str">
        <f t="shared" si="627"/>
        <v/>
      </c>
      <c r="S1826" s="173">
        <f t="shared" si="628"/>
        <v>0</v>
      </c>
      <c r="T1826" s="173">
        <f>IF(P1826&lt;&gt;"",(P1826*(1-($N$3368))*(1-($O1826+$N$3373))),0)</f>
        <v>0</v>
      </c>
      <c r="U1826" s="173">
        <f>IF(Q1826&lt;&gt;"",(Q1826*(1-($N$3369))*(1-($O1826+$N$3373))),0)</f>
        <v>0</v>
      </c>
      <c r="V1826" s="173">
        <f>IF(R1826&lt;&gt;"",(R1826*(1-($N$3370))*(1-($O1826+$N$3373))),0)</f>
        <v>0</v>
      </c>
      <c r="W1826" s="173">
        <f>IF(S1826&lt;&gt;"",(S1826*(1-($N$3371))*(1-($O1826+$N$3373))),0)</f>
        <v>0</v>
      </c>
      <c r="X1826" s="173">
        <f>+SUM(T1826:W1826)</f>
        <v>0</v>
      </c>
    </row>
    <row r="1827" spans="1:24" ht="14.1" customHeight="1" x14ac:dyDescent="0.3">
      <c r="A1827" s="252">
        <v>171519</v>
      </c>
      <c r="B1827" s="253" t="s">
        <v>50</v>
      </c>
      <c r="C1827" s="254">
        <v>0</v>
      </c>
      <c r="D1827" s="254">
        <v>0</v>
      </c>
      <c r="E1827" s="255"/>
      <c r="F1827" s="254" t="s">
        <v>1845</v>
      </c>
      <c r="G1827" s="254" t="s">
        <v>1930</v>
      </c>
      <c r="H1827" s="254" t="s">
        <v>6134</v>
      </c>
      <c r="I1827" s="254">
        <v>83</v>
      </c>
      <c r="J1827" s="256">
        <v>6.25</v>
      </c>
      <c r="K1827" s="257"/>
      <c r="L1827" s="254" t="s">
        <v>5766</v>
      </c>
      <c r="M1827" s="254" t="s">
        <v>417</v>
      </c>
      <c r="N1827" s="172" t="str">
        <f>IF(OR(J1827="TBA",E1827=0),"",E1827*J1827)</f>
        <v/>
      </c>
      <c r="O1827" s="172"/>
      <c r="P1827" s="173">
        <f t="shared" si="625"/>
        <v>0</v>
      </c>
      <c r="Q1827" s="173">
        <f t="shared" si="626"/>
        <v>0</v>
      </c>
      <c r="R1827" s="173" t="str">
        <f t="shared" si="627"/>
        <v/>
      </c>
      <c r="S1827" s="173">
        <f t="shared" si="628"/>
        <v>0</v>
      </c>
      <c r="T1827" s="173">
        <f>IF(P1827&lt;&gt;"",(P1827*(1-($N$3368))*(1-($O1827+$N$3373))),0)</f>
        <v>0</v>
      </c>
      <c r="U1827" s="173">
        <f>IF(Q1827&lt;&gt;"",(Q1827*(1-($N$3369))*(1-($O1827+$N$3373))),0)</f>
        <v>0</v>
      </c>
      <c r="V1827" s="173">
        <f>IF(R1827&lt;&gt;"",(R1827*(1-($N$3370))*(1-($O1827+$N$3373))),0)</f>
        <v>0</v>
      </c>
      <c r="W1827" s="173">
        <f>IF(S1827&lt;&gt;"",(S1827*(1-($N$3371))*(1-($O1827+$N$3373))),0)</f>
        <v>0</v>
      </c>
      <c r="X1827" s="173">
        <f>+SUM(T1827:W1827)</f>
        <v>0</v>
      </c>
    </row>
    <row r="1828" spans="1:24" ht="14.1" customHeight="1" x14ac:dyDescent="0.3">
      <c r="A1828" s="252">
        <v>171529</v>
      </c>
      <c r="B1828" s="253" t="s">
        <v>50</v>
      </c>
      <c r="C1828" s="254">
        <v>0</v>
      </c>
      <c r="D1828" s="254">
        <v>0</v>
      </c>
      <c r="E1828" s="255"/>
      <c r="F1828" s="254" t="s">
        <v>1845</v>
      </c>
      <c r="G1828" s="254" t="s">
        <v>1930</v>
      </c>
      <c r="H1828" s="254" t="s">
        <v>6135</v>
      </c>
      <c r="I1828" s="254">
        <v>83</v>
      </c>
      <c r="J1828" s="256">
        <v>6.25</v>
      </c>
      <c r="K1828" s="257"/>
      <c r="L1828" s="254" t="s">
        <v>5767</v>
      </c>
      <c r="M1828" s="254" t="s">
        <v>417</v>
      </c>
      <c r="N1828" s="172" t="str">
        <f>IF(OR(J1828="TBA",E1828=0),"",E1828*J1828)</f>
        <v/>
      </c>
      <c r="O1828" s="172"/>
      <c r="P1828" s="173">
        <f t="shared" si="625"/>
        <v>0</v>
      </c>
      <c r="Q1828" s="173">
        <f t="shared" si="626"/>
        <v>0</v>
      </c>
      <c r="R1828" s="173" t="str">
        <f t="shared" si="627"/>
        <v/>
      </c>
      <c r="S1828" s="173">
        <f t="shared" si="628"/>
        <v>0</v>
      </c>
      <c r="T1828" s="173">
        <f>IF(P1828&lt;&gt;"",(P1828*(1-($N$3368))*(1-($O1828+$N$3373))),0)</f>
        <v>0</v>
      </c>
      <c r="U1828" s="173">
        <f>IF(Q1828&lt;&gt;"",(Q1828*(1-($N$3369))*(1-($O1828+$N$3373))),0)</f>
        <v>0</v>
      </c>
      <c r="V1828" s="173">
        <f>IF(R1828&lt;&gt;"",(R1828*(1-($N$3370))*(1-($O1828+$N$3373))),0)</f>
        <v>0</v>
      </c>
      <c r="W1828" s="173">
        <f>IF(S1828&lt;&gt;"",(S1828*(1-($N$3371))*(1-($O1828+$N$3373))),0)</f>
        <v>0</v>
      </c>
      <c r="X1828" s="173">
        <f>+SUM(T1828:W1828)</f>
        <v>0</v>
      </c>
    </row>
    <row r="1829" spans="1:24" ht="14.1" customHeight="1" x14ac:dyDescent="0.3">
      <c r="A1829" s="90">
        <v>90181</v>
      </c>
      <c r="B1829" s="91" t="s">
        <v>50</v>
      </c>
      <c r="C1829" s="92">
        <v>48</v>
      </c>
      <c r="D1829" s="92">
        <v>12</v>
      </c>
      <c r="E1829" s="166"/>
      <c r="F1829" s="92" t="s">
        <v>110</v>
      </c>
      <c r="G1829" s="92" t="s">
        <v>1711</v>
      </c>
      <c r="H1829" s="92" t="s">
        <v>1841</v>
      </c>
      <c r="I1829" s="92">
        <v>83</v>
      </c>
      <c r="J1829" s="93">
        <v>4.9000000000000004</v>
      </c>
      <c r="K1829" s="94"/>
      <c r="L1829" s="92" t="s">
        <v>2782</v>
      </c>
      <c r="M1829" s="92" t="s">
        <v>417</v>
      </c>
      <c r="N1829" s="172" t="str">
        <f t="shared" ref="N1829" si="629">IF(OR(J1829="TBA",E1829=0),"",E1829*J1829)</f>
        <v/>
      </c>
      <c r="O1829" s="172"/>
      <c r="P1829" s="173">
        <f t="shared" si="625"/>
        <v>0</v>
      </c>
      <c r="Q1829" s="173">
        <f t="shared" si="626"/>
        <v>0</v>
      </c>
      <c r="R1829" s="173" t="str">
        <f t="shared" si="627"/>
        <v/>
      </c>
      <c r="S1829" s="173">
        <f t="shared" si="628"/>
        <v>0</v>
      </c>
      <c r="T1829" s="173">
        <f>IF(P1829&lt;&gt;"",(P1829*(1-($N$3368))*(1-($O1829+$N$3373))),0)</f>
        <v>0</v>
      </c>
      <c r="U1829" s="173">
        <f>IF(Q1829&lt;&gt;"",(Q1829*(1-($N$3369))*(1-($O1829+$N$3373))),0)</f>
        <v>0</v>
      </c>
      <c r="V1829" s="173">
        <f>IF(R1829&lt;&gt;"",(R1829*(1-($N$3370))*(1-($O1829+$N$3373))),0)</f>
        <v>0</v>
      </c>
      <c r="W1829" s="173">
        <f>IF(S1829&lt;&gt;"",(S1829*(1-($N$3371))*(1-($O1829+$N$3373))),0)</f>
        <v>0</v>
      </c>
      <c r="X1829" s="173">
        <f t="shared" ref="X1829" si="630">+SUM(T1829:W1829)</f>
        <v>0</v>
      </c>
    </row>
    <row r="1830" spans="1:24" ht="14.1" customHeight="1" x14ac:dyDescent="0.3">
      <c r="A1830" s="90">
        <v>90311</v>
      </c>
      <c r="B1830" s="91" t="s">
        <v>50</v>
      </c>
      <c r="C1830" s="92">
        <v>16</v>
      </c>
      <c r="D1830" s="92">
        <v>8</v>
      </c>
      <c r="E1830" s="166"/>
      <c r="F1830" s="92" t="s">
        <v>1845</v>
      </c>
      <c r="G1830" s="92" t="s">
        <v>1846</v>
      </c>
      <c r="H1830" s="92" t="s">
        <v>1851</v>
      </c>
      <c r="I1830" s="92">
        <v>83</v>
      </c>
      <c r="J1830" s="93">
        <v>13.4</v>
      </c>
      <c r="K1830" s="94"/>
      <c r="L1830" s="92" t="s">
        <v>2789</v>
      </c>
      <c r="M1830" s="92" t="s">
        <v>417</v>
      </c>
      <c r="N1830" s="172" t="str">
        <f t="shared" si="619"/>
        <v/>
      </c>
      <c r="O1830" s="172"/>
      <c r="P1830" s="173">
        <f t="shared" si="625"/>
        <v>0</v>
      </c>
      <c r="Q1830" s="173">
        <f t="shared" si="626"/>
        <v>0</v>
      </c>
      <c r="R1830" s="173" t="str">
        <f t="shared" si="627"/>
        <v/>
      </c>
      <c r="S1830" s="173">
        <f t="shared" si="628"/>
        <v>0</v>
      </c>
      <c r="T1830" s="173">
        <f>IF(P1830&lt;&gt;"",(P1830*(1-($N$3368))*(1-($O1830+$N$3373))),0)</f>
        <v>0</v>
      </c>
      <c r="U1830" s="173">
        <f>IF(Q1830&lt;&gt;"",(Q1830*(1-($N$3369))*(1-($O1830+$N$3373))),0)</f>
        <v>0</v>
      </c>
      <c r="V1830" s="173">
        <f>IF(R1830&lt;&gt;"",(R1830*(1-($N$3370))*(1-($O1830+$N$3373))),0)</f>
        <v>0</v>
      </c>
      <c r="W1830" s="173">
        <f>IF(S1830&lt;&gt;"",(S1830*(1-($N$3371))*(1-($O1830+$N$3373))),0)</f>
        <v>0</v>
      </c>
      <c r="X1830" s="173">
        <f t="shared" si="620"/>
        <v>0</v>
      </c>
    </row>
    <row r="1831" spans="1:24" ht="14.1" customHeight="1" x14ac:dyDescent="0.3">
      <c r="A1831" s="90">
        <v>90298</v>
      </c>
      <c r="B1831" s="91" t="s">
        <v>50</v>
      </c>
      <c r="C1831" s="92">
        <v>12</v>
      </c>
      <c r="D1831" s="92">
        <v>0</v>
      </c>
      <c r="E1831" s="166"/>
      <c r="F1831" s="92" t="s">
        <v>1845</v>
      </c>
      <c r="G1831" s="92" t="s">
        <v>1846</v>
      </c>
      <c r="H1831" s="92" t="s">
        <v>1848</v>
      </c>
      <c r="I1831" s="92">
        <v>83</v>
      </c>
      <c r="J1831" s="93">
        <v>14.6</v>
      </c>
      <c r="K1831" s="94"/>
      <c r="L1831" s="92" t="s">
        <v>2786</v>
      </c>
      <c r="M1831" s="92" t="s">
        <v>417</v>
      </c>
      <c r="N1831" s="172" t="str">
        <f t="shared" si="619"/>
        <v/>
      </c>
      <c r="O1831" s="172"/>
      <c r="P1831" s="173">
        <f t="shared" si="625"/>
        <v>0</v>
      </c>
      <c r="Q1831" s="173">
        <f t="shared" si="626"/>
        <v>0</v>
      </c>
      <c r="R1831" s="173" t="str">
        <f t="shared" si="627"/>
        <v/>
      </c>
      <c r="S1831" s="173">
        <f t="shared" si="628"/>
        <v>0</v>
      </c>
      <c r="T1831" s="173">
        <f>IF(P1831&lt;&gt;"",(P1831*(1-($N$3368))*(1-($O1831+$N$3373))),0)</f>
        <v>0</v>
      </c>
      <c r="U1831" s="173">
        <f>IF(Q1831&lt;&gt;"",(Q1831*(1-($N$3369))*(1-($O1831+$N$3373))),0)</f>
        <v>0</v>
      </c>
      <c r="V1831" s="173">
        <f>IF(R1831&lt;&gt;"",(R1831*(1-($N$3370))*(1-($O1831+$N$3373))),0)</f>
        <v>0</v>
      </c>
      <c r="W1831" s="173">
        <f>IF(S1831&lt;&gt;"",(S1831*(1-($N$3371))*(1-($O1831+$N$3373))),0)</f>
        <v>0</v>
      </c>
      <c r="X1831" s="173">
        <f t="shared" si="620"/>
        <v>0</v>
      </c>
    </row>
    <row r="1832" spans="1:24" ht="14.1" customHeight="1" x14ac:dyDescent="0.3">
      <c r="A1832" s="90">
        <v>90299</v>
      </c>
      <c r="B1832" s="91" t="s">
        <v>50</v>
      </c>
      <c r="C1832" s="92">
        <v>12</v>
      </c>
      <c r="D1832" s="92">
        <v>0</v>
      </c>
      <c r="E1832" s="166"/>
      <c r="F1832" s="92" t="s">
        <v>1845</v>
      </c>
      <c r="G1832" s="92" t="s">
        <v>1846</v>
      </c>
      <c r="H1832" s="92" t="s">
        <v>1849</v>
      </c>
      <c r="I1832" s="92">
        <v>83</v>
      </c>
      <c r="J1832" s="93">
        <v>17.05</v>
      </c>
      <c r="K1832" s="94"/>
      <c r="L1832" s="92" t="s">
        <v>2787</v>
      </c>
      <c r="M1832" s="92" t="s">
        <v>417</v>
      </c>
      <c r="N1832" s="172" t="str">
        <f t="shared" si="619"/>
        <v/>
      </c>
      <c r="O1832" s="172"/>
      <c r="P1832" s="173">
        <f t="shared" si="625"/>
        <v>0</v>
      </c>
      <c r="Q1832" s="173">
        <f t="shared" si="626"/>
        <v>0</v>
      </c>
      <c r="R1832" s="173" t="str">
        <f t="shared" si="627"/>
        <v/>
      </c>
      <c r="S1832" s="173">
        <f t="shared" si="628"/>
        <v>0</v>
      </c>
      <c r="T1832" s="173">
        <f>IF(P1832&lt;&gt;"",(P1832*(1-($N$3368))*(1-($O1832+$N$3373))),0)</f>
        <v>0</v>
      </c>
      <c r="U1832" s="173">
        <f>IF(Q1832&lt;&gt;"",(Q1832*(1-($N$3369))*(1-($O1832+$N$3373))),0)</f>
        <v>0</v>
      </c>
      <c r="V1832" s="173">
        <f>IF(R1832&lt;&gt;"",(R1832*(1-($N$3370))*(1-($O1832+$N$3373))),0)</f>
        <v>0</v>
      </c>
      <c r="W1832" s="173">
        <f>IF(S1832&lt;&gt;"",(S1832*(1-($N$3371))*(1-($O1832+$N$3373))),0)</f>
        <v>0</v>
      </c>
      <c r="X1832" s="173">
        <f t="shared" si="620"/>
        <v>0</v>
      </c>
    </row>
    <row r="1833" spans="1:24" ht="14.1" customHeight="1" x14ac:dyDescent="0.3">
      <c r="A1833" s="90">
        <v>90303</v>
      </c>
      <c r="B1833" s="91" t="s">
        <v>50</v>
      </c>
      <c r="C1833" s="92">
        <v>12</v>
      </c>
      <c r="D1833" s="92">
        <v>0</v>
      </c>
      <c r="E1833" s="166"/>
      <c r="F1833" s="92" t="s">
        <v>1845</v>
      </c>
      <c r="G1833" s="92" t="s">
        <v>1846</v>
      </c>
      <c r="H1833" s="92" t="s">
        <v>1850</v>
      </c>
      <c r="I1833" s="92">
        <v>83</v>
      </c>
      <c r="J1833" s="93">
        <v>17.05</v>
      </c>
      <c r="K1833" s="94"/>
      <c r="L1833" s="92" t="s">
        <v>2788</v>
      </c>
      <c r="M1833" s="92" t="s">
        <v>417</v>
      </c>
      <c r="N1833" s="172" t="str">
        <f t="shared" si="619"/>
        <v/>
      </c>
      <c r="O1833" s="172"/>
      <c r="P1833" s="173">
        <f t="shared" si="625"/>
        <v>0</v>
      </c>
      <c r="Q1833" s="173">
        <f t="shared" si="626"/>
        <v>0</v>
      </c>
      <c r="R1833" s="173" t="str">
        <f t="shared" si="627"/>
        <v/>
      </c>
      <c r="S1833" s="173">
        <f t="shared" si="628"/>
        <v>0</v>
      </c>
      <c r="T1833" s="173">
        <f>IF(P1833&lt;&gt;"",(P1833*(1-($N$3368))*(1-($O1833+$N$3373))),0)</f>
        <v>0</v>
      </c>
      <c r="U1833" s="173">
        <f>IF(Q1833&lt;&gt;"",(Q1833*(1-($N$3369))*(1-($O1833+$N$3373))),0)</f>
        <v>0</v>
      </c>
      <c r="V1833" s="173">
        <f>IF(R1833&lt;&gt;"",(R1833*(1-($N$3370))*(1-($O1833+$N$3373))),0)</f>
        <v>0</v>
      </c>
      <c r="W1833" s="173">
        <f>IF(S1833&lt;&gt;"",(S1833*(1-($N$3371))*(1-($O1833+$N$3373))),0)</f>
        <v>0</v>
      </c>
      <c r="X1833" s="173">
        <f t="shared" si="620"/>
        <v>0</v>
      </c>
    </row>
    <row r="1834" spans="1:24" ht="14.1" customHeight="1" x14ac:dyDescent="0.3">
      <c r="A1834" s="90">
        <v>148559</v>
      </c>
      <c r="B1834" s="91" t="s">
        <v>50</v>
      </c>
      <c r="C1834" s="92">
        <v>10</v>
      </c>
      <c r="D1834" s="92">
        <v>0</v>
      </c>
      <c r="E1834" s="166"/>
      <c r="F1834" s="92" t="s">
        <v>127</v>
      </c>
      <c r="G1834" s="92" t="s">
        <v>1716</v>
      </c>
      <c r="H1834" s="92" t="s">
        <v>1987</v>
      </c>
      <c r="I1834" s="92">
        <v>83</v>
      </c>
      <c r="J1834" s="93">
        <v>8.5500000000000007</v>
      </c>
      <c r="K1834" s="94"/>
      <c r="L1834" s="92" t="s">
        <v>2928</v>
      </c>
      <c r="M1834" s="92" t="s">
        <v>417</v>
      </c>
      <c r="N1834" s="172" t="str">
        <f t="shared" si="619"/>
        <v/>
      </c>
      <c r="O1834" s="172"/>
      <c r="P1834" s="173">
        <f t="shared" si="625"/>
        <v>0</v>
      </c>
      <c r="Q1834" s="173">
        <f t="shared" si="626"/>
        <v>0</v>
      </c>
      <c r="R1834" s="173" t="str">
        <f t="shared" si="627"/>
        <v/>
      </c>
      <c r="S1834" s="173">
        <f t="shared" si="628"/>
        <v>0</v>
      </c>
      <c r="T1834" s="173">
        <f>IF(P1834&lt;&gt;"",(P1834*(1-($N$3368))*(1-($O1834+$N$3373))),0)</f>
        <v>0</v>
      </c>
      <c r="U1834" s="173">
        <f>IF(Q1834&lt;&gt;"",(Q1834*(1-($N$3369))*(1-($O1834+$N$3373))),0)</f>
        <v>0</v>
      </c>
      <c r="V1834" s="173">
        <f>IF(R1834&lt;&gt;"",(R1834*(1-($N$3370))*(1-($O1834+$N$3373))),0)</f>
        <v>0</v>
      </c>
      <c r="W1834" s="173">
        <f>IF(S1834&lt;&gt;"",(S1834*(1-($N$3371))*(1-($O1834+$N$3373))),0)</f>
        <v>0</v>
      </c>
      <c r="X1834" s="173">
        <f t="shared" si="620"/>
        <v>0</v>
      </c>
    </row>
    <row r="1835" spans="1:24" ht="14.1" customHeight="1" x14ac:dyDescent="0.3">
      <c r="A1835" s="90"/>
      <c r="B1835" s="91"/>
      <c r="C1835" s="92"/>
      <c r="D1835" s="92"/>
      <c r="E1835" s="168"/>
      <c r="F1835" s="92"/>
      <c r="G1835" s="92"/>
      <c r="H1835" s="148" t="s">
        <v>1039</v>
      </c>
      <c r="I1835" s="92"/>
      <c r="J1835" s="93"/>
      <c r="K1835" s="94"/>
      <c r="L1835" s="94"/>
      <c r="M1835" s="95"/>
      <c r="N1835" s="172"/>
      <c r="O1835" s="172"/>
      <c r="P1835" s="173">
        <f t="shared" si="625"/>
        <v>0</v>
      </c>
      <c r="Q1835" s="173">
        <f t="shared" si="626"/>
        <v>0</v>
      </c>
      <c r="R1835" s="173">
        <f t="shared" si="627"/>
        <v>0</v>
      </c>
      <c r="S1835" s="173">
        <f t="shared" si="628"/>
        <v>0</v>
      </c>
      <c r="T1835" s="173">
        <f>IF(P1835&lt;&gt;"",(P1835*(1-($N$3368))*(1-($O1835+$N$3373))),0)</f>
        <v>0</v>
      </c>
      <c r="U1835" s="173">
        <f>IF(Q1835&lt;&gt;"",(Q1835*(1-($N$3369))*(1-($O1835+$N$3373))),0)</f>
        <v>0</v>
      </c>
      <c r="V1835" s="173">
        <f>IF(R1835&lt;&gt;"",(R1835*(1-($N$3370))*(1-($O1835+$N$3373))),0)</f>
        <v>0</v>
      </c>
      <c r="W1835" s="173">
        <f>IF(S1835&lt;&gt;"",(S1835*(1-($N$3371))*(1-($O1835+$N$3373))),0)</f>
        <v>0</v>
      </c>
      <c r="X1835" s="173"/>
    </row>
    <row r="1836" spans="1:24" ht="14.1" customHeight="1" x14ac:dyDescent="0.3">
      <c r="A1836" s="90" t="s">
        <v>1042</v>
      </c>
      <c r="B1836" s="91" t="s">
        <v>51</v>
      </c>
      <c r="C1836" s="92">
        <v>4</v>
      </c>
      <c r="D1836" s="92">
        <v>0</v>
      </c>
      <c r="E1836" s="166"/>
      <c r="F1836" s="92" t="s">
        <v>110</v>
      </c>
      <c r="G1836" s="92" t="s">
        <v>2003</v>
      </c>
      <c r="H1836" s="92" t="s">
        <v>4807</v>
      </c>
      <c r="I1836" s="92">
        <v>84</v>
      </c>
      <c r="J1836" s="93">
        <v>18.25</v>
      </c>
      <c r="K1836" s="94"/>
      <c r="L1836" s="92" t="s">
        <v>2990</v>
      </c>
      <c r="M1836" s="92" t="s">
        <v>417</v>
      </c>
      <c r="N1836" s="172" t="str">
        <f t="shared" ref="N1836:N1859" si="631">IF(OR(J1836="TBA",E1836=0),"",E1836*J1836)</f>
        <v/>
      </c>
      <c r="O1836" s="172"/>
      <c r="P1836" s="173">
        <f t="shared" si="625"/>
        <v>0</v>
      </c>
      <c r="Q1836" s="173">
        <f t="shared" si="626"/>
        <v>0</v>
      </c>
      <c r="R1836" s="173">
        <f t="shared" si="627"/>
        <v>0</v>
      </c>
      <c r="S1836" s="173" t="str">
        <f t="shared" si="628"/>
        <v/>
      </c>
      <c r="T1836" s="173">
        <f>IF(P1836&lt;&gt;"",(P1836*(1-($N$3368))*(1-($O1836+$N$3373))),0)</f>
        <v>0</v>
      </c>
      <c r="U1836" s="173">
        <f>IF(Q1836&lt;&gt;"",(Q1836*(1-($N$3369))*(1-($O1836+$N$3373))),0)</f>
        <v>0</v>
      </c>
      <c r="V1836" s="173">
        <f>IF(R1836&lt;&gt;"",(R1836*(1-($N$3370))*(1-($O1836+$N$3373))),0)</f>
        <v>0</v>
      </c>
      <c r="W1836" s="173">
        <f>IF(S1836&lt;&gt;"",(S1836*(1-($N$3371))*(1-($O1836+$N$3373))),0)</f>
        <v>0</v>
      </c>
      <c r="X1836" s="173">
        <f t="shared" ref="X1836:X1859" si="632">+SUM(T1836:W1836)</f>
        <v>0</v>
      </c>
    </row>
    <row r="1837" spans="1:24" ht="14.1" customHeight="1" x14ac:dyDescent="0.3">
      <c r="A1837" s="90" t="s">
        <v>1043</v>
      </c>
      <c r="B1837" s="91" t="s">
        <v>51</v>
      </c>
      <c r="C1837" s="92">
        <v>4</v>
      </c>
      <c r="D1837" s="92">
        <v>0</v>
      </c>
      <c r="E1837" s="166"/>
      <c r="F1837" s="92" t="s">
        <v>110</v>
      </c>
      <c r="G1837" s="92" t="s">
        <v>2028</v>
      </c>
      <c r="H1837" s="92" t="s">
        <v>4807</v>
      </c>
      <c r="I1837" s="92">
        <v>84</v>
      </c>
      <c r="J1837" s="93">
        <v>18.25</v>
      </c>
      <c r="K1837" s="94"/>
      <c r="L1837" s="92" t="s">
        <v>2991</v>
      </c>
      <c r="M1837" s="92" t="s">
        <v>417</v>
      </c>
      <c r="N1837" s="172" t="str">
        <f t="shared" si="631"/>
        <v/>
      </c>
      <c r="O1837" s="172"/>
      <c r="P1837" s="173">
        <f t="shared" si="625"/>
        <v>0</v>
      </c>
      <c r="Q1837" s="173">
        <f t="shared" si="626"/>
        <v>0</v>
      </c>
      <c r="R1837" s="173">
        <f t="shared" si="627"/>
        <v>0</v>
      </c>
      <c r="S1837" s="173" t="str">
        <f t="shared" si="628"/>
        <v/>
      </c>
      <c r="T1837" s="173">
        <f>IF(P1837&lt;&gt;"",(P1837*(1-($N$3368))*(1-($O1837+$N$3373))),0)</f>
        <v>0</v>
      </c>
      <c r="U1837" s="173">
        <f>IF(Q1837&lt;&gt;"",(Q1837*(1-($N$3369))*(1-($O1837+$N$3373))),0)</f>
        <v>0</v>
      </c>
      <c r="V1837" s="173">
        <f>IF(R1837&lt;&gt;"",(R1837*(1-($N$3370))*(1-($O1837+$N$3373))),0)</f>
        <v>0</v>
      </c>
      <c r="W1837" s="173">
        <f>IF(S1837&lt;&gt;"",(S1837*(1-($N$3371))*(1-($O1837+$N$3373))),0)</f>
        <v>0</v>
      </c>
      <c r="X1837" s="173">
        <f t="shared" si="632"/>
        <v>0</v>
      </c>
    </row>
    <row r="1838" spans="1:24" ht="14.1" customHeight="1" x14ac:dyDescent="0.3">
      <c r="A1838" s="90" t="s">
        <v>1041</v>
      </c>
      <c r="B1838" s="91" t="s">
        <v>51</v>
      </c>
      <c r="C1838" s="92">
        <v>4</v>
      </c>
      <c r="D1838" s="92">
        <v>0</v>
      </c>
      <c r="E1838" s="166"/>
      <c r="F1838" s="92" t="s">
        <v>110</v>
      </c>
      <c r="G1838" s="92" t="s">
        <v>2004</v>
      </c>
      <c r="H1838" s="92" t="s">
        <v>4807</v>
      </c>
      <c r="I1838" s="92">
        <v>84</v>
      </c>
      <c r="J1838" s="93">
        <v>18.25</v>
      </c>
      <c r="K1838" s="94"/>
      <c r="L1838" s="92" t="s">
        <v>2992</v>
      </c>
      <c r="M1838" s="92" t="s">
        <v>417</v>
      </c>
      <c r="N1838" s="172" t="str">
        <f t="shared" si="631"/>
        <v/>
      </c>
      <c r="O1838" s="172"/>
      <c r="P1838" s="173">
        <f t="shared" si="625"/>
        <v>0</v>
      </c>
      <c r="Q1838" s="173">
        <f t="shared" si="626"/>
        <v>0</v>
      </c>
      <c r="R1838" s="173">
        <f t="shared" si="627"/>
        <v>0</v>
      </c>
      <c r="S1838" s="173" t="str">
        <f t="shared" si="628"/>
        <v/>
      </c>
      <c r="T1838" s="173">
        <f>IF(P1838&lt;&gt;"",(P1838*(1-($N$3368))*(1-($O1838+$N$3373))),0)</f>
        <v>0</v>
      </c>
      <c r="U1838" s="173">
        <f>IF(Q1838&lt;&gt;"",(Q1838*(1-($N$3369))*(1-($O1838+$N$3373))),0)</f>
        <v>0</v>
      </c>
      <c r="V1838" s="173">
        <f>IF(R1838&lt;&gt;"",(R1838*(1-($N$3370))*(1-($O1838+$N$3373))),0)</f>
        <v>0</v>
      </c>
      <c r="W1838" s="173">
        <f>IF(S1838&lt;&gt;"",(S1838*(1-($N$3371))*(1-($O1838+$N$3373))),0)</f>
        <v>0</v>
      </c>
      <c r="X1838" s="173">
        <f t="shared" si="632"/>
        <v>0</v>
      </c>
    </row>
    <row r="1839" spans="1:24" ht="14.1" customHeight="1" x14ac:dyDescent="0.3">
      <c r="A1839" s="90" t="s">
        <v>1040</v>
      </c>
      <c r="B1839" s="91" t="s">
        <v>51</v>
      </c>
      <c r="C1839" s="92">
        <v>4</v>
      </c>
      <c r="D1839" s="92">
        <v>0</v>
      </c>
      <c r="E1839" s="166"/>
      <c r="F1839" s="92" t="s">
        <v>110</v>
      </c>
      <c r="G1839" s="92" t="s">
        <v>2005</v>
      </c>
      <c r="H1839" s="92" t="s">
        <v>4807</v>
      </c>
      <c r="I1839" s="92">
        <v>84</v>
      </c>
      <c r="J1839" s="93">
        <v>18.25</v>
      </c>
      <c r="K1839" s="94"/>
      <c r="L1839" s="92" t="s">
        <v>2993</v>
      </c>
      <c r="M1839" s="92" t="s">
        <v>417</v>
      </c>
      <c r="N1839" s="172" t="str">
        <f t="shared" si="631"/>
        <v/>
      </c>
      <c r="O1839" s="172"/>
      <c r="P1839" s="173">
        <f t="shared" si="625"/>
        <v>0</v>
      </c>
      <c r="Q1839" s="173">
        <f t="shared" si="626"/>
        <v>0</v>
      </c>
      <c r="R1839" s="173">
        <f t="shared" si="627"/>
        <v>0</v>
      </c>
      <c r="S1839" s="173" t="str">
        <f t="shared" si="628"/>
        <v/>
      </c>
      <c r="T1839" s="173">
        <f>IF(P1839&lt;&gt;"",(P1839*(1-($N$3368))*(1-($O1839+$N$3373))),0)</f>
        <v>0</v>
      </c>
      <c r="U1839" s="173">
        <f>IF(Q1839&lt;&gt;"",(Q1839*(1-($N$3369))*(1-($O1839+$N$3373))),0)</f>
        <v>0</v>
      </c>
      <c r="V1839" s="173">
        <f>IF(R1839&lt;&gt;"",(R1839*(1-($N$3370))*(1-($O1839+$N$3373))),0)</f>
        <v>0</v>
      </c>
      <c r="W1839" s="173">
        <f>IF(S1839&lt;&gt;"",(S1839*(1-($N$3371))*(1-($O1839+$N$3373))),0)</f>
        <v>0</v>
      </c>
      <c r="X1839" s="173">
        <f t="shared" si="632"/>
        <v>0</v>
      </c>
    </row>
    <row r="1840" spans="1:24" ht="14.1" customHeight="1" x14ac:dyDescent="0.3">
      <c r="A1840" s="90" t="s">
        <v>1046</v>
      </c>
      <c r="B1840" s="91" t="s">
        <v>51</v>
      </c>
      <c r="C1840" s="92">
        <v>4</v>
      </c>
      <c r="D1840" s="92">
        <v>0</v>
      </c>
      <c r="E1840" s="166"/>
      <c r="F1840" s="92" t="s">
        <v>110</v>
      </c>
      <c r="G1840" s="92" t="s">
        <v>2003</v>
      </c>
      <c r="H1840" s="92" t="s">
        <v>6317</v>
      </c>
      <c r="I1840" s="92">
        <v>84</v>
      </c>
      <c r="J1840" s="93">
        <v>25.55</v>
      </c>
      <c r="K1840" s="94"/>
      <c r="L1840" s="92" t="s">
        <v>2995</v>
      </c>
      <c r="M1840" s="92" t="s">
        <v>417</v>
      </c>
      <c r="N1840" s="172" t="str">
        <f t="shared" si="631"/>
        <v/>
      </c>
      <c r="O1840" s="172"/>
      <c r="P1840" s="173">
        <f t="shared" si="625"/>
        <v>0</v>
      </c>
      <c r="Q1840" s="173">
        <f t="shared" si="626"/>
        <v>0</v>
      </c>
      <c r="R1840" s="173">
        <f t="shared" si="627"/>
        <v>0</v>
      </c>
      <c r="S1840" s="173" t="str">
        <f t="shared" si="628"/>
        <v/>
      </c>
      <c r="T1840" s="173">
        <f>IF(P1840&lt;&gt;"",(P1840*(1-($N$3368))*(1-($O1840+$N$3373))),0)</f>
        <v>0</v>
      </c>
      <c r="U1840" s="173">
        <f>IF(Q1840&lt;&gt;"",(Q1840*(1-($N$3369))*(1-($O1840+$N$3373))),0)</f>
        <v>0</v>
      </c>
      <c r="V1840" s="173">
        <f>IF(R1840&lt;&gt;"",(R1840*(1-($N$3370))*(1-($O1840+$N$3373))),0)</f>
        <v>0</v>
      </c>
      <c r="W1840" s="173">
        <f>IF(S1840&lt;&gt;"",(S1840*(1-($N$3371))*(1-($O1840+$N$3373))),0)</f>
        <v>0</v>
      </c>
      <c r="X1840" s="173">
        <f t="shared" si="632"/>
        <v>0</v>
      </c>
    </row>
    <row r="1841" spans="1:24" ht="14.1" customHeight="1" x14ac:dyDescent="0.3">
      <c r="A1841" s="90" t="s">
        <v>1047</v>
      </c>
      <c r="B1841" s="91" t="s">
        <v>51</v>
      </c>
      <c r="C1841" s="92">
        <v>4</v>
      </c>
      <c r="D1841" s="92">
        <v>0</v>
      </c>
      <c r="E1841" s="166"/>
      <c r="F1841" s="92" t="s">
        <v>110</v>
      </c>
      <c r="G1841" s="92" t="s">
        <v>2028</v>
      </c>
      <c r="H1841" s="92" t="s">
        <v>6317</v>
      </c>
      <c r="I1841" s="92">
        <v>84</v>
      </c>
      <c r="J1841" s="93">
        <v>25.55</v>
      </c>
      <c r="K1841" s="94"/>
      <c r="L1841" s="92" t="s">
        <v>2996</v>
      </c>
      <c r="M1841" s="92" t="s">
        <v>417</v>
      </c>
      <c r="N1841" s="172" t="str">
        <f t="shared" si="631"/>
        <v/>
      </c>
      <c r="O1841" s="172"/>
      <c r="P1841" s="173">
        <f t="shared" si="625"/>
        <v>0</v>
      </c>
      <c r="Q1841" s="173">
        <f t="shared" si="626"/>
        <v>0</v>
      </c>
      <c r="R1841" s="173">
        <f t="shared" si="627"/>
        <v>0</v>
      </c>
      <c r="S1841" s="173" t="str">
        <f t="shared" si="628"/>
        <v/>
      </c>
      <c r="T1841" s="173">
        <f>IF(P1841&lt;&gt;"",(P1841*(1-($N$3368))*(1-($O1841+$N$3373))),0)</f>
        <v>0</v>
      </c>
      <c r="U1841" s="173">
        <f>IF(Q1841&lt;&gt;"",(Q1841*(1-($N$3369))*(1-($O1841+$N$3373))),0)</f>
        <v>0</v>
      </c>
      <c r="V1841" s="173">
        <f>IF(R1841&lt;&gt;"",(R1841*(1-($N$3370))*(1-($O1841+$N$3373))),0)</f>
        <v>0</v>
      </c>
      <c r="W1841" s="173">
        <f>IF(S1841&lt;&gt;"",(S1841*(1-($N$3371))*(1-($O1841+$N$3373))),0)</f>
        <v>0</v>
      </c>
      <c r="X1841" s="173">
        <f t="shared" si="632"/>
        <v>0</v>
      </c>
    </row>
    <row r="1842" spans="1:24" ht="14.1" customHeight="1" x14ac:dyDescent="0.3">
      <c r="A1842" s="90" t="s">
        <v>1045</v>
      </c>
      <c r="B1842" s="91" t="s">
        <v>51</v>
      </c>
      <c r="C1842" s="92">
        <v>4</v>
      </c>
      <c r="D1842" s="92">
        <v>0</v>
      </c>
      <c r="E1842" s="166"/>
      <c r="F1842" s="92" t="s">
        <v>110</v>
      </c>
      <c r="G1842" s="92" t="s">
        <v>2004</v>
      </c>
      <c r="H1842" s="92" t="s">
        <v>6317</v>
      </c>
      <c r="I1842" s="92">
        <v>84</v>
      </c>
      <c r="J1842" s="93">
        <v>25.55</v>
      </c>
      <c r="K1842" s="94"/>
      <c r="L1842" s="92" t="s">
        <v>2997</v>
      </c>
      <c r="M1842" s="92" t="s">
        <v>417</v>
      </c>
      <c r="N1842" s="172" t="str">
        <f t="shared" si="631"/>
        <v/>
      </c>
      <c r="O1842" s="172"/>
      <c r="P1842" s="173">
        <f t="shared" si="625"/>
        <v>0</v>
      </c>
      <c r="Q1842" s="173">
        <f t="shared" si="626"/>
        <v>0</v>
      </c>
      <c r="R1842" s="173">
        <f t="shared" si="627"/>
        <v>0</v>
      </c>
      <c r="S1842" s="173" t="str">
        <f t="shared" si="628"/>
        <v/>
      </c>
      <c r="T1842" s="173">
        <f>IF(P1842&lt;&gt;"",(P1842*(1-($N$3368))*(1-($O1842+$N$3373))),0)</f>
        <v>0</v>
      </c>
      <c r="U1842" s="173">
        <f>IF(Q1842&lt;&gt;"",(Q1842*(1-($N$3369))*(1-($O1842+$N$3373))),0)</f>
        <v>0</v>
      </c>
      <c r="V1842" s="173">
        <f>IF(R1842&lt;&gt;"",(R1842*(1-($N$3370))*(1-($O1842+$N$3373))),0)</f>
        <v>0</v>
      </c>
      <c r="W1842" s="173">
        <f>IF(S1842&lt;&gt;"",(S1842*(1-($N$3371))*(1-($O1842+$N$3373))),0)</f>
        <v>0</v>
      </c>
      <c r="X1842" s="173">
        <f t="shared" si="632"/>
        <v>0</v>
      </c>
    </row>
    <row r="1843" spans="1:24" ht="14.1" customHeight="1" x14ac:dyDescent="0.3">
      <c r="A1843" s="90" t="s">
        <v>1044</v>
      </c>
      <c r="B1843" s="91" t="s">
        <v>51</v>
      </c>
      <c r="C1843" s="92">
        <v>4</v>
      </c>
      <c r="D1843" s="92">
        <v>0</v>
      </c>
      <c r="E1843" s="166"/>
      <c r="F1843" s="92" t="s">
        <v>110</v>
      </c>
      <c r="G1843" s="92" t="s">
        <v>2005</v>
      </c>
      <c r="H1843" s="92" t="s">
        <v>6317</v>
      </c>
      <c r="I1843" s="92">
        <v>84</v>
      </c>
      <c r="J1843" s="93">
        <v>25.55</v>
      </c>
      <c r="K1843" s="94"/>
      <c r="L1843" s="92" t="s">
        <v>2998</v>
      </c>
      <c r="M1843" s="92" t="s">
        <v>417</v>
      </c>
      <c r="N1843" s="172" t="str">
        <f t="shared" si="631"/>
        <v/>
      </c>
      <c r="O1843" s="172"/>
      <c r="P1843" s="173">
        <f t="shared" si="625"/>
        <v>0</v>
      </c>
      <c r="Q1843" s="173">
        <f t="shared" si="626"/>
        <v>0</v>
      </c>
      <c r="R1843" s="173">
        <f t="shared" si="627"/>
        <v>0</v>
      </c>
      <c r="S1843" s="173" t="str">
        <f t="shared" si="628"/>
        <v/>
      </c>
      <c r="T1843" s="173">
        <f>IF(P1843&lt;&gt;"",(P1843*(1-($N$3368))*(1-($O1843+$N$3373))),0)</f>
        <v>0</v>
      </c>
      <c r="U1843" s="173">
        <f>IF(Q1843&lt;&gt;"",(Q1843*(1-($N$3369))*(1-($O1843+$N$3373))),0)</f>
        <v>0</v>
      </c>
      <c r="V1843" s="173">
        <f>IF(R1843&lt;&gt;"",(R1843*(1-($N$3370))*(1-($O1843+$N$3373))),0)</f>
        <v>0</v>
      </c>
      <c r="W1843" s="173">
        <f>IF(S1843&lt;&gt;"",(S1843*(1-($N$3371))*(1-($O1843+$N$3373))),0)</f>
        <v>0</v>
      </c>
      <c r="X1843" s="173">
        <f t="shared" si="632"/>
        <v>0</v>
      </c>
    </row>
    <row r="1844" spans="1:24" ht="14.1" customHeight="1" x14ac:dyDescent="0.3">
      <c r="A1844" s="90" t="s">
        <v>4795</v>
      </c>
      <c r="B1844" s="91" t="s">
        <v>51</v>
      </c>
      <c r="C1844" s="92">
        <v>1</v>
      </c>
      <c r="D1844" s="92">
        <v>0</v>
      </c>
      <c r="E1844" s="166"/>
      <c r="F1844" s="92" t="s">
        <v>110</v>
      </c>
      <c r="G1844" s="92" t="s">
        <v>2003</v>
      </c>
      <c r="H1844" s="92" t="s">
        <v>2631</v>
      </c>
      <c r="I1844" s="92">
        <v>84</v>
      </c>
      <c r="J1844" s="93">
        <v>215.25</v>
      </c>
      <c r="K1844" s="94"/>
      <c r="L1844" s="92" t="s">
        <v>4796</v>
      </c>
      <c r="M1844" s="92" t="s">
        <v>417</v>
      </c>
      <c r="N1844" s="172" t="str">
        <f t="shared" si="631"/>
        <v/>
      </c>
      <c r="O1844" s="172"/>
      <c r="P1844" s="173">
        <f t="shared" si="625"/>
        <v>0</v>
      </c>
      <c r="Q1844" s="173">
        <f t="shared" si="626"/>
        <v>0</v>
      </c>
      <c r="R1844" s="173">
        <f t="shared" si="627"/>
        <v>0</v>
      </c>
      <c r="S1844" s="173" t="str">
        <f t="shared" si="628"/>
        <v/>
      </c>
      <c r="T1844" s="173">
        <f>IF(P1844&lt;&gt;"",(P1844*(1-($N$3368))*(1-($O1844+$N$3373))),0)</f>
        <v>0</v>
      </c>
      <c r="U1844" s="173">
        <f>IF(Q1844&lt;&gt;"",(Q1844*(1-($N$3369))*(1-($O1844+$N$3373))),0)</f>
        <v>0</v>
      </c>
      <c r="V1844" s="173">
        <f>IF(R1844&lt;&gt;"",(R1844*(1-($N$3370))*(1-($O1844+$N$3373))),0)</f>
        <v>0</v>
      </c>
      <c r="W1844" s="173">
        <f>IF(S1844&lt;&gt;"",(S1844*(1-($N$3371))*(1-($O1844+$N$3373))),0)</f>
        <v>0</v>
      </c>
      <c r="X1844" s="173">
        <f t="shared" si="632"/>
        <v>0</v>
      </c>
    </row>
    <row r="1845" spans="1:24" ht="14.1" customHeight="1" x14ac:dyDescent="0.3">
      <c r="A1845" s="90" t="s">
        <v>4797</v>
      </c>
      <c r="B1845" s="91" t="s">
        <v>51</v>
      </c>
      <c r="C1845" s="92">
        <v>1</v>
      </c>
      <c r="D1845" s="92">
        <v>0</v>
      </c>
      <c r="E1845" s="166"/>
      <c r="F1845" s="92" t="s">
        <v>110</v>
      </c>
      <c r="G1845" s="92" t="s">
        <v>2004</v>
      </c>
      <c r="H1845" s="92" t="s">
        <v>2631</v>
      </c>
      <c r="I1845" s="92">
        <v>84</v>
      </c>
      <c r="J1845" s="93">
        <v>215.25</v>
      </c>
      <c r="K1845" s="94"/>
      <c r="L1845" s="92" t="s">
        <v>4798</v>
      </c>
      <c r="M1845" s="92" t="s">
        <v>417</v>
      </c>
      <c r="N1845" s="172" t="str">
        <f t="shared" si="631"/>
        <v/>
      </c>
      <c r="O1845" s="172"/>
      <c r="P1845" s="173">
        <f t="shared" si="625"/>
        <v>0</v>
      </c>
      <c r="Q1845" s="173">
        <f t="shared" si="626"/>
        <v>0</v>
      </c>
      <c r="R1845" s="173">
        <f t="shared" si="627"/>
        <v>0</v>
      </c>
      <c r="S1845" s="173" t="str">
        <f t="shared" si="628"/>
        <v/>
      </c>
      <c r="T1845" s="173">
        <f>IF(P1845&lt;&gt;"",(P1845*(1-($N$3368))*(1-($O1845+$N$3373))),0)</f>
        <v>0</v>
      </c>
      <c r="U1845" s="173">
        <f>IF(Q1845&lt;&gt;"",(Q1845*(1-($N$3369))*(1-($O1845+$N$3373))),0)</f>
        <v>0</v>
      </c>
      <c r="V1845" s="173">
        <f>IF(R1845&lt;&gt;"",(R1845*(1-($N$3370))*(1-($O1845+$N$3373))),0)</f>
        <v>0</v>
      </c>
      <c r="W1845" s="173">
        <f>IF(S1845&lt;&gt;"",(S1845*(1-($N$3371))*(1-($O1845+$N$3373))),0)</f>
        <v>0</v>
      </c>
      <c r="X1845" s="173">
        <f t="shared" si="632"/>
        <v>0</v>
      </c>
    </row>
    <row r="1846" spans="1:24" ht="14.1" customHeight="1" x14ac:dyDescent="0.3">
      <c r="A1846" s="90" t="s">
        <v>4799</v>
      </c>
      <c r="B1846" s="91" t="s">
        <v>51</v>
      </c>
      <c r="C1846" s="92">
        <v>1</v>
      </c>
      <c r="D1846" s="92">
        <v>0</v>
      </c>
      <c r="E1846" s="166"/>
      <c r="F1846" s="92" t="s">
        <v>110</v>
      </c>
      <c r="G1846" s="92" t="s">
        <v>2005</v>
      </c>
      <c r="H1846" s="92" t="s">
        <v>2631</v>
      </c>
      <c r="I1846" s="92">
        <v>84</v>
      </c>
      <c r="J1846" s="93">
        <v>215.25</v>
      </c>
      <c r="K1846" s="94"/>
      <c r="L1846" s="92" t="s">
        <v>4800</v>
      </c>
      <c r="M1846" s="92" t="s">
        <v>417</v>
      </c>
      <c r="N1846" s="172" t="str">
        <f t="shared" si="631"/>
        <v/>
      </c>
      <c r="O1846" s="172"/>
      <c r="P1846" s="173">
        <f t="shared" si="625"/>
        <v>0</v>
      </c>
      <c r="Q1846" s="173">
        <f t="shared" si="626"/>
        <v>0</v>
      </c>
      <c r="R1846" s="173">
        <f t="shared" si="627"/>
        <v>0</v>
      </c>
      <c r="S1846" s="173" t="str">
        <f t="shared" si="628"/>
        <v/>
      </c>
      <c r="T1846" s="173">
        <f>IF(P1846&lt;&gt;"",(P1846*(1-($N$3368))*(1-($O1846+$N$3373))),0)</f>
        <v>0</v>
      </c>
      <c r="U1846" s="173">
        <f>IF(Q1846&lt;&gt;"",(Q1846*(1-($N$3369))*(1-($O1846+$N$3373))),0)</f>
        <v>0</v>
      </c>
      <c r="V1846" s="173">
        <f>IF(R1846&lt;&gt;"",(R1846*(1-($N$3370))*(1-($O1846+$N$3373))),0)</f>
        <v>0</v>
      </c>
      <c r="W1846" s="173">
        <f>IF(S1846&lt;&gt;"",(S1846*(1-($N$3371))*(1-($O1846+$N$3373))),0)</f>
        <v>0</v>
      </c>
      <c r="X1846" s="173">
        <f t="shared" si="632"/>
        <v>0</v>
      </c>
    </row>
    <row r="1847" spans="1:24" ht="14.1" customHeight="1" x14ac:dyDescent="0.3">
      <c r="A1847" s="90" t="s">
        <v>1256</v>
      </c>
      <c r="B1847" s="91" t="s">
        <v>51</v>
      </c>
      <c r="C1847" s="92">
        <v>4</v>
      </c>
      <c r="D1847" s="92">
        <v>0</v>
      </c>
      <c r="E1847" s="166"/>
      <c r="F1847" s="92" t="s">
        <v>110</v>
      </c>
      <c r="G1847" s="92" t="s">
        <v>2003</v>
      </c>
      <c r="H1847" s="92" t="s">
        <v>4808</v>
      </c>
      <c r="I1847" s="92">
        <v>84</v>
      </c>
      <c r="J1847" s="93">
        <v>83.7</v>
      </c>
      <c r="K1847" s="94"/>
      <c r="L1847" s="92" t="s">
        <v>2999</v>
      </c>
      <c r="M1847" s="92" t="s">
        <v>417</v>
      </c>
      <c r="N1847" s="172" t="str">
        <f t="shared" si="631"/>
        <v/>
      </c>
      <c r="O1847" s="172"/>
      <c r="P1847" s="173">
        <f t="shared" si="625"/>
        <v>0</v>
      </c>
      <c r="Q1847" s="173">
        <f t="shared" si="626"/>
        <v>0</v>
      </c>
      <c r="R1847" s="173">
        <f t="shared" si="627"/>
        <v>0</v>
      </c>
      <c r="S1847" s="173" t="str">
        <f t="shared" si="628"/>
        <v/>
      </c>
      <c r="T1847" s="173">
        <f>IF(P1847&lt;&gt;"",(P1847*(1-($N$3368))*(1-($O1847+$N$3373))),0)</f>
        <v>0</v>
      </c>
      <c r="U1847" s="173">
        <f>IF(Q1847&lt;&gt;"",(Q1847*(1-($N$3369))*(1-($O1847+$N$3373))),0)</f>
        <v>0</v>
      </c>
      <c r="V1847" s="173">
        <f>IF(R1847&lt;&gt;"",(R1847*(1-($N$3370))*(1-($O1847+$N$3373))),0)</f>
        <v>0</v>
      </c>
      <c r="W1847" s="173">
        <f>IF(S1847&lt;&gt;"",(S1847*(1-($N$3371))*(1-($O1847+$N$3373))),0)</f>
        <v>0</v>
      </c>
      <c r="X1847" s="173">
        <f t="shared" si="632"/>
        <v>0</v>
      </c>
    </row>
    <row r="1848" spans="1:24" ht="14.1" customHeight="1" x14ac:dyDescent="0.3">
      <c r="A1848" s="90" t="s">
        <v>1257</v>
      </c>
      <c r="B1848" s="91" t="s">
        <v>51</v>
      </c>
      <c r="C1848" s="92">
        <v>4</v>
      </c>
      <c r="D1848" s="92">
        <v>0</v>
      </c>
      <c r="E1848" s="166"/>
      <c r="F1848" s="92" t="s">
        <v>110</v>
      </c>
      <c r="G1848" s="92" t="s">
        <v>2004</v>
      </c>
      <c r="H1848" s="92" t="s">
        <v>4808</v>
      </c>
      <c r="I1848" s="92">
        <v>84</v>
      </c>
      <c r="J1848" s="93">
        <v>83.7</v>
      </c>
      <c r="K1848" s="94"/>
      <c r="L1848" s="92" t="s">
        <v>3000</v>
      </c>
      <c r="M1848" s="92" t="s">
        <v>417</v>
      </c>
      <c r="N1848" s="172" t="str">
        <f t="shared" si="631"/>
        <v/>
      </c>
      <c r="O1848" s="172"/>
      <c r="P1848" s="173">
        <f t="shared" si="625"/>
        <v>0</v>
      </c>
      <c r="Q1848" s="173">
        <f t="shared" si="626"/>
        <v>0</v>
      </c>
      <c r="R1848" s="173">
        <f t="shared" si="627"/>
        <v>0</v>
      </c>
      <c r="S1848" s="173" t="str">
        <f t="shared" si="628"/>
        <v/>
      </c>
      <c r="T1848" s="173">
        <f>IF(P1848&lt;&gt;"",(P1848*(1-($N$3368))*(1-($O1848+$N$3373))),0)</f>
        <v>0</v>
      </c>
      <c r="U1848" s="173">
        <f>IF(Q1848&lt;&gt;"",(Q1848*(1-($N$3369))*(1-($O1848+$N$3373))),0)</f>
        <v>0</v>
      </c>
      <c r="V1848" s="173">
        <f>IF(R1848&lt;&gt;"",(R1848*(1-($N$3370))*(1-($O1848+$N$3373))),0)</f>
        <v>0</v>
      </c>
      <c r="W1848" s="173">
        <f>IF(S1848&lt;&gt;"",(S1848*(1-($N$3371))*(1-($O1848+$N$3373))),0)</f>
        <v>0</v>
      </c>
      <c r="X1848" s="173">
        <f t="shared" si="632"/>
        <v>0</v>
      </c>
    </row>
    <row r="1849" spans="1:24" ht="14.1" customHeight="1" x14ac:dyDescent="0.3">
      <c r="A1849" s="90" t="s">
        <v>1258</v>
      </c>
      <c r="B1849" s="91" t="s">
        <v>51</v>
      </c>
      <c r="C1849" s="92">
        <v>4</v>
      </c>
      <c r="D1849" s="92">
        <v>0</v>
      </c>
      <c r="E1849" s="166"/>
      <c r="F1849" s="92" t="s">
        <v>110</v>
      </c>
      <c r="G1849" s="92" t="s">
        <v>2005</v>
      </c>
      <c r="H1849" s="92" t="s">
        <v>4808</v>
      </c>
      <c r="I1849" s="92">
        <v>84</v>
      </c>
      <c r="J1849" s="93">
        <v>83.7</v>
      </c>
      <c r="K1849" s="94"/>
      <c r="L1849" s="92" t="s">
        <v>3001</v>
      </c>
      <c r="M1849" s="92" t="s">
        <v>417</v>
      </c>
      <c r="N1849" s="172" t="str">
        <f t="shared" si="631"/>
        <v/>
      </c>
      <c r="O1849" s="172"/>
      <c r="P1849" s="173">
        <f t="shared" si="625"/>
        <v>0</v>
      </c>
      <c r="Q1849" s="173">
        <f t="shared" si="626"/>
        <v>0</v>
      </c>
      <c r="R1849" s="173">
        <f t="shared" si="627"/>
        <v>0</v>
      </c>
      <c r="S1849" s="173" t="str">
        <f t="shared" si="628"/>
        <v/>
      </c>
      <c r="T1849" s="173">
        <f>IF(P1849&lt;&gt;"",(P1849*(1-($N$3368))*(1-($O1849+$N$3373))),0)</f>
        <v>0</v>
      </c>
      <c r="U1849" s="173">
        <f>IF(Q1849&lt;&gt;"",(Q1849*(1-($N$3369))*(1-($O1849+$N$3373))),0)</f>
        <v>0</v>
      </c>
      <c r="V1849" s="173">
        <f>IF(R1849&lt;&gt;"",(R1849*(1-($N$3370))*(1-($O1849+$N$3373))),0)</f>
        <v>0</v>
      </c>
      <c r="W1849" s="173">
        <f>IF(S1849&lt;&gt;"",(S1849*(1-($N$3371))*(1-($O1849+$N$3373))),0)</f>
        <v>0</v>
      </c>
      <c r="X1849" s="173">
        <f t="shared" si="632"/>
        <v>0</v>
      </c>
    </row>
    <row r="1850" spans="1:24" ht="14.1" customHeight="1" x14ac:dyDescent="0.3">
      <c r="A1850" s="90" t="s">
        <v>1259</v>
      </c>
      <c r="B1850" s="91" t="s">
        <v>51</v>
      </c>
      <c r="C1850" s="92">
        <v>4</v>
      </c>
      <c r="D1850" s="92">
        <v>0</v>
      </c>
      <c r="E1850" s="166"/>
      <c r="F1850" s="92" t="s">
        <v>111</v>
      </c>
      <c r="G1850" s="92" t="s">
        <v>2041</v>
      </c>
      <c r="H1850" s="92" t="s">
        <v>6318</v>
      </c>
      <c r="I1850" s="92">
        <v>84</v>
      </c>
      <c r="J1850" s="93">
        <v>66.75</v>
      </c>
      <c r="K1850" s="94"/>
      <c r="L1850" s="92" t="s">
        <v>3002</v>
      </c>
      <c r="M1850" s="92" t="s">
        <v>417</v>
      </c>
      <c r="N1850" s="172" t="str">
        <f t="shared" si="631"/>
        <v/>
      </c>
      <c r="O1850" s="172"/>
      <c r="P1850" s="173">
        <f t="shared" si="625"/>
        <v>0</v>
      </c>
      <c r="Q1850" s="173">
        <f t="shared" si="626"/>
        <v>0</v>
      </c>
      <c r="R1850" s="173">
        <f t="shared" si="627"/>
        <v>0</v>
      </c>
      <c r="S1850" s="173" t="str">
        <f t="shared" si="628"/>
        <v/>
      </c>
      <c r="T1850" s="173">
        <f>IF(P1850&lt;&gt;"",(P1850*(1-($N$3368))*(1-($O1850+$N$3373))),0)</f>
        <v>0</v>
      </c>
      <c r="U1850" s="173">
        <f>IF(Q1850&lt;&gt;"",(Q1850*(1-($N$3369))*(1-($O1850+$N$3373))),0)</f>
        <v>0</v>
      </c>
      <c r="V1850" s="173">
        <f>IF(R1850&lt;&gt;"",(R1850*(1-($N$3370))*(1-($O1850+$N$3373))),0)</f>
        <v>0</v>
      </c>
      <c r="W1850" s="173">
        <f>IF(S1850&lt;&gt;"",(S1850*(1-($N$3371))*(1-($O1850+$N$3373))),0)</f>
        <v>0</v>
      </c>
      <c r="X1850" s="173">
        <f t="shared" si="632"/>
        <v>0</v>
      </c>
    </row>
    <row r="1851" spans="1:24" ht="14.1" customHeight="1" x14ac:dyDescent="0.3">
      <c r="A1851" s="90" t="s">
        <v>4801</v>
      </c>
      <c r="B1851" s="91" t="s">
        <v>51</v>
      </c>
      <c r="C1851" s="92">
        <v>1</v>
      </c>
      <c r="D1851" s="92">
        <v>0</v>
      </c>
      <c r="E1851" s="166"/>
      <c r="F1851" s="92" t="s">
        <v>111</v>
      </c>
      <c r="G1851" s="92" t="s">
        <v>2047</v>
      </c>
      <c r="H1851" s="92" t="s">
        <v>2632</v>
      </c>
      <c r="I1851" s="92">
        <v>84</v>
      </c>
      <c r="J1851" s="93">
        <v>346.5</v>
      </c>
      <c r="K1851" s="94"/>
      <c r="L1851" s="92" t="s">
        <v>4802</v>
      </c>
      <c r="M1851" s="92" t="s">
        <v>417</v>
      </c>
      <c r="N1851" s="172" t="str">
        <f t="shared" si="631"/>
        <v/>
      </c>
      <c r="O1851" s="172"/>
      <c r="P1851" s="173">
        <f t="shared" si="625"/>
        <v>0</v>
      </c>
      <c r="Q1851" s="173">
        <f t="shared" si="626"/>
        <v>0</v>
      </c>
      <c r="R1851" s="173">
        <f t="shared" si="627"/>
        <v>0</v>
      </c>
      <c r="S1851" s="173" t="str">
        <f t="shared" si="628"/>
        <v/>
      </c>
      <c r="T1851" s="173">
        <f>IF(P1851&lt;&gt;"",(P1851*(1-($N$3368))*(1-($O1851+$N$3373))),0)</f>
        <v>0</v>
      </c>
      <c r="U1851" s="173">
        <f>IF(Q1851&lt;&gt;"",(Q1851*(1-($N$3369))*(1-($O1851+$N$3373))),0)</f>
        <v>0</v>
      </c>
      <c r="V1851" s="173">
        <f>IF(R1851&lt;&gt;"",(R1851*(1-($N$3370))*(1-($O1851+$N$3373))),0)</f>
        <v>0</v>
      </c>
      <c r="W1851" s="173">
        <f>IF(S1851&lt;&gt;"",(S1851*(1-($N$3371))*(1-($O1851+$N$3373))),0)</f>
        <v>0</v>
      </c>
      <c r="X1851" s="173">
        <f t="shared" si="632"/>
        <v>0</v>
      </c>
    </row>
    <row r="1852" spans="1:24" ht="14.1" customHeight="1" x14ac:dyDescent="0.3">
      <c r="A1852" s="90" t="s">
        <v>4803</v>
      </c>
      <c r="B1852" s="91" t="s">
        <v>51</v>
      </c>
      <c r="C1852" s="92">
        <v>1</v>
      </c>
      <c r="D1852" s="92">
        <v>0</v>
      </c>
      <c r="E1852" s="166"/>
      <c r="F1852" s="92" t="s">
        <v>111</v>
      </c>
      <c r="G1852" s="92" t="s">
        <v>2041</v>
      </c>
      <c r="H1852" s="92" t="s">
        <v>2632</v>
      </c>
      <c r="I1852" s="92">
        <v>84</v>
      </c>
      <c r="J1852" s="93">
        <v>346.5</v>
      </c>
      <c r="K1852" s="94"/>
      <c r="L1852" s="92" t="s">
        <v>4804</v>
      </c>
      <c r="M1852" s="92" t="s">
        <v>417</v>
      </c>
      <c r="N1852" s="172" t="str">
        <f t="shared" si="631"/>
        <v/>
      </c>
      <c r="O1852" s="172"/>
      <c r="P1852" s="173">
        <f t="shared" si="625"/>
        <v>0</v>
      </c>
      <c r="Q1852" s="173">
        <f t="shared" si="626"/>
        <v>0</v>
      </c>
      <c r="R1852" s="173">
        <f t="shared" si="627"/>
        <v>0</v>
      </c>
      <c r="S1852" s="173" t="str">
        <f t="shared" si="628"/>
        <v/>
      </c>
      <c r="T1852" s="173">
        <f>IF(P1852&lt;&gt;"",(P1852*(1-($N$3368))*(1-($O1852+$N$3373))),0)</f>
        <v>0</v>
      </c>
      <c r="U1852" s="173">
        <f>IF(Q1852&lt;&gt;"",(Q1852*(1-($N$3369))*(1-($O1852+$N$3373))),0)</f>
        <v>0</v>
      </c>
      <c r="V1852" s="173">
        <f>IF(R1852&lt;&gt;"",(R1852*(1-($N$3370))*(1-($O1852+$N$3373))),0)</f>
        <v>0</v>
      </c>
      <c r="W1852" s="173">
        <f>IF(S1852&lt;&gt;"",(S1852*(1-($N$3371))*(1-($O1852+$N$3373))),0)</f>
        <v>0</v>
      </c>
      <c r="X1852" s="173">
        <f t="shared" si="632"/>
        <v>0</v>
      </c>
    </row>
    <row r="1853" spans="1:24" ht="14.1" customHeight="1" x14ac:dyDescent="0.3">
      <c r="A1853" s="90" t="s">
        <v>4805</v>
      </c>
      <c r="B1853" s="91" t="s">
        <v>51</v>
      </c>
      <c r="C1853" s="92">
        <v>1</v>
      </c>
      <c r="D1853" s="92">
        <v>0</v>
      </c>
      <c r="E1853" s="166"/>
      <c r="F1853" s="92" t="s">
        <v>111</v>
      </c>
      <c r="G1853" s="92" t="s">
        <v>2049</v>
      </c>
      <c r="H1853" s="92" t="s">
        <v>2632</v>
      </c>
      <c r="I1853" s="92">
        <v>84</v>
      </c>
      <c r="J1853" s="93">
        <v>346.5</v>
      </c>
      <c r="K1853" s="94"/>
      <c r="L1853" s="92" t="s">
        <v>4806</v>
      </c>
      <c r="M1853" s="92" t="s">
        <v>417</v>
      </c>
      <c r="N1853" s="172" t="str">
        <f t="shared" si="631"/>
        <v/>
      </c>
      <c r="O1853" s="172"/>
      <c r="P1853" s="173">
        <f t="shared" si="625"/>
        <v>0</v>
      </c>
      <c r="Q1853" s="173">
        <f t="shared" si="626"/>
        <v>0</v>
      </c>
      <c r="R1853" s="173">
        <f t="shared" si="627"/>
        <v>0</v>
      </c>
      <c r="S1853" s="173" t="str">
        <f t="shared" si="628"/>
        <v/>
      </c>
      <c r="T1853" s="173">
        <f>IF(P1853&lt;&gt;"",(P1853*(1-($N$3368))*(1-($O1853+$N$3373))),0)</f>
        <v>0</v>
      </c>
      <c r="U1853" s="173">
        <f>IF(Q1853&lt;&gt;"",(Q1853*(1-($N$3369))*(1-($O1853+$N$3373))),0)</f>
        <v>0</v>
      </c>
      <c r="V1853" s="173">
        <f>IF(R1853&lt;&gt;"",(R1853*(1-($N$3370))*(1-($O1853+$N$3373))),0)</f>
        <v>0</v>
      </c>
      <c r="W1853" s="173">
        <f>IF(S1853&lt;&gt;"",(S1853*(1-($N$3371))*(1-($O1853+$N$3373))),0)</f>
        <v>0</v>
      </c>
      <c r="X1853" s="173">
        <f t="shared" si="632"/>
        <v>0</v>
      </c>
    </row>
    <row r="1854" spans="1:24" ht="14.1" customHeight="1" x14ac:dyDescent="0.3">
      <c r="A1854" s="90" t="s">
        <v>1050</v>
      </c>
      <c r="B1854" s="91" t="s">
        <v>51</v>
      </c>
      <c r="C1854" s="92">
        <v>4</v>
      </c>
      <c r="D1854" s="92">
        <v>0</v>
      </c>
      <c r="E1854" s="166"/>
      <c r="F1854" s="92" t="s">
        <v>110</v>
      </c>
      <c r="G1854" s="92" t="s">
        <v>2003</v>
      </c>
      <c r="H1854" s="92" t="s">
        <v>2129</v>
      </c>
      <c r="I1854" s="92">
        <v>84</v>
      </c>
      <c r="J1854" s="93">
        <v>25.55</v>
      </c>
      <c r="K1854" s="94"/>
      <c r="L1854" s="92" t="s">
        <v>3242</v>
      </c>
      <c r="M1854" s="92" t="s">
        <v>417</v>
      </c>
      <c r="N1854" s="172" t="str">
        <f t="shared" si="631"/>
        <v/>
      </c>
      <c r="O1854" s="172"/>
      <c r="P1854" s="173">
        <f t="shared" si="625"/>
        <v>0</v>
      </c>
      <c r="Q1854" s="173">
        <f t="shared" si="626"/>
        <v>0</v>
      </c>
      <c r="R1854" s="173">
        <f t="shared" si="627"/>
        <v>0</v>
      </c>
      <c r="S1854" s="173" t="str">
        <f t="shared" si="628"/>
        <v/>
      </c>
      <c r="T1854" s="173">
        <f>IF(P1854&lt;&gt;"",(P1854*(1-($N$3368))*(1-($O1854+$N$3373))),0)</f>
        <v>0</v>
      </c>
      <c r="U1854" s="173">
        <f>IF(Q1854&lt;&gt;"",(Q1854*(1-($N$3369))*(1-($O1854+$N$3373))),0)</f>
        <v>0</v>
      </c>
      <c r="V1854" s="173">
        <f>IF(R1854&lt;&gt;"",(R1854*(1-($N$3370))*(1-($O1854+$N$3373))),0)</f>
        <v>0</v>
      </c>
      <c r="W1854" s="173">
        <f>IF(S1854&lt;&gt;"",(S1854*(1-($N$3371))*(1-($O1854+$N$3373))),0)</f>
        <v>0</v>
      </c>
      <c r="X1854" s="173">
        <f t="shared" si="632"/>
        <v>0</v>
      </c>
    </row>
    <row r="1855" spans="1:24" ht="14.1" customHeight="1" x14ac:dyDescent="0.3">
      <c r="A1855" s="90" t="s">
        <v>1049</v>
      </c>
      <c r="B1855" s="91" t="s">
        <v>51</v>
      </c>
      <c r="C1855" s="92">
        <v>4</v>
      </c>
      <c r="D1855" s="92">
        <v>0</v>
      </c>
      <c r="E1855" s="166"/>
      <c r="F1855" s="92" t="s">
        <v>110</v>
      </c>
      <c r="G1855" s="92" t="s">
        <v>2004</v>
      </c>
      <c r="H1855" s="92" t="s">
        <v>2129</v>
      </c>
      <c r="I1855" s="92">
        <v>84</v>
      </c>
      <c r="J1855" s="93">
        <v>25.55</v>
      </c>
      <c r="K1855" s="94"/>
      <c r="L1855" s="92" t="s">
        <v>3243</v>
      </c>
      <c r="M1855" s="92" t="s">
        <v>417</v>
      </c>
      <c r="N1855" s="172" t="str">
        <f t="shared" si="631"/>
        <v/>
      </c>
      <c r="O1855" s="172"/>
      <c r="P1855" s="173">
        <f t="shared" si="625"/>
        <v>0</v>
      </c>
      <c r="Q1855" s="173">
        <f t="shared" si="626"/>
        <v>0</v>
      </c>
      <c r="R1855" s="173">
        <f t="shared" si="627"/>
        <v>0</v>
      </c>
      <c r="S1855" s="173" t="str">
        <f t="shared" si="628"/>
        <v/>
      </c>
      <c r="T1855" s="173">
        <f>IF(P1855&lt;&gt;"",(P1855*(1-($N$3368))*(1-($O1855+$N$3373))),0)</f>
        <v>0</v>
      </c>
      <c r="U1855" s="173">
        <f>IF(Q1855&lt;&gt;"",(Q1855*(1-($N$3369))*(1-($O1855+$N$3373))),0)</f>
        <v>0</v>
      </c>
      <c r="V1855" s="173">
        <f>IF(R1855&lt;&gt;"",(R1855*(1-($N$3370))*(1-($O1855+$N$3373))),0)</f>
        <v>0</v>
      </c>
      <c r="W1855" s="173">
        <f>IF(S1855&lt;&gt;"",(S1855*(1-($N$3371))*(1-($O1855+$N$3373))),0)</f>
        <v>0</v>
      </c>
      <c r="X1855" s="173">
        <f t="shared" si="632"/>
        <v>0</v>
      </c>
    </row>
    <row r="1856" spans="1:24" ht="14.1" customHeight="1" x14ac:dyDescent="0.3">
      <c r="A1856" s="90" t="s">
        <v>1048</v>
      </c>
      <c r="B1856" s="91" t="s">
        <v>51</v>
      </c>
      <c r="C1856" s="92">
        <v>4</v>
      </c>
      <c r="D1856" s="92">
        <v>0</v>
      </c>
      <c r="E1856" s="166"/>
      <c r="F1856" s="92" t="s">
        <v>110</v>
      </c>
      <c r="G1856" s="92" t="s">
        <v>2005</v>
      </c>
      <c r="H1856" s="92" t="s">
        <v>2129</v>
      </c>
      <c r="I1856" s="92">
        <v>84</v>
      </c>
      <c r="J1856" s="93">
        <v>25.55</v>
      </c>
      <c r="K1856" s="94"/>
      <c r="L1856" s="92" t="s">
        <v>3244</v>
      </c>
      <c r="M1856" s="92" t="s">
        <v>417</v>
      </c>
      <c r="N1856" s="172" t="str">
        <f t="shared" si="631"/>
        <v/>
      </c>
      <c r="O1856" s="172"/>
      <c r="P1856" s="173">
        <f t="shared" si="625"/>
        <v>0</v>
      </c>
      <c r="Q1856" s="173">
        <f t="shared" si="626"/>
        <v>0</v>
      </c>
      <c r="R1856" s="173">
        <f t="shared" si="627"/>
        <v>0</v>
      </c>
      <c r="S1856" s="173" t="str">
        <f t="shared" si="628"/>
        <v/>
      </c>
      <c r="T1856" s="173">
        <f>IF(P1856&lt;&gt;"",(P1856*(1-($N$3368))*(1-($O1856+$N$3373))),0)</f>
        <v>0</v>
      </c>
      <c r="U1856" s="173">
        <f>IF(Q1856&lt;&gt;"",(Q1856*(1-($N$3369))*(1-($O1856+$N$3373))),0)</f>
        <v>0</v>
      </c>
      <c r="V1856" s="173">
        <f>IF(R1856&lt;&gt;"",(R1856*(1-($N$3370))*(1-($O1856+$N$3373))),0)</f>
        <v>0</v>
      </c>
      <c r="W1856" s="173">
        <f>IF(S1856&lt;&gt;"",(S1856*(1-($N$3371))*(1-($O1856+$N$3373))),0)</f>
        <v>0</v>
      </c>
      <c r="X1856" s="173">
        <f t="shared" si="632"/>
        <v>0</v>
      </c>
    </row>
    <row r="1857" spans="1:24" ht="14.1" customHeight="1" x14ac:dyDescent="0.3">
      <c r="A1857" s="90" t="s">
        <v>1260</v>
      </c>
      <c r="B1857" s="91" t="s">
        <v>51</v>
      </c>
      <c r="C1857" s="92">
        <v>4</v>
      </c>
      <c r="D1857" s="92">
        <v>0</v>
      </c>
      <c r="E1857" s="166"/>
      <c r="F1857" s="92" t="s">
        <v>110</v>
      </c>
      <c r="G1857" s="92" t="s">
        <v>2003</v>
      </c>
      <c r="H1857" s="92" t="s">
        <v>2145</v>
      </c>
      <c r="I1857" s="92">
        <v>84</v>
      </c>
      <c r="J1857" s="93">
        <v>25.55</v>
      </c>
      <c r="K1857" s="94"/>
      <c r="L1857" s="92" t="s">
        <v>3287</v>
      </c>
      <c r="M1857" s="92" t="s">
        <v>417</v>
      </c>
      <c r="N1857" s="172" t="str">
        <f t="shared" si="631"/>
        <v/>
      </c>
      <c r="O1857" s="172"/>
      <c r="P1857" s="173">
        <f t="shared" si="625"/>
        <v>0</v>
      </c>
      <c r="Q1857" s="173">
        <f t="shared" si="626"/>
        <v>0</v>
      </c>
      <c r="R1857" s="173">
        <f t="shared" si="627"/>
        <v>0</v>
      </c>
      <c r="S1857" s="173" t="str">
        <f t="shared" si="628"/>
        <v/>
      </c>
      <c r="T1857" s="173">
        <f>IF(P1857&lt;&gt;"",(P1857*(1-($N$3368))*(1-($O1857+$N$3373))),0)</f>
        <v>0</v>
      </c>
      <c r="U1857" s="173">
        <f>IF(Q1857&lt;&gt;"",(Q1857*(1-($N$3369))*(1-($O1857+$N$3373))),0)</f>
        <v>0</v>
      </c>
      <c r="V1857" s="173">
        <f>IF(R1857&lt;&gt;"",(R1857*(1-($N$3370))*(1-($O1857+$N$3373))),0)</f>
        <v>0</v>
      </c>
      <c r="W1857" s="173">
        <f>IF(S1857&lt;&gt;"",(S1857*(1-($N$3371))*(1-($O1857+$N$3373))),0)</f>
        <v>0</v>
      </c>
      <c r="X1857" s="173">
        <f t="shared" si="632"/>
        <v>0</v>
      </c>
    </row>
    <row r="1858" spans="1:24" ht="14.1" customHeight="1" x14ac:dyDescent="0.3">
      <c r="A1858" s="90" t="s">
        <v>1261</v>
      </c>
      <c r="B1858" s="91" t="s">
        <v>51</v>
      </c>
      <c r="C1858" s="92">
        <v>4</v>
      </c>
      <c r="D1858" s="92">
        <v>0</v>
      </c>
      <c r="E1858" s="166"/>
      <c r="F1858" s="92" t="s">
        <v>110</v>
      </c>
      <c r="G1858" s="92" t="s">
        <v>2004</v>
      </c>
      <c r="H1858" s="92" t="s">
        <v>2145</v>
      </c>
      <c r="I1858" s="92">
        <v>84</v>
      </c>
      <c r="J1858" s="93">
        <v>25.55</v>
      </c>
      <c r="K1858" s="94"/>
      <c r="L1858" s="92" t="s">
        <v>3288</v>
      </c>
      <c r="M1858" s="92" t="s">
        <v>417</v>
      </c>
      <c r="N1858" s="172" t="str">
        <f t="shared" si="631"/>
        <v/>
      </c>
      <c r="O1858" s="172"/>
      <c r="P1858" s="173">
        <f t="shared" si="625"/>
        <v>0</v>
      </c>
      <c r="Q1858" s="173">
        <f t="shared" si="626"/>
        <v>0</v>
      </c>
      <c r="R1858" s="173">
        <f t="shared" si="627"/>
        <v>0</v>
      </c>
      <c r="S1858" s="173" t="str">
        <f t="shared" si="628"/>
        <v/>
      </c>
      <c r="T1858" s="173">
        <f>IF(P1858&lt;&gt;"",(P1858*(1-($N$3368))*(1-($O1858+$N$3373))),0)</f>
        <v>0</v>
      </c>
      <c r="U1858" s="173">
        <f>IF(Q1858&lt;&gt;"",(Q1858*(1-($N$3369))*(1-($O1858+$N$3373))),0)</f>
        <v>0</v>
      </c>
      <c r="V1858" s="173">
        <f>IF(R1858&lt;&gt;"",(R1858*(1-($N$3370))*(1-($O1858+$N$3373))),0)</f>
        <v>0</v>
      </c>
      <c r="W1858" s="173">
        <f>IF(S1858&lt;&gt;"",(S1858*(1-($N$3371))*(1-($O1858+$N$3373))),0)</f>
        <v>0</v>
      </c>
      <c r="X1858" s="173">
        <f t="shared" si="632"/>
        <v>0</v>
      </c>
    </row>
    <row r="1859" spans="1:24" ht="14.1" customHeight="1" x14ac:dyDescent="0.3">
      <c r="A1859" s="90" t="s">
        <v>1262</v>
      </c>
      <c r="B1859" s="91" t="s">
        <v>51</v>
      </c>
      <c r="C1859" s="92">
        <v>4</v>
      </c>
      <c r="D1859" s="92">
        <v>0</v>
      </c>
      <c r="E1859" s="166"/>
      <c r="F1859" s="92" t="s">
        <v>110</v>
      </c>
      <c r="G1859" s="92" t="s">
        <v>2005</v>
      </c>
      <c r="H1859" s="92" t="s">
        <v>2145</v>
      </c>
      <c r="I1859" s="92">
        <v>84</v>
      </c>
      <c r="J1859" s="93">
        <v>25.55</v>
      </c>
      <c r="K1859" s="94"/>
      <c r="L1859" s="92" t="s">
        <v>3289</v>
      </c>
      <c r="M1859" s="92" t="s">
        <v>417</v>
      </c>
      <c r="N1859" s="172" t="str">
        <f t="shared" si="631"/>
        <v/>
      </c>
      <c r="O1859" s="172"/>
      <c r="P1859" s="173">
        <f t="shared" si="625"/>
        <v>0</v>
      </c>
      <c r="Q1859" s="173">
        <f t="shared" si="626"/>
        <v>0</v>
      </c>
      <c r="R1859" s="173">
        <f t="shared" si="627"/>
        <v>0</v>
      </c>
      <c r="S1859" s="173" t="str">
        <f t="shared" si="628"/>
        <v/>
      </c>
      <c r="T1859" s="173">
        <f>IF(P1859&lt;&gt;"",(P1859*(1-($N$3368))*(1-($O1859+$N$3373))),0)</f>
        <v>0</v>
      </c>
      <c r="U1859" s="173">
        <f>IF(Q1859&lt;&gt;"",(Q1859*(1-($N$3369))*(1-($O1859+$N$3373))),0)</f>
        <v>0</v>
      </c>
      <c r="V1859" s="173">
        <f>IF(R1859&lt;&gt;"",(R1859*(1-($N$3370))*(1-($O1859+$N$3373))),0)</f>
        <v>0</v>
      </c>
      <c r="W1859" s="173">
        <f>IF(S1859&lt;&gt;"",(S1859*(1-($N$3371))*(1-($O1859+$N$3373))),0)</f>
        <v>0</v>
      </c>
      <c r="X1859" s="173">
        <f t="shared" si="632"/>
        <v>0</v>
      </c>
    </row>
    <row r="1860" spans="1:24" ht="14.1" customHeight="1" x14ac:dyDescent="0.3">
      <c r="A1860" s="252" t="s">
        <v>5740</v>
      </c>
      <c r="B1860" s="253" t="s">
        <v>51</v>
      </c>
      <c r="C1860" s="254">
        <v>4</v>
      </c>
      <c r="D1860" s="254">
        <v>0</v>
      </c>
      <c r="E1860" s="255"/>
      <c r="F1860" s="254" t="s">
        <v>110</v>
      </c>
      <c r="G1860" s="254" t="s">
        <v>2003</v>
      </c>
      <c r="H1860" s="254" t="s">
        <v>5741</v>
      </c>
      <c r="I1860" s="254">
        <v>85</v>
      </c>
      <c r="J1860" s="256">
        <v>24</v>
      </c>
      <c r="K1860" s="257"/>
      <c r="L1860" s="254" t="s">
        <v>5742</v>
      </c>
      <c r="M1860" s="254" t="s">
        <v>417</v>
      </c>
      <c r="N1860" s="172" t="str">
        <f t="shared" ref="N1860:N1879" si="633">IF(OR(J1860="TBA",E1860=0),"",E1860*J1860)</f>
        <v/>
      </c>
      <c r="O1860" s="172"/>
      <c r="P1860" s="173">
        <f t="shared" si="625"/>
        <v>0</v>
      </c>
      <c r="Q1860" s="173">
        <f t="shared" si="626"/>
        <v>0</v>
      </c>
      <c r="R1860" s="173">
        <f t="shared" si="627"/>
        <v>0</v>
      </c>
      <c r="S1860" s="173" t="str">
        <f t="shared" si="628"/>
        <v/>
      </c>
      <c r="T1860" s="173">
        <f>IF(P1860&lt;&gt;"",(P1860*(1-($N$3368))*(1-($O1860+$N$3373))),0)</f>
        <v>0</v>
      </c>
      <c r="U1860" s="173">
        <f>IF(Q1860&lt;&gt;"",(Q1860*(1-($N$3369))*(1-($O1860+$N$3373))),0)</f>
        <v>0</v>
      </c>
      <c r="V1860" s="173">
        <f>IF(R1860&lt;&gt;"",(R1860*(1-($N$3370))*(1-($O1860+$N$3373))),0)</f>
        <v>0</v>
      </c>
      <c r="W1860" s="173">
        <f>IF(S1860&lt;&gt;"",(S1860*(1-($N$3371))*(1-($O1860+$N$3373))),0)</f>
        <v>0</v>
      </c>
      <c r="X1860" s="173">
        <f t="shared" ref="X1860:X1879" si="634">+SUM(T1860:W1860)</f>
        <v>0</v>
      </c>
    </row>
    <row r="1861" spans="1:24" ht="14.1" customHeight="1" x14ac:dyDescent="0.3">
      <c r="A1861" s="252" t="s">
        <v>5743</v>
      </c>
      <c r="B1861" s="253" t="s">
        <v>51</v>
      </c>
      <c r="C1861" s="254">
        <v>4</v>
      </c>
      <c r="D1861" s="254">
        <v>0</v>
      </c>
      <c r="E1861" s="255"/>
      <c r="F1861" s="254" t="s">
        <v>110</v>
      </c>
      <c r="G1861" s="254" t="s">
        <v>2004</v>
      </c>
      <c r="H1861" s="254" t="s">
        <v>5741</v>
      </c>
      <c r="I1861" s="254">
        <v>85</v>
      </c>
      <c r="J1861" s="256">
        <v>24</v>
      </c>
      <c r="K1861" s="257"/>
      <c r="L1861" s="254" t="s">
        <v>5744</v>
      </c>
      <c r="M1861" s="254" t="s">
        <v>417</v>
      </c>
      <c r="N1861" s="172" t="str">
        <f t="shared" si="633"/>
        <v/>
      </c>
      <c r="O1861" s="172"/>
      <c r="P1861" s="173">
        <f t="shared" si="625"/>
        <v>0</v>
      </c>
      <c r="Q1861" s="173">
        <f t="shared" si="626"/>
        <v>0</v>
      </c>
      <c r="R1861" s="173">
        <f t="shared" si="627"/>
        <v>0</v>
      </c>
      <c r="S1861" s="173" t="str">
        <f t="shared" si="628"/>
        <v/>
      </c>
      <c r="T1861" s="173">
        <f>IF(P1861&lt;&gt;"",(P1861*(1-($N$3368))*(1-($O1861+$N$3373))),0)</f>
        <v>0</v>
      </c>
      <c r="U1861" s="173">
        <f>IF(Q1861&lt;&gt;"",(Q1861*(1-($N$3369))*(1-($O1861+$N$3373))),0)</f>
        <v>0</v>
      </c>
      <c r="V1861" s="173">
        <f>IF(R1861&lt;&gt;"",(R1861*(1-($N$3370))*(1-($O1861+$N$3373))),0)</f>
        <v>0</v>
      </c>
      <c r="W1861" s="173">
        <f>IF(S1861&lt;&gt;"",(S1861*(1-($N$3371))*(1-($O1861+$N$3373))),0)</f>
        <v>0</v>
      </c>
      <c r="X1861" s="173">
        <f t="shared" si="634"/>
        <v>0</v>
      </c>
    </row>
    <row r="1862" spans="1:24" ht="14.1" customHeight="1" x14ac:dyDescent="0.3">
      <c r="A1862" s="252" t="s">
        <v>5745</v>
      </c>
      <c r="B1862" s="253" t="s">
        <v>51</v>
      </c>
      <c r="C1862" s="254">
        <v>4</v>
      </c>
      <c r="D1862" s="254">
        <v>0</v>
      </c>
      <c r="E1862" s="255"/>
      <c r="F1862" s="254" t="s">
        <v>110</v>
      </c>
      <c r="G1862" s="254" t="s">
        <v>2005</v>
      </c>
      <c r="H1862" s="254" t="s">
        <v>5741</v>
      </c>
      <c r="I1862" s="254">
        <v>85</v>
      </c>
      <c r="J1862" s="256">
        <v>24</v>
      </c>
      <c r="K1862" s="257"/>
      <c r="L1862" s="254" t="s">
        <v>5746</v>
      </c>
      <c r="M1862" s="254" t="s">
        <v>417</v>
      </c>
      <c r="N1862" s="172" t="str">
        <f t="shared" si="633"/>
        <v/>
      </c>
      <c r="O1862" s="172"/>
      <c r="P1862" s="173">
        <f t="shared" si="625"/>
        <v>0</v>
      </c>
      <c r="Q1862" s="173">
        <f t="shared" si="626"/>
        <v>0</v>
      </c>
      <c r="R1862" s="173">
        <f t="shared" si="627"/>
        <v>0</v>
      </c>
      <c r="S1862" s="173" t="str">
        <f t="shared" si="628"/>
        <v/>
      </c>
      <c r="T1862" s="173">
        <f>IF(P1862&lt;&gt;"",(P1862*(1-($N$3368))*(1-($O1862+$N$3373))),0)</f>
        <v>0</v>
      </c>
      <c r="U1862" s="173">
        <f>IF(Q1862&lt;&gt;"",(Q1862*(1-($N$3369))*(1-($O1862+$N$3373))),0)</f>
        <v>0</v>
      </c>
      <c r="V1862" s="173">
        <f>IF(R1862&lt;&gt;"",(R1862*(1-($N$3370))*(1-($O1862+$N$3373))),0)</f>
        <v>0</v>
      </c>
      <c r="W1862" s="173">
        <f>IF(S1862&lt;&gt;"",(S1862*(1-($N$3371))*(1-($O1862+$N$3373))),0)</f>
        <v>0</v>
      </c>
      <c r="X1862" s="173">
        <f t="shared" si="634"/>
        <v>0</v>
      </c>
    </row>
    <row r="1863" spans="1:24" ht="14.1" customHeight="1" x14ac:dyDescent="0.3">
      <c r="A1863" s="252" t="s">
        <v>5889</v>
      </c>
      <c r="B1863" s="253" t="s">
        <v>51</v>
      </c>
      <c r="C1863" s="254">
        <v>4</v>
      </c>
      <c r="D1863" s="254">
        <v>0</v>
      </c>
      <c r="E1863" s="255"/>
      <c r="F1863" s="254" t="s">
        <v>110</v>
      </c>
      <c r="G1863" s="254" t="s">
        <v>2003</v>
      </c>
      <c r="H1863" s="254" t="s">
        <v>5890</v>
      </c>
      <c r="I1863" s="254">
        <v>85</v>
      </c>
      <c r="J1863" s="256">
        <v>16.5</v>
      </c>
      <c r="K1863" s="257"/>
      <c r="L1863" s="254" t="s">
        <v>5491</v>
      </c>
      <c r="M1863" s="254" t="s">
        <v>417</v>
      </c>
      <c r="N1863" s="172" t="str">
        <f t="shared" si="633"/>
        <v/>
      </c>
      <c r="O1863" s="172"/>
      <c r="P1863" s="173">
        <f t="shared" si="625"/>
        <v>0</v>
      </c>
      <c r="Q1863" s="173">
        <f t="shared" si="626"/>
        <v>0</v>
      </c>
      <c r="R1863" s="173">
        <f t="shared" si="627"/>
        <v>0</v>
      </c>
      <c r="S1863" s="173" t="str">
        <f t="shared" si="628"/>
        <v/>
      </c>
      <c r="T1863" s="173">
        <f>IF(P1863&lt;&gt;"",(P1863*(1-($N$3368))*(1-($O1863+$N$3373))),0)</f>
        <v>0</v>
      </c>
      <c r="U1863" s="173">
        <f>IF(Q1863&lt;&gt;"",(Q1863*(1-($N$3369))*(1-($O1863+$N$3373))),0)</f>
        <v>0</v>
      </c>
      <c r="V1863" s="173">
        <f>IF(R1863&lt;&gt;"",(R1863*(1-($N$3370))*(1-($O1863+$N$3373))),0)</f>
        <v>0</v>
      </c>
      <c r="W1863" s="173">
        <f>IF(S1863&lt;&gt;"",(S1863*(1-($N$3371))*(1-($O1863+$N$3373))),0)</f>
        <v>0</v>
      </c>
      <c r="X1863" s="173">
        <f t="shared" si="634"/>
        <v>0</v>
      </c>
    </row>
    <row r="1864" spans="1:24" ht="14.1" customHeight="1" x14ac:dyDescent="0.3">
      <c r="A1864" s="252" t="s">
        <v>5891</v>
      </c>
      <c r="B1864" s="253" t="s">
        <v>51</v>
      </c>
      <c r="C1864" s="254">
        <v>4</v>
      </c>
      <c r="D1864" s="254">
        <v>0</v>
      </c>
      <c r="E1864" s="255"/>
      <c r="F1864" s="254" t="s">
        <v>110</v>
      </c>
      <c r="G1864" s="254" t="s">
        <v>2004</v>
      </c>
      <c r="H1864" s="254" t="s">
        <v>5890</v>
      </c>
      <c r="I1864" s="254">
        <v>85</v>
      </c>
      <c r="J1864" s="256">
        <v>16.5</v>
      </c>
      <c r="K1864" s="257"/>
      <c r="L1864" s="254" t="s">
        <v>5492</v>
      </c>
      <c r="M1864" s="254" t="s">
        <v>417</v>
      </c>
      <c r="N1864" s="172" t="str">
        <f t="shared" si="633"/>
        <v/>
      </c>
      <c r="O1864" s="172"/>
      <c r="P1864" s="173">
        <f t="shared" si="625"/>
        <v>0</v>
      </c>
      <c r="Q1864" s="173">
        <f t="shared" si="626"/>
        <v>0</v>
      </c>
      <c r="R1864" s="173">
        <f t="shared" si="627"/>
        <v>0</v>
      </c>
      <c r="S1864" s="173" t="str">
        <f t="shared" si="628"/>
        <v/>
      </c>
      <c r="T1864" s="173">
        <f>IF(P1864&lt;&gt;"",(P1864*(1-($N$3368))*(1-($O1864+$N$3373))),0)</f>
        <v>0</v>
      </c>
      <c r="U1864" s="173">
        <f>IF(Q1864&lt;&gt;"",(Q1864*(1-($N$3369))*(1-($O1864+$N$3373))),0)</f>
        <v>0</v>
      </c>
      <c r="V1864" s="173">
        <f>IF(R1864&lt;&gt;"",(R1864*(1-($N$3370))*(1-($O1864+$N$3373))),0)</f>
        <v>0</v>
      </c>
      <c r="W1864" s="173">
        <f>IF(S1864&lt;&gt;"",(S1864*(1-($N$3371))*(1-($O1864+$N$3373))),0)</f>
        <v>0</v>
      </c>
      <c r="X1864" s="173">
        <f t="shared" si="634"/>
        <v>0</v>
      </c>
    </row>
    <row r="1865" spans="1:24" ht="14.1" customHeight="1" x14ac:dyDescent="0.3">
      <c r="A1865" s="252" t="s">
        <v>5892</v>
      </c>
      <c r="B1865" s="253" t="s">
        <v>51</v>
      </c>
      <c r="C1865" s="254">
        <v>4</v>
      </c>
      <c r="D1865" s="254">
        <v>0</v>
      </c>
      <c r="E1865" s="255"/>
      <c r="F1865" s="254" t="s">
        <v>110</v>
      </c>
      <c r="G1865" s="254" t="s">
        <v>2005</v>
      </c>
      <c r="H1865" s="254" t="s">
        <v>5890</v>
      </c>
      <c r="I1865" s="254">
        <v>85</v>
      </c>
      <c r="J1865" s="256">
        <v>16.5</v>
      </c>
      <c r="K1865" s="257"/>
      <c r="L1865" s="254" t="s">
        <v>5493</v>
      </c>
      <c r="M1865" s="254" t="s">
        <v>417</v>
      </c>
      <c r="N1865" s="172" t="str">
        <f t="shared" ref="N1865" si="635">IF(OR(J1865="TBA",E1865=0),"",E1865*J1865)</f>
        <v/>
      </c>
      <c r="O1865" s="172"/>
      <c r="P1865" s="173">
        <f t="shared" si="625"/>
        <v>0</v>
      </c>
      <c r="Q1865" s="173">
        <f t="shared" si="626"/>
        <v>0</v>
      </c>
      <c r="R1865" s="173">
        <f t="shared" si="627"/>
        <v>0</v>
      </c>
      <c r="S1865" s="173" t="str">
        <f t="shared" si="628"/>
        <v/>
      </c>
      <c r="T1865" s="173">
        <f>IF(P1865&lt;&gt;"",(P1865*(1-($N$3368))*(1-($O1865+$N$3373))),0)</f>
        <v>0</v>
      </c>
      <c r="U1865" s="173">
        <f>IF(Q1865&lt;&gt;"",(Q1865*(1-($N$3369))*(1-($O1865+$N$3373))),0)</f>
        <v>0</v>
      </c>
      <c r="V1865" s="173">
        <f>IF(R1865&lt;&gt;"",(R1865*(1-($N$3370))*(1-($O1865+$N$3373))),0)</f>
        <v>0</v>
      </c>
      <c r="W1865" s="173">
        <f>IF(S1865&lt;&gt;"",(S1865*(1-($N$3371))*(1-($O1865+$N$3373))),0)</f>
        <v>0</v>
      </c>
      <c r="X1865" s="173">
        <f t="shared" ref="X1865" si="636">+SUM(T1865:W1865)</f>
        <v>0</v>
      </c>
    </row>
    <row r="1866" spans="1:24" ht="14.1" customHeight="1" x14ac:dyDescent="0.3">
      <c r="A1866" s="90">
        <v>105029</v>
      </c>
      <c r="B1866" s="91" t="s">
        <v>50</v>
      </c>
      <c r="C1866" s="92">
        <v>24</v>
      </c>
      <c r="D1866" s="92">
        <v>12</v>
      </c>
      <c r="E1866" s="166"/>
      <c r="F1866" s="92" t="s">
        <v>110</v>
      </c>
      <c r="G1866" s="92" t="s">
        <v>1711</v>
      </c>
      <c r="H1866" s="92" t="s">
        <v>6319</v>
      </c>
      <c r="I1866" s="92">
        <v>85</v>
      </c>
      <c r="J1866" s="93">
        <v>7.7</v>
      </c>
      <c r="K1866" s="94"/>
      <c r="L1866" s="92" t="s">
        <v>2820</v>
      </c>
      <c r="M1866" s="92" t="s">
        <v>417</v>
      </c>
      <c r="N1866" s="172" t="str">
        <f t="shared" si="633"/>
        <v/>
      </c>
      <c r="O1866" s="172"/>
      <c r="P1866" s="173">
        <f t="shared" si="625"/>
        <v>0</v>
      </c>
      <c r="Q1866" s="173">
        <f t="shared" si="626"/>
        <v>0</v>
      </c>
      <c r="R1866" s="173" t="str">
        <f t="shared" si="627"/>
        <v/>
      </c>
      <c r="S1866" s="173">
        <f t="shared" si="628"/>
        <v>0</v>
      </c>
      <c r="T1866" s="173">
        <f>IF(P1866&lt;&gt;"",(P1866*(1-($N$3368))*(1-($O1866+$N$3373))),0)</f>
        <v>0</v>
      </c>
      <c r="U1866" s="173">
        <f>IF(Q1866&lt;&gt;"",(Q1866*(1-($N$3369))*(1-($O1866+$N$3373))),0)</f>
        <v>0</v>
      </c>
      <c r="V1866" s="173">
        <f>IF(R1866&lt;&gt;"",(R1866*(1-($N$3370))*(1-($O1866+$N$3373))),0)</f>
        <v>0</v>
      </c>
      <c r="W1866" s="173">
        <f>IF(S1866&lt;&gt;"",(S1866*(1-($N$3371))*(1-($O1866+$N$3373))),0)</f>
        <v>0</v>
      </c>
      <c r="X1866" s="173">
        <f t="shared" si="634"/>
        <v>0</v>
      </c>
    </row>
    <row r="1867" spans="1:24" ht="14.1" customHeight="1" x14ac:dyDescent="0.3">
      <c r="A1867" s="90">
        <v>105039</v>
      </c>
      <c r="B1867" s="91" t="s">
        <v>50</v>
      </c>
      <c r="C1867" s="92">
        <v>4</v>
      </c>
      <c r="D1867" s="92">
        <v>0</v>
      </c>
      <c r="E1867" s="166"/>
      <c r="F1867" s="92" t="s">
        <v>110</v>
      </c>
      <c r="G1867" s="92" t="s">
        <v>1711</v>
      </c>
      <c r="H1867" s="92" t="s">
        <v>6320</v>
      </c>
      <c r="I1867" s="92">
        <v>85</v>
      </c>
      <c r="J1867" s="93">
        <v>24.3</v>
      </c>
      <c r="K1867" s="94"/>
      <c r="L1867" s="92" t="s">
        <v>2821</v>
      </c>
      <c r="M1867" s="92" t="s">
        <v>417</v>
      </c>
      <c r="N1867" s="172" t="str">
        <f>IF(OR(J1867="TBA",E1867=0),"",E1867*J1867)</f>
        <v/>
      </c>
      <c r="O1867" s="172"/>
      <c r="P1867" s="173">
        <f t="shared" si="625"/>
        <v>0</v>
      </c>
      <c r="Q1867" s="173">
        <f t="shared" si="626"/>
        <v>0</v>
      </c>
      <c r="R1867" s="173" t="str">
        <f t="shared" si="627"/>
        <v/>
      </c>
      <c r="S1867" s="173">
        <f t="shared" si="628"/>
        <v>0</v>
      </c>
      <c r="T1867" s="173">
        <f>IF(P1867&lt;&gt;"",(P1867*(1-($N$3368))*(1-($O1867+$N$3373))),0)</f>
        <v>0</v>
      </c>
      <c r="U1867" s="173">
        <f>IF(Q1867&lt;&gt;"",(Q1867*(1-($N$3369))*(1-($O1867+$N$3373))),0)</f>
        <v>0</v>
      </c>
      <c r="V1867" s="173">
        <f>IF(R1867&lt;&gt;"",(R1867*(1-($N$3370))*(1-($O1867+$N$3373))),0)</f>
        <v>0</v>
      </c>
      <c r="W1867" s="173">
        <f>IF(S1867&lt;&gt;"",(S1867*(1-($N$3371))*(1-($O1867+$N$3373))),0)</f>
        <v>0</v>
      </c>
      <c r="X1867" s="173">
        <f>+SUM(T1867:W1867)</f>
        <v>0</v>
      </c>
    </row>
    <row r="1868" spans="1:24" ht="14.1" customHeight="1" x14ac:dyDescent="0.3">
      <c r="A1868" s="90">
        <v>105049</v>
      </c>
      <c r="B1868" s="91" t="s">
        <v>50</v>
      </c>
      <c r="C1868" s="92">
        <v>4</v>
      </c>
      <c r="D1868" s="92">
        <v>0</v>
      </c>
      <c r="E1868" s="166"/>
      <c r="F1868" s="92" t="s">
        <v>111</v>
      </c>
      <c r="G1868" s="92" t="s">
        <v>1712</v>
      </c>
      <c r="H1868" s="92" t="s">
        <v>6321</v>
      </c>
      <c r="I1868" s="92">
        <v>85</v>
      </c>
      <c r="J1868" s="93">
        <v>30.35</v>
      </c>
      <c r="K1868" s="94"/>
      <c r="L1868" s="92" t="s">
        <v>2822</v>
      </c>
      <c r="M1868" s="92" t="s">
        <v>417</v>
      </c>
      <c r="N1868" s="172" t="str">
        <f t="shared" si="633"/>
        <v/>
      </c>
      <c r="O1868" s="172"/>
      <c r="P1868" s="173">
        <f t="shared" si="625"/>
        <v>0</v>
      </c>
      <c r="Q1868" s="173">
        <f t="shared" si="626"/>
        <v>0</v>
      </c>
      <c r="R1868" s="173" t="str">
        <f t="shared" si="627"/>
        <v/>
      </c>
      <c r="S1868" s="173">
        <f t="shared" si="628"/>
        <v>0</v>
      </c>
      <c r="T1868" s="173">
        <f>IF(P1868&lt;&gt;"",(P1868*(1-($N$3368))*(1-($O1868+$N$3373))),0)</f>
        <v>0</v>
      </c>
      <c r="U1868" s="173">
        <f>IF(Q1868&lt;&gt;"",(Q1868*(1-($N$3369))*(1-($O1868+$N$3373))),0)</f>
        <v>0</v>
      </c>
      <c r="V1868" s="173">
        <f>IF(R1868&lt;&gt;"",(R1868*(1-($N$3370))*(1-($O1868+$N$3373))),0)</f>
        <v>0</v>
      </c>
      <c r="W1868" s="173">
        <f>IF(S1868&lt;&gt;"",(S1868*(1-($N$3371))*(1-($O1868+$N$3373))),0)</f>
        <v>0</v>
      </c>
      <c r="X1868" s="173">
        <f t="shared" si="634"/>
        <v>0</v>
      </c>
    </row>
    <row r="1869" spans="1:24" ht="14.1" customHeight="1" x14ac:dyDescent="0.3">
      <c r="A1869" s="90">
        <v>24441</v>
      </c>
      <c r="B1869" s="91" t="s">
        <v>50</v>
      </c>
      <c r="C1869" s="92">
        <v>2</v>
      </c>
      <c r="D1869" s="92">
        <v>0</v>
      </c>
      <c r="E1869" s="166"/>
      <c r="F1869" s="92" t="s">
        <v>110</v>
      </c>
      <c r="G1869" s="92" t="s">
        <v>1711</v>
      </c>
      <c r="H1869" s="92" t="s">
        <v>1754</v>
      </c>
      <c r="I1869" s="92">
        <v>85</v>
      </c>
      <c r="J1869" s="93">
        <v>29.150000000000002</v>
      </c>
      <c r="K1869" s="94"/>
      <c r="L1869" s="92" t="s">
        <v>2695</v>
      </c>
      <c r="M1869" s="92" t="s">
        <v>417</v>
      </c>
      <c r="N1869" s="172" t="str">
        <f t="shared" si="633"/>
        <v/>
      </c>
      <c r="O1869" s="172"/>
      <c r="P1869" s="173">
        <f t="shared" si="625"/>
        <v>0</v>
      </c>
      <c r="Q1869" s="173">
        <f t="shared" si="626"/>
        <v>0</v>
      </c>
      <c r="R1869" s="173" t="str">
        <f t="shared" si="627"/>
        <v/>
      </c>
      <c r="S1869" s="173">
        <f t="shared" si="628"/>
        <v>0</v>
      </c>
      <c r="T1869" s="173">
        <f>IF(P1869&lt;&gt;"",(P1869*(1-($N$3368))*(1-($O1869+$N$3373))),0)</f>
        <v>0</v>
      </c>
      <c r="U1869" s="173">
        <f>IF(Q1869&lt;&gt;"",(Q1869*(1-($N$3369))*(1-($O1869+$N$3373))),0)</f>
        <v>0</v>
      </c>
      <c r="V1869" s="173">
        <f>IF(R1869&lt;&gt;"",(R1869*(1-($N$3370))*(1-($O1869+$N$3373))),0)</f>
        <v>0</v>
      </c>
      <c r="W1869" s="173">
        <f>IF(S1869&lt;&gt;"",(S1869*(1-($N$3371))*(1-($O1869+$N$3373))),0)</f>
        <v>0</v>
      </c>
      <c r="X1869" s="173">
        <f t="shared" si="634"/>
        <v>0</v>
      </c>
    </row>
    <row r="1870" spans="1:24" ht="14.1" customHeight="1" x14ac:dyDescent="0.3">
      <c r="A1870" s="90">
        <v>24442</v>
      </c>
      <c r="B1870" s="91" t="s">
        <v>50</v>
      </c>
      <c r="C1870" s="92">
        <v>2</v>
      </c>
      <c r="D1870" s="92">
        <v>0</v>
      </c>
      <c r="E1870" s="166"/>
      <c r="F1870" s="92" t="s">
        <v>111</v>
      </c>
      <c r="G1870" s="92" t="s">
        <v>1712</v>
      </c>
      <c r="H1870" s="92" t="s">
        <v>1755</v>
      </c>
      <c r="I1870" s="92">
        <v>85</v>
      </c>
      <c r="J1870" s="93">
        <v>34</v>
      </c>
      <c r="K1870" s="94"/>
      <c r="L1870" s="92" t="s">
        <v>2696</v>
      </c>
      <c r="M1870" s="92" t="s">
        <v>417</v>
      </c>
      <c r="N1870" s="172" t="str">
        <f t="shared" si="633"/>
        <v/>
      </c>
      <c r="O1870" s="172"/>
      <c r="P1870" s="173">
        <f t="shared" si="625"/>
        <v>0</v>
      </c>
      <c r="Q1870" s="173">
        <f t="shared" si="626"/>
        <v>0</v>
      </c>
      <c r="R1870" s="173" t="str">
        <f t="shared" si="627"/>
        <v/>
      </c>
      <c r="S1870" s="173">
        <f t="shared" si="628"/>
        <v>0</v>
      </c>
      <c r="T1870" s="173">
        <f>IF(P1870&lt;&gt;"",(P1870*(1-($N$3368))*(1-($O1870+$N$3373))),0)</f>
        <v>0</v>
      </c>
      <c r="U1870" s="173">
        <f>IF(Q1870&lt;&gt;"",(Q1870*(1-($N$3369))*(1-($O1870+$N$3373))),0)</f>
        <v>0</v>
      </c>
      <c r="V1870" s="173">
        <f>IF(R1870&lt;&gt;"",(R1870*(1-($N$3370))*(1-($O1870+$N$3373))),0)</f>
        <v>0</v>
      </c>
      <c r="W1870" s="173">
        <f>IF(S1870&lt;&gt;"",(S1870*(1-($N$3371))*(1-($O1870+$N$3373))),0)</f>
        <v>0</v>
      </c>
      <c r="X1870" s="173">
        <f t="shared" si="634"/>
        <v>0</v>
      </c>
    </row>
    <row r="1871" spans="1:24" ht="14.1" customHeight="1" x14ac:dyDescent="0.3">
      <c r="A1871" s="90">
        <v>108739</v>
      </c>
      <c r="B1871" s="91" t="s">
        <v>50</v>
      </c>
      <c r="C1871" s="92">
        <v>144</v>
      </c>
      <c r="D1871" s="92">
        <v>12</v>
      </c>
      <c r="E1871" s="166"/>
      <c r="F1871" s="92" t="s">
        <v>110</v>
      </c>
      <c r="G1871" s="92" t="s">
        <v>1711</v>
      </c>
      <c r="H1871" s="92" t="s">
        <v>6323</v>
      </c>
      <c r="I1871" s="92">
        <v>85</v>
      </c>
      <c r="J1871" s="93">
        <v>5.2</v>
      </c>
      <c r="K1871" s="94"/>
      <c r="L1871" s="92" t="s">
        <v>2849</v>
      </c>
      <c r="M1871" s="92" t="s">
        <v>417</v>
      </c>
      <c r="N1871" s="172" t="str">
        <f t="shared" si="633"/>
        <v/>
      </c>
      <c r="O1871" s="172"/>
      <c r="P1871" s="173">
        <f t="shared" si="625"/>
        <v>0</v>
      </c>
      <c r="Q1871" s="173">
        <f t="shared" si="626"/>
        <v>0</v>
      </c>
      <c r="R1871" s="173" t="str">
        <f t="shared" si="627"/>
        <v/>
      </c>
      <c r="S1871" s="173">
        <f t="shared" si="628"/>
        <v>0</v>
      </c>
      <c r="T1871" s="173">
        <f>IF(P1871&lt;&gt;"",(P1871*(1-($N$3368))*(1-($O1871+$N$3373))),0)</f>
        <v>0</v>
      </c>
      <c r="U1871" s="173">
        <f>IF(Q1871&lt;&gt;"",(Q1871*(1-($N$3369))*(1-($O1871+$N$3373))),0)</f>
        <v>0</v>
      </c>
      <c r="V1871" s="173">
        <f>IF(R1871&lt;&gt;"",(R1871*(1-($N$3370))*(1-($O1871+$N$3373))),0)</f>
        <v>0</v>
      </c>
      <c r="W1871" s="173">
        <f>IF(S1871&lt;&gt;"",(S1871*(1-($N$3371))*(1-($O1871+$N$3373))),0)</f>
        <v>0</v>
      </c>
      <c r="X1871" s="173">
        <f t="shared" si="634"/>
        <v>0</v>
      </c>
    </row>
    <row r="1872" spans="1:24" ht="14.1" customHeight="1" x14ac:dyDescent="0.3">
      <c r="A1872" s="90">
        <v>105079</v>
      </c>
      <c r="B1872" s="91" t="s">
        <v>50</v>
      </c>
      <c r="C1872" s="92">
        <v>132</v>
      </c>
      <c r="D1872" s="92">
        <v>12</v>
      </c>
      <c r="E1872" s="166"/>
      <c r="F1872" s="92" t="s">
        <v>110</v>
      </c>
      <c r="G1872" s="92" t="s">
        <v>1711</v>
      </c>
      <c r="H1872" s="92" t="s">
        <v>6322</v>
      </c>
      <c r="I1872" s="92">
        <v>85</v>
      </c>
      <c r="J1872" s="93">
        <v>10.950000000000001</v>
      </c>
      <c r="K1872" s="94"/>
      <c r="L1872" s="92" t="s">
        <v>2824</v>
      </c>
      <c r="M1872" s="92" t="s">
        <v>417</v>
      </c>
      <c r="N1872" s="172" t="str">
        <f t="shared" si="633"/>
        <v/>
      </c>
      <c r="O1872" s="172"/>
      <c r="P1872" s="173">
        <f t="shared" si="625"/>
        <v>0</v>
      </c>
      <c r="Q1872" s="173">
        <f t="shared" si="626"/>
        <v>0</v>
      </c>
      <c r="R1872" s="173" t="str">
        <f t="shared" si="627"/>
        <v/>
      </c>
      <c r="S1872" s="173">
        <f t="shared" si="628"/>
        <v>0</v>
      </c>
      <c r="T1872" s="173">
        <f>IF(P1872&lt;&gt;"",(P1872*(1-($N$3368))*(1-($O1872+$N$3373))),0)</f>
        <v>0</v>
      </c>
      <c r="U1872" s="173">
        <f>IF(Q1872&lt;&gt;"",(Q1872*(1-($N$3369))*(1-($O1872+$N$3373))),0)</f>
        <v>0</v>
      </c>
      <c r="V1872" s="173">
        <f>IF(R1872&lt;&gt;"",(R1872*(1-($N$3370))*(1-($O1872+$N$3373))),0)</f>
        <v>0</v>
      </c>
      <c r="W1872" s="173">
        <f>IF(S1872&lt;&gt;"",(S1872*(1-($N$3371))*(1-($O1872+$N$3373))),0)</f>
        <v>0</v>
      </c>
      <c r="X1872" s="173">
        <f t="shared" si="634"/>
        <v>0</v>
      </c>
    </row>
    <row r="1873" spans="1:24" ht="14.1" customHeight="1" x14ac:dyDescent="0.3">
      <c r="A1873" s="90">
        <v>48489</v>
      </c>
      <c r="B1873" s="91" t="s">
        <v>50</v>
      </c>
      <c r="C1873" s="92">
        <v>6</v>
      </c>
      <c r="D1873" s="92">
        <v>0</v>
      </c>
      <c r="E1873" s="166"/>
      <c r="F1873" s="92" t="s">
        <v>110</v>
      </c>
      <c r="G1873" s="92" t="s">
        <v>1716</v>
      </c>
      <c r="H1873" s="92" t="s">
        <v>1765</v>
      </c>
      <c r="I1873" s="92">
        <v>86</v>
      </c>
      <c r="J1873" s="93">
        <v>11.9</v>
      </c>
      <c r="K1873" s="94"/>
      <c r="L1873" s="92" t="s">
        <v>2706</v>
      </c>
      <c r="M1873" s="92" t="s">
        <v>417</v>
      </c>
      <c r="N1873" s="172" t="str">
        <f>IF(OR(J1873="TBA",E1873=0),"",E1873*J1873)</f>
        <v/>
      </c>
      <c r="O1873" s="172"/>
      <c r="P1873" s="173">
        <f t="shared" si="625"/>
        <v>0</v>
      </c>
      <c r="Q1873" s="173">
        <f t="shared" si="626"/>
        <v>0</v>
      </c>
      <c r="R1873" s="173" t="str">
        <f t="shared" si="627"/>
        <v/>
      </c>
      <c r="S1873" s="173">
        <f t="shared" si="628"/>
        <v>0</v>
      </c>
      <c r="T1873" s="173">
        <f>IF(P1873&lt;&gt;"",(P1873*(1-($N$3368))*(1-($O1873+$N$3373))),0)</f>
        <v>0</v>
      </c>
      <c r="U1873" s="173">
        <f>IF(Q1873&lt;&gt;"",(Q1873*(1-($N$3369))*(1-($O1873+$N$3373))),0)</f>
        <v>0</v>
      </c>
      <c r="V1873" s="173">
        <f>IF(R1873&lt;&gt;"",(R1873*(1-($N$3370))*(1-($O1873+$N$3373))),0)</f>
        <v>0</v>
      </c>
      <c r="W1873" s="173">
        <f>IF(S1873&lt;&gt;"",(S1873*(1-($N$3371))*(1-($O1873+$N$3373))),0)</f>
        <v>0</v>
      </c>
      <c r="X1873" s="173">
        <f>+SUM(T1873:W1873)</f>
        <v>0</v>
      </c>
    </row>
    <row r="1874" spans="1:24" ht="14.1" customHeight="1" x14ac:dyDescent="0.3">
      <c r="A1874" s="252">
        <v>171719</v>
      </c>
      <c r="B1874" s="253" t="s">
        <v>50</v>
      </c>
      <c r="C1874" s="254">
        <v>6</v>
      </c>
      <c r="D1874" s="254">
        <v>0</v>
      </c>
      <c r="E1874" s="255"/>
      <c r="F1874" s="254" t="s">
        <v>110</v>
      </c>
      <c r="G1874" s="254" t="s">
        <v>1716</v>
      </c>
      <c r="H1874" s="254" t="s">
        <v>6325</v>
      </c>
      <c r="I1874" s="254">
        <v>86</v>
      </c>
      <c r="J1874" s="256">
        <v>14.6</v>
      </c>
      <c r="K1874" s="257"/>
      <c r="L1874" s="254" t="s">
        <v>5748</v>
      </c>
      <c r="M1874" s="254" t="s">
        <v>417</v>
      </c>
      <c r="N1874" s="172" t="str">
        <f t="shared" si="633"/>
        <v/>
      </c>
      <c r="O1874" s="172"/>
      <c r="P1874" s="173">
        <f t="shared" si="625"/>
        <v>0</v>
      </c>
      <c r="Q1874" s="173">
        <f t="shared" si="626"/>
        <v>0</v>
      </c>
      <c r="R1874" s="173" t="str">
        <f t="shared" si="627"/>
        <v/>
      </c>
      <c r="S1874" s="173">
        <f t="shared" si="628"/>
        <v>0</v>
      </c>
      <c r="T1874" s="173">
        <f>IF(P1874&lt;&gt;"",(P1874*(1-($N$3368))*(1-($O1874+$N$3373))),0)</f>
        <v>0</v>
      </c>
      <c r="U1874" s="173">
        <f>IF(Q1874&lt;&gt;"",(Q1874*(1-($N$3369))*(1-($O1874+$N$3373))),0)</f>
        <v>0</v>
      </c>
      <c r="V1874" s="173">
        <f>IF(R1874&lt;&gt;"",(R1874*(1-($N$3370))*(1-($O1874+$N$3373))),0)</f>
        <v>0</v>
      </c>
      <c r="W1874" s="173">
        <f>IF(S1874&lt;&gt;"",(S1874*(1-($N$3371))*(1-($O1874+$N$3373))),0)</f>
        <v>0</v>
      </c>
      <c r="X1874" s="173">
        <f t="shared" si="634"/>
        <v>0</v>
      </c>
    </row>
    <row r="1875" spans="1:24" ht="14.1" customHeight="1" x14ac:dyDescent="0.3">
      <c r="A1875" s="90">
        <v>67094</v>
      </c>
      <c r="B1875" s="91" t="s">
        <v>50</v>
      </c>
      <c r="C1875" s="92">
        <v>6</v>
      </c>
      <c r="D1875" s="92">
        <v>0</v>
      </c>
      <c r="E1875" s="166"/>
      <c r="F1875" s="92" t="s">
        <v>110</v>
      </c>
      <c r="G1875" s="92" t="s">
        <v>1711</v>
      </c>
      <c r="H1875" s="92" t="s">
        <v>1784</v>
      </c>
      <c r="I1875" s="92">
        <v>86</v>
      </c>
      <c r="J1875" s="93">
        <v>11.75</v>
      </c>
      <c r="K1875" s="94"/>
      <c r="L1875" s="92" t="s">
        <v>2725</v>
      </c>
      <c r="M1875" s="92" t="s">
        <v>417</v>
      </c>
      <c r="N1875" s="172" t="str">
        <f t="shared" si="633"/>
        <v/>
      </c>
      <c r="O1875" s="172"/>
      <c r="P1875" s="173">
        <f t="shared" si="625"/>
        <v>0</v>
      </c>
      <c r="Q1875" s="173">
        <f t="shared" si="626"/>
        <v>0</v>
      </c>
      <c r="R1875" s="173" t="str">
        <f t="shared" si="627"/>
        <v/>
      </c>
      <c r="S1875" s="173">
        <f t="shared" si="628"/>
        <v>0</v>
      </c>
      <c r="T1875" s="173">
        <f>IF(P1875&lt;&gt;"",(P1875*(1-($N$3368))*(1-($O1875+$N$3373))),0)</f>
        <v>0</v>
      </c>
      <c r="U1875" s="173">
        <f>IF(Q1875&lt;&gt;"",(Q1875*(1-($N$3369))*(1-($O1875+$N$3373))),0)</f>
        <v>0</v>
      </c>
      <c r="V1875" s="173">
        <f>IF(R1875&lt;&gt;"",(R1875*(1-($N$3370))*(1-($O1875+$N$3373))),0)</f>
        <v>0</v>
      </c>
      <c r="W1875" s="173">
        <f>IF(S1875&lt;&gt;"",(S1875*(1-($N$3371))*(1-($O1875+$N$3373))),0)</f>
        <v>0</v>
      </c>
      <c r="X1875" s="173">
        <f t="shared" si="634"/>
        <v>0</v>
      </c>
    </row>
    <row r="1876" spans="1:24" ht="14.1" customHeight="1" x14ac:dyDescent="0.3">
      <c r="A1876" s="90">
        <v>67129</v>
      </c>
      <c r="B1876" s="91" t="s">
        <v>50</v>
      </c>
      <c r="C1876" s="92">
        <v>12</v>
      </c>
      <c r="D1876" s="92">
        <v>0</v>
      </c>
      <c r="E1876" s="166"/>
      <c r="F1876" s="92" t="s">
        <v>110</v>
      </c>
      <c r="G1876" s="92" t="s">
        <v>1716</v>
      </c>
      <c r="H1876" s="92" t="s">
        <v>1785</v>
      </c>
      <c r="I1876" s="92">
        <v>86</v>
      </c>
      <c r="J1876" s="93">
        <v>11.55</v>
      </c>
      <c r="K1876" s="94"/>
      <c r="L1876" s="92" t="s">
        <v>2726</v>
      </c>
      <c r="M1876" s="92" t="s">
        <v>417</v>
      </c>
      <c r="N1876" s="172" t="str">
        <f t="shared" si="633"/>
        <v/>
      </c>
      <c r="O1876" s="172"/>
      <c r="P1876" s="173">
        <f t="shared" si="625"/>
        <v>0</v>
      </c>
      <c r="Q1876" s="173">
        <f t="shared" si="626"/>
        <v>0</v>
      </c>
      <c r="R1876" s="173" t="str">
        <f t="shared" si="627"/>
        <v/>
      </c>
      <c r="S1876" s="173">
        <f t="shared" si="628"/>
        <v>0</v>
      </c>
      <c r="T1876" s="173">
        <f>IF(P1876&lt;&gt;"",(P1876*(1-($N$3368))*(1-($O1876+$N$3373))),0)</f>
        <v>0</v>
      </c>
      <c r="U1876" s="173">
        <f>IF(Q1876&lt;&gt;"",(Q1876*(1-($N$3369))*(1-($O1876+$N$3373))),0)</f>
        <v>0</v>
      </c>
      <c r="V1876" s="173">
        <f>IF(R1876&lt;&gt;"",(R1876*(1-($N$3370))*(1-($O1876+$N$3373))),0)</f>
        <v>0</v>
      </c>
      <c r="W1876" s="173">
        <f>IF(S1876&lt;&gt;"",(S1876*(1-($N$3371))*(1-($O1876+$N$3373))),0)</f>
        <v>0</v>
      </c>
      <c r="X1876" s="173">
        <f t="shared" si="634"/>
        <v>0</v>
      </c>
    </row>
    <row r="1877" spans="1:24" ht="14.1" customHeight="1" x14ac:dyDescent="0.3">
      <c r="A1877" s="90">
        <v>48490</v>
      </c>
      <c r="B1877" s="91" t="s">
        <v>50</v>
      </c>
      <c r="C1877" s="92">
        <v>12</v>
      </c>
      <c r="D1877" s="92">
        <v>0</v>
      </c>
      <c r="E1877" s="166"/>
      <c r="F1877" s="92" t="s">
        <v>110</v>
      </c>
      <c r="G1877" s="92" t="s">
        <v>1716</v>
      </c>
      <c r="H1877" s="92" t="s">
        <v>1766</v>
      </c>
      <c r="I1877" s="92">
        <v>86</v>
      </c>
      <c r="J1877" s="93">
        <v>12.1</v>
      </c>
      <c r="K1877" s="94"/>
      <c r="L1877" s="92" t="s">
        <v>2707</v>
      </c>
      <c r="M1877" s="92" t="s">
        <v>417</v>
      </c>
      <c r="N1877" s="172" t="str">
        <f>IF(OR(J1877="TBA",E1877=0),"",E1877*J1877)</f>
        <v/>
      </c>
      <c r="O1877" s="172"/>
      <c r="P1877" s="173">
        <f t="shared" si="625"/>
        <v>0</v>
      </c>
      <c r="Q1877" s="173">
        <f t="shared" si="626"/>
        <v>0</v>
      </c>
      <c r="R1877" s="173" t="str">
        <f t="shared" si="627"/>
        <v/>
      </c>
      <c r="S1877" s="173">
        <f t="shared" si="628"/>
        <v>0</v>
      </c>
      <c r="T1877" s="173">
        <f>IF(P1877&lt;&gt;"",(P1877*(1-($N$3368))*(1-($O1877+$N$3373))),0)</f>
        <v>0</v>
      </c>
      <c r="U1877" s="173">
        <f>IF(Q1877&lt;&gt;"",(Q1877*(1-($N$3369))*(1-($O1877+$N$3373))),0)</f>
        <v>0</v>
      </c>
      <c r="V1877" s="173">
        <f>IF(R1877&lt;&gt;"",(R1877*(1-($N$3370))*(1-($O1877+$N$3373))),0)</f>
        <v>0</v>
      </c>
      <c r="W1877" s="173">
        <f>IF(S1877&lt;&gt;"",(S1877*(1-($N$3371))*(1-($O1877+$N$3373))),0)</f>
        <v>0</v>
      </c>
      <c r="X1877" s="173">
        <f>+SUM(T1877:W1877)</f>
        <v>0</v>
      </c>
    </row>
    <row r="1878" spans="1:24" ht="14.1" customHeight="1" x14ac:dyDescent="0.3">
      <c r="A1878" s="252">
        <v>171709</v>
      </c>
      <c r="B1878" s="253" t="s">
        <v>50</v>
      </c>
      <c r="C1878" s="254">
        <v>6</v>
      </c>
      <c r="D1878" s="254">
        <v>0</v>
      </c>
      <c r="E1878" s="255"/>
      <c r="F1878" s="254" t="s">
        <v>110</v>
      </c>
      <c r="G1878" s="254" t="s">
        <v>1716</v>
      </c>
      <c r="H1878" s="254" t="s">
        <v>5747</v>
      </c>
      <c r="I1878" s="254">
        <v>86</v>
      </c>
      <c r="J1878" s="256">
        <v>12.25</v>
      </c>
      <c r="K1878" s="257"/>
      <c r="L1878" s="254" t="s">
        <v>6324</v>
      </c>
      <c r="M1878" s="254" t="s">
        <v>417</v>
      </c>
      <c r="N1878" s="172" t="str">
        <f t="shared" si="633"/>
        <v/>
      </c>
      <c r="O1878" s="172"/>
      <c r="P1878" s="173">
        <f t="shared" si="625"/>
        <v>0</v>
      </c>
      <c r="Q1878" s="173">
        <f t="shared" si="626"/>
        <v>0</v>
      </c>
      <c r="R1878" s="173" t="str">
        <f t="shared" si="627"/>
        <v/>
      </c>
      <c r="S1878" s="173">
        <f t="shared" si="628"/>
        <v>0</v>
      </c>
      <c r="T1878" s="173">
        <f>IF(P1878&lt;&gt;"",(P1878*(1-($N$3368))*(1-($O1878+$N$3373))),0)</f>
        <v>0</v>
      </c>
      <c r="U1878" s="173">
        <f>IF(Q1878&lt;&gt;"",(Q1878*(1-($N$3369))*(1-($O1878+$N$3373))),0)</f>
        <v>0</v>
      </c>
      <c r="V1878" s="173">
        <f>IF(R1878&lt;&gt;"",(R1878*(1-($N$3370))*(1-($O1878+$N$3373))),0)</f>
        <v>0</v>
      </c>
      <c r="W1878" s="173">
        <f>IF(S1878&lt;&gt;"",(S1878*(1-($N$3371))*(1-($O1878+$N$3373))),0)</f>
        <v>0</v>
      </c>
      <c r="X1878" s="173">
        <f t="shared" si="634"/>
        <v>0</v>
      </c>
    </row>
    <row r="1879" spans="1:24" ht="14.1" customHeight="1" x14ac:dyDescent="0.3">
      <c r="A1879" s="90">
        <v>105059</v>
      </c>
      <c r="B1879" s="91" t="s">
        <v>50</v>
      </c>
      <c r="C1879" s="92">
        <v>12</v>
      </c>
      <c r="D1879" s="92">
        <v>0</v>
      </c>
      <c r="E1879" s="166"/>
      <c r="F1879" s="92" t="s">
        <v>110</v>
      </c>
      <c r="G1879" s="92" t="s">
        <v>1716</v>
      </c>
      <c r="H1879" s="92" t="s">
        <v>1882</v>
      </c>
      <c r="I1879" s="92">
        <v>86</v>
      </c>
      <c r="J1879" s="93">
        <v>21.85</v>
      </c>
      <c r="K1879" s="94"/>
      <c r="L1879" s="92" t="s">
        <v>2823</v>
      </c>
      <c r="M1879" s="92" t="s">
        <v>417</v>
      </c>
      <c r="N1879" s="172" t="str">
        <f t="shared" si="633"/>
        <v/>
      </c>
      <c r="O1879" s="172"/>
      <c r="P1879" s="173">
        <f t="shared" si="625"/>
        <v>0</v>
      </c>
      <c r="Q1879" s="173">
        <f t="shared" si="626"/>
        <v>0</v>
      </c>
      <c r="R1879" s="173" t="str">
        <f t="shared" si="627"/>
        <v/>
      </c>
      <c r="S1879" s="173">
        <f t="shared" si="628"/>
        <v>0</v>
      </c>
      <c r="T1879" s="173">
        <f>IF(P1879&lt;&gt;"",(P1879*(1-($N$3368))*(1-($O1879+$N$3373))),0)</f>
        <v>0</v>
      </c>
      <c r="U1879" s="173">
        <f>IF(Q1879&lt;&gt;"",(Q1879*(1-($N$3369))*(1-($O1879+$N$3373))),0)</f>
        <v>0</v>
      </c>
      <c r="V1879" s="173">
        <f>IF(R1879&lt;&gt;"",(R1879*(1-($N$3370))*(1-($O1879+$N$3373))),0)</f>
        <v>0</v>
      </c>
      <c r="W1879" s="173">
        <f>IF(S1879&lt;&gt;"",(S1879*(1-($N$3371))*(1-($O1879+$N$3373))),0)</f>
        <v>0</v>
      </c>
      <c r="X1879" s="173">
        <f t="shared" si="634"/>
        <v>0</v>
      </c>
    </row>
    <row r="1880" spans="1:24" ht="14.1" customHeight="1" x14ac:dyDescent="0.3">
      <c r="A1880" s="90"/>
      <c r="B1880" s="91"/>
      <c r="C1880" s="92"/>
      <c r="D1880" s="92"/>
      <c r="E1880" s="168"/>
      <c r="F1880" s="92"/>
      <c r="G1880" s="92"/>
      <c r="H1880" s="148" t="s">
        <v>6587</v>
      </c>
      <c r="I1880" s="92"/>
      <c r="J1880" s="93"/>
      <c r="K1880" s="94"/>
      <c r="L1880" s="94"/>
      <c r="M1880" s="95"/>
      <c r="N1880" s="172"/>
      <c r="O1880" s="172"/>
      <c r="P1880" s="173">
        <f t="shared" si="502"/>
        <v>0</v>
      </c>
      <c r="Q1880" s="173">
        <f t="shared" si="503"/>
        <v>0</v>
      </c>
      <c r="R1880" s="173">
        <f t="shared" si="504"/>
        <v>0</v>
      </c>
      <c r="S1880" s="173">
        <f t="shared" si="505"/>
        <v>0</v>
      </c>
      <c r="T1880" s="173">
        <f>IF(P1880&lt;&gt;"",(P1880*(1-($N$3368))*(1-($O1880+$N$3373))),0)</f>
        <v>0</v>
      </c>
      <c r="U1880" s="173">
        <f>IF(Q1880&lt;&gt;"",(Q1880*(1-($N$3369))*(1-($O1880+$N$3373))),0)</f>
        <v>0</v>
      </c>
      <c r="V1880" s="173">
        <f>IF(R1880&lt;&gt;"",(R1880*(1-($N$3370))*(1-($O1880+$N$3373))),0)</f>
        <v>0</v>
      </c>
      <c r="W1880" s="173">
        <f>IF(S1880&lt;&gt;"",(S1880*(1-($N$3371))*(1-($O1880+$N$3373))),0)</f>
        <v>0</v>
      </c>
      <c r="X1880" s="173"/>
    </row>
    <row r="1881" spans="1:24" ht="14.1" customHeight="1" x14ac:dyDescent="0.3">
      <c r="A1881" s="90">
        <v>51877</v>
      </c>
      <c r="B1881" s="91" t="s">
        <v>50</v>
      </c>
      <c r="C1881" s="92">
        <v>6</v>
      </c>
      <c r="D1881" s="92">
        <v>0</v>
      </c>
      <c r="E1881" s="166"/>
      <c r="F1881" s="92" t="s">
        <v>111</v>
      </c>
      <c r="G1881" s="92" t="s">
        <v>1716</v>
      </c>
      <c r="H1881" s="92" t="s">
        <v>1768</v>
      </c>
      <c r="I1881" s="92">
        <v>86</v>
      </c>
      <c r="J1881" s="93">
        <v>21.3</v>
      </c>
      <c r="K1881" s="94"/>
      <c r="L1881" s="92" t="s">
        <v>2709</v>
      </c>
      <c r="M1881" s="92" t="s">
        <v>417</v>
      </c>
      <c r="N1881" s="172" t="str">
        <f t="shared" ref="N1881" si="637">IF(OR(J1881="TBA",E1881=0),"",E1881*J1881)</f>
        <v/>
      </c>
      <c r="O1881" s="172"/>
      <c r="P1881" s="173">
        <f t="shared" si="502"/>
        <v>0</v>
      </c>
      <c r="Q1881" s="173">
        <f t="shared" si="503"/>
        <v>0</v>
      </c>
      <c r="R1881" s="173" t="str">
        <f t="shared" si="504"/>
        <v/>
      </c>
      <c r="S1881" s="173">
        <f t="shared" si="505"/>
        <v>0</v>
      </c>
      <c r="T1881" s="173">
        <f>IF(P1881&lt;&gt;"",(P1881*(1-($N$3368))*(1-($O1881+$N$3373))),0)</f>
        <v>0</v>
      </c>
      <c r="U1881" s="173">
        <f>IF(Q1881&lt;&gt;"",(Q1881*(1-($N$3369))*(1-($O1881+$N$3373))),0)</f>
        <v>0</v>
      </c>
      <c r="V1881" s="173">
        <f>IF(R1881&lt;&gt;"",(R1881*(1-($N$3370))*(1-($O1881+$N$3373))),0)</f>
        <v>0</v>
      </c>
      <c r="W1881" s="173">
        <f>IF(S1881&lt;&gt;"",(S1881*(1-($N$3371))*(1-($O1881+$N$3373))),0)</f>
        <v>0</v>
      </c>
      <c r="X1881" s="173">
        <f t="shared" ref="X1881" si="638">+SUM(T1881:W1881)</f>
        <v>0</v>
      </c>
    </row>
    <row r="1882" spans="1:24" ht="14.1" customHeight="1" x14ac:dyDescent="0.3">
      <c r="A1882" s="90"/>
      <c r="B1882" s="91"/>
      <c r="C1882" s="92"/>
      <c r="D1882" s="92"/>
      <c r="E1882" s="168"/>
      <c r="F1882" s="92"/>
      <c r="G1882" s="92"/>
      <c r="H1882" s="148" t="s">
        <v>5698</v>
      </c>
      <c r="I1882" s="92"/>
      <c r="J1882" s="93"/>
      <c r="K1882" s="94"/>
      <c r="L1882" s="94"/>
      <c r="M1882" s="95"/>
      <c r="N1882" s="172"/>
      <c r="O1882" s="172"/>
      <c r="P1882" s="173">
        <f t="shared" si="502"/>
        <v>0</v>
      </c>
      <c r="Q1882" s="173">
        <f t="shared" si="503"/>
        <v>0</v>
      </c>
      <c r="R1882" s="173">
        <f t="shared" si="504"/>
        <v>0</v>
      </c>
      <c r="S1882" s="173">
        <f t="shared" si="505"/>
        <v>0</v>
      </c>
      <c r="T1882" s="173">
        <f>IF(P1882&lt;&gt;"",(P1882*(1-($N$3368))*(1-($O1882+$N$3373))),0)</f>
        <v>0</v>
      </c>
      <c r="U1882" s="173">
        <f>IF(Q1882&lt;&gt;"",(Q1882*(1-($N$3369))*(1-($O1882+$N$3373))),0)</f>
        <v>0</v>
      </c>
      <c r="V1882" s="173">
        <f>IF(R1882&lt;&gt;"",(R1882*(1-($N$3370))*(1-($O1882+$N$3373))),0)</f>
        <v>0</v>
      </c>
      <c r="W1882" s="173">
        <f>IF(S1882&lt;&gt;"",(S1882*(1-($N$3371))*(1-($O1882+$N$3373))),0)</f>
        <v>0</v>
      </c>
      <c r="X1882" s="173"/>
    </row>
    <row r="1883" spans="1:24" ht="14.1" customHeight="1" x14ac:dyDescent="0.3">
      <c r="A1883" s="90">
        <v>164509</v>
      </c>
      <c r="B1883" s="91" t="s">
        <v>51</v>
      </c>
      <c r="C1883" s="92">
        <v>12</v>
      </c>
      <c r="D1883" s="92">
        <v>0</v>
      </c>
      <c r="E1883" s="166"/>
      <c r="F1883" s="92" t="s">
        <v>1845</v>
      </c>
      <c r="G1883" s="92" t="s">
        <v>1846</v>
      </c>
      <c r="H1883" s="92" t="s">
        <v>5509</v>
      </c>
      <c r="I1883" s="92">
        <v>87</v>
      </c>
      <c r="J1883" s="93">
        <v>18.900000000000002</v>
      </c>
      <c r="K1883" s="94"/>
      <c r="L1883" s="92" t="s">
        <v>5510</v>
      </c>
      <c r="M1883" s="92" t="s">
        <v>417</v>
      </c>
      <c r="N1883" s="172" t="str">
        <f>IF(OR(J1883="TBA",E1883=0),"",E1883*J1883)</f>
        <v/>
      </c>
      <c r="O1883" s="172"/>
      <c r="P1883" s="173">
        <f>IF($B1883="PA",$N1883,0)</f>
        <v>0</v>
      </c>
      <c r="Q1883" s="173">
        <f>IF($B1883="PC",$N1883,0)</f>
        <v>0</v>
      </c>
      <c r="R1883" s="173">
        <f>IF($B1883="LA",$N1883,0)</f>
        <v>0</v>
      </c>
      <c r="S1883" s="173" t="str">
        <f>IF($B1883="LC",$N1883,0)</f>
        <v/>
      </c>
      <c r="T1883" s="173">
        <f>IF(P1883&lt;&gt;"",(P1883*(1-($N$3368))*(1-($O1883+$N$3373))),0)</f>
        <v>0</v>
      </c>
      <c r="U1883" s="173">
        <f>IF(Q1883&lt;&gt;"",(Q1883*(1-($N$3369))*(1-($O1883+$N$3373))),0)</f>
        <v>0</v>
      </c>
      <c r="V1883" s="173">
        <f>IF(R1883&lt;&gt;"",(R1883*(1-($N$3370))*(1-($O1883+$N$3373))),0)</f>
        <v>0</v>
      </c>
      <c r="W1883" s="173">
        <f>IF(S1883&lt;&gt;"",(S1883*(1-($N$3371))*(1-($O1883+$N$3373))),0)</f>
        <v>0</v>
      </c>
      <c r="X1883" s="173">
        <f>+SUM(T1883:W1883)</f>
        <v>0</v>
      </c>
    </row>
    <row r="1884" spans="1:24" ht="14.1" customHeight="1" x14ac:dyDescent="0.3">
      <c r="A1884" s="90">
        <v>118829</v>
      </c>
      <c r="B1884" s="91" t="s">
        <v>51</v>
      </c>
      <c r="C1884" s="92">
        <v>18</v>
      </c>
      <c r="D1884" s="92">
        <v>9</v>
      </c>
      <c r="E1884" s="166"/>
      <c r="F1884" s="92" t="s">
        <v>110</v>
      </c>
      <c r="G1884" s="92" t="s">
        <v>1711</v>
      </c>
      <c r="H1884" s="92" t="s">
        <v>1940</v>
      </c>
      <c r="I1884" s="92">
        <v>87</v>
      </c>
      <c r="J1884" s="93">
        <v>17.05</v>
      </c>
      <c r="K1884" s="94"/>
      <c r="L1884" s="92" t="s">
        <v>2880</v>
      </c>
      <c r="M1884" s="92" t="s">
        <v>417</v>
      </c>
      <c r="N1884" s="172" t="str">
        <f t="shared" ref="N1884:N1887" si="639">IF(OR(J1884="TBA",E1884=0),"",E1884*J1884)</f>
        <v/>
      </c>
      <c r="O1884" s="172"/>
      <c r="P1884" s="173">
        <f t="shared" si="502"/>
        <v>0</v>
      </c>
      <c r="Q1884" s="173">
        <f t="shared" si="503"/>
        <v>0</v>
      </c>
      <c r="R1884" s="173">
        <f t="shared" si="504"/>
        <v>0</v>
      </c>
      <c r="S1884" s="173" t="str">
        <f t="shared" si="505"/>
        <v/>
      </c>
      <c r="T1884" s="173">
        <f>IF(P1884&lt;&gt;"",(P1884*(1-($N$3368))*(1-($O1884+$N$3373))),0)</f>
        <v>0</v>
      </c>
      <c r="U1884" s="173">
        <f>IF(Q1884&lt;&gt;"",(Q1884*(1-($N$3369))*(1-($O1884+$N$3373))),0)</f>
        <v>0</v>
      </c>
      <c r="V1884" s="173">
        <f>IF(R1884&lt;&gt;"",(R1884*(1-($N$3370))*(1-($O1884+$N$3373))),0)</f>
        <v>0</v>
      </c>
      <c r="W1884" s="173">
        <f>IF(S1884&lt;&gt;"",(S1884*(1-($N$3371))*(1-($O1884+$N$3373))),0)</f>
        <v>0</v>
      </c>
      <c r="X1884" s="173">
        <f t="shared" ref="X1884:X1887" si="640">+SUM(T1884:W1884)</f>
        <v>0</v>
      </c>
    </row>
    <row r="1885" spans="1:24" ht="14.1" customHeight="1" x14ac:dyDescent="0.3">
      <c r="A1885" s="90" t="s">
        <v>1430</v>
      </c>
      <c r="B1885" s="91" t="s">
        <v>51</v>
      </c>
      <c r="C1885" s="92">
        <v>12</v>
      </c>
      <c r="D1885" s="92">
        <v>0</v>
      </c>
      <c r="E1885" s="166"/>
      <c r="F1885" s="92" t="s">
        <v>110</v>
      </c>
      <c r="G1885" s="92" t="s">
        <v>1711</v>
      </c>
      <c r="H1885" s="92" t="s">
        <v>2171</v>
      </c>
      <c r="I1885" s="92">
        <v>87</v>
      </c>
      <c r="J1885" s="93">
        <v>32.35</v>
      </c>
      <c r="K1885" s="94"/>
      <c r="L1885" s="92" t="s">
        <v>3369</v>
      </c>
      <c r="M1885" s="92" t="s">
        <v>417</v>
      </c>
      <c r="N1885" s="172" t="str">
        <f t="shared" si="639"/>
        <v/>
      </c>
      <c r="O1885" s="172"/>
      <c r="P1885" s="173">
        <f t="shared" si="502"/>
        <v>0</v>
      </c>
      <c r="Q1885" s="173">
        <f t="shared" si="503"/>
        <v>0</v>
      </c>
      <c r="R1885" s="173">
        <f t="shared" si="504"/>
        <v>0</v>
      </c>
      <c r="S1885" s="173" t="str">
        <f t="shared" si="505"/>
        <v/>
      </c>
      <c r="T1885" s="173">
        <f>IF(P1885&lt;&gt;"",(P1885*(1-($N$3368))*(1-($O1885+$N$3373))),0)</f>
        <v>0</v>
      </c>
      <c r="U1885" s="173">
        <f>IF(Q1885&lt;&gt;"",(Q1885*(1-($N$3369))*(1-($O1885+$N$3373))),0)</f>
        <v>0</v>
      </c>
      <c r="V1885" s="173">
        <f>IF(R1885&lt;&gt;"",(R1885*(1-($N$3370))*(1-($O1885+$N$3373))),0)</f>
        <v>0</v>
      </c>
      <c r="W1885" s="173">
        <f>IF(S1885&lt;&gt;"",(S1885*(1-($N$3371))*(1-($O1885+$N$3373))),0)</f>
        <v>0</v>
      </c>
      <c r="X1885" s="173">
        <f t="shared" si="640"/>
        <v>0</v>
      </c>
    </row>
    <row r="1886" spans="1:24" ht="14.1" customHeight="1" x14ac:dyDescent="0.3">
      <c r="A1886" s="90">
        <v>119879</v>
      </c>
      <c r="B1886" s="91" t="s">
        <v>51</v>
      </c>
      <c r="C1886" s="92">
        <v>10</v>
      </c>
      <c r="D1886" s="92">
        <v>0</v>
      </c>
      <c r="E1886" s="166"/>
      <c r="F1886" s="92" t="s">
        <v>111</v>
      </c>
      <c r="G1886" s="92" t="s">
        <v>1712</v>
      </c>
      <c r="H1886" s="92" t="s">
        <v>1948</v>
      </c>
      <c r="I1886" s="92">
        <v>87</v>
      </c>
      <c r="J1886" s="93">
        <v>50.4</v>
      </c>
      <c r="K1886" s="94"/>
      <c r="L1886" s="92" t="s">
        <v>2888</v>
      </c>
      <c r="M1886" s="92" t="s">
        <v>417</v>
      </c>
      <c r="N1886" s="172" t="str">
        <f t="shared" si="639"/>
        <v/>
      </c>
      <c r="O1886" s="172"/>
      <c r="P1886" s="173">
        <f t="shared" si="502"/>
        <v>0</v>
      </c>
      <c r="Q1886" s="173">
        <f t="shared" si="503"/>
        <v>0</v>
      </c>
      <c r="R1886" s="173">
        <f t="shared" si="504"/>
        <v>0</v>
      </c>
      <c r="S1886" s="173" t="str">
        <f t="shared" si="505"/>
        <v/>
      </c>
      <c r="T1886" s="173">
        <f>IF(P1886&lt;&gt;"",(P1886*(1-($N$3368))*(1-($O1886+$N$3373))),0)</f>
        <v>0</v>
      </c>
      <c r="U1886" s="173">
        <f>IF(Q1886&lt;&gt;"",(Q1886*(1-($N$3369))*(1-($O1886+$N$3373))),0)</f>
        <v>0</v>
      </c>
      <c r="V1886" s="173">
        <f>IF(R1886&lt;&gt;"",(R1886*(1-($N$3370))*(1-($O1886+$N$3373))),0)</f>
        <v>0</v>
      </c>
      <c r="W1886" s="173">
        <f>IF(S1886&lt;&gt;"",(S1886*(1-($N$3371))*(1-($O1886+$N$3373))),0)</f>
        <v>0</v>
      </c>
      <c r="X1886" s="173">
        <f t="shared" si="640"/>
        <v>0</v>
      </c>
    </row>
    <row r="1887" spans="1:24" ht="14.1" customHeight="1" x14ac:dyDescent="0.3">
      <c r="A1887" s="90">
        <v>163009</v>
      </c>
      <c r="B1887" s="91" t="s">
        <v>50</v>
      </c>
      <c r="C1887" s="92">
        <v>12</v>
      </c>
      <c r="D1887" s="92">
        <v>0</v>
      </c>
      <c r="E1887" s="166"/>
      <c r="F1887" s="92" t="s">
        <v>110</v>
      </c>
      <c r="G1887" s="92" t="s">
        <v>1711</v>
      </c>
      <c r="H1887" s="92" t="s">
        <v>4887</v>
      </c>
      <c r="I1887" s="92">
        <v>87</v>
      </c>
      <c r="J1887" s="93">
        <v>6.3</v>
      </c>
      <c r="K1887" s="94"/>
      <c r="L1887" s="92" t="s">
        <v>5508</v>
      </c>
      <c r="M1887" s="92" t="s">
        <v>417</v>
      </c>
      <c r="N1887" s="172" t="str">
        <f t="shared" si="639"/>
        <v/>
      </c>
      <c r="O1887" s="172"/>
      <c r="P1887" s="173">
        <f t="shared" si="502"/>
        <v>0</v>
      </c>
      <c r="Q1887" s="173">
        <f t="shared" si="503"/>
        <v>0</v>
      </c>
      <c r="R1887" s="173" t="str">
        <f t="shared" si="504"/>
        <v/>
      </c>
      <c r="S1887" s="173">
        <f t="shared" si="505"/>
        <v>0</v>
      </c>
      <c r="T1887" s="173">
        <f>IF(P1887&lt;&gt;"",(P1887*(1-($N$3368))*(1-($O1887+$N$3373))),0)</f>
        <v>0</v>
      </c>
      <c r="U1887" s="173">
        <f>IF(Q1887&lt;&gt;"",(Q1887*(1-($N$3369))*(1-($O1887+$N$3373))),0)</f>
        <v>0</v>
      </c>
      <c r="V1887" s="173">
        <f>IF(R1887&lt;&gt;"",(R1887*(1-($N$3370))*(1-($O1887+$N$3373))),0)</f>
        <v>0</v>
      </c>
      <c r="W1887" s="173">
        <f>IF(S1887&lt;&gt;"",(S1887*(1-($N$3371))*(1-($O1887+$N$3373))),0)</f>
        <v>0</v>
      </c>
      <c r="X1887" s="173">
        <f t="shared" si="640"/>
        <v>0</v>
      </c>
    </row>
    <row r="1888" spans="1:24" ht="14.1" customHeight="1" x14ac:dyDescent="0.3">
      <c r="A1888" s="252">
        <v>164519</v>
      </c>
      <c r="B1888" s="253" t="s">
        <v>50</v>
      </c>
      <c r="C1888" s="254">
        <v>6</v>
      </c>
      <c r="D1888" s="254">
        <v>0</v>
      </c>
      <c r="E1888" s="255"/>
      <c r="F1888" s="254" t="s">
        <v>1843</v>
      </c>
      <c r="G1888" s="254" t="s">
        <v>1716</v>
      </c>
      <c r="H1888" s="254" t="s">
        <v>4888</v>
      </c>
      <c r="I1888" s="254">
        <v>87</v>
      </c>
      <c r="J1888" s="256">
        <v>6.6000000000000005</v>
      </c>
      <c r="K1888" s="257"/>
      <c r="L1888" s="254" t="s">
        <v>5511</v>
      </c>
      <c r="M1888" s="254" t="s">
        <v>417</v>
      </c>
      <c r="N1888" s="172" t="str">
        <f t="shared" ref="N1888" si="641">IF(OR(J1888="TBA",E1888=0),"",E1888*J1888)</f>
        <v/>
      </c>
      <c r="O1888" s="172"/>
      <c r="P1888" s="173">
        <f t="shared" si="502"/>
        <v>0</v>
      </c>
      <c r="Q1888" s="173">
        <f t="shared" si="503"/>
        <v>0</v>
      </c>
      <c r="R1888" s="173" t="str">
        <f t="shared" si="504"/>
        <v/>
      </c>
      <c r="S1888" s="173">
        <f t="shared" si="505"/>
        <v>0</v>
      </c>
      <c r="T1888" s="173">
        <f>IF(P1888&lt;&gt;"",(P1888*(1-($N$3368))*(1-($O1888+$N$3373))),0)</f>
        <v>0</v>
      </c>
      <c r="U1888" s="173">
        <f>IF(Q1888&lt;&gt;"",(Q1888*(1-($N$3369))*(1-($O1888+$N$3373))),0)</f>
        <v>0</v>
      </c>
      <c r="V1888" s="173">
        <f>IF(R1888&lt;&gt;"",(R1888*(1-($N$3370))*(1-($O1888+$N$3373))),0)</f>
        <v>0</v>
      </c>
      <c r="W1888" s="173">
        <f>IF(S1888&lt;&gt;"",(S1888*(1-($N$3371))*(1-($O1888+$N$3373))),0)</f>
        <v>0</v>
      </c>
      <c r="X1888" s="173">
        <f t="shared" ref="X1888" si="642">+SUM(T1888:W1888)</f>
        <v>0</v>
      </c>
    </row>
    <row r="1889" spans="1:24" ht="14.1" customHeight="1" x14ac:dyDescent="0.3">
      <c r="A1889" s="138"/>
      <c r="B1889" s="138"/>
      <c r="C1889" s="139"/>
      <c r="D1889" s="139"/>
      <c r="E1889" s="170"/>
      <c r="F1889" s="139"/>
      <c r="G1889" s="139"/>
      <c r="H1889" s="150" t="s">
        <v>6592</v>
      </c>
      <c r="I1889" s="139"/>
      <c r="J1889" s="140"/>
      <c r="K1889" s="141"/>
      <c r="L1889" s="141"/>
      <c r="M1889" s="142"/>
      <c r="N1889" s="180"/>
      <c r="O1889" s="180"/>
      <c r="P1889" s="181">
        <f t="shared" ref="P1889:P1938" si="643">IF($B1889="PA",$N1889,0)</f>
        <v>0</v>
      </c>
      <c r="Q1889" s="181">
        <f t="shared" ref="Q1889:Q1938" si="644">IF($B1889="PC",$N1889,0)</f>
        <v>0</v>
      </c>
      <c r="R1889" s="181">
        <f t="shared" ref="R1889:R1938" si="645">IF($B1889="LA",$N1889,0)</f>
        <v>0</v>
      </c>
      <c r="S1889" s="181">
        <f t="shared" ref="S1889:S1938" si="646">IF($B1889="LC",$N1889,0)</f>
        <v>0</v>
      </c>
      <c r="T1889" s="181">
        <f>IF(P1889&lt;&gt;"",(P1889*(1-($N$3368))*(1-($O1889+$N$3373))),0)</f>
        <v>0</v>
      </c>
      <c r="U1889" s="181">
        <f>IF(Q1889&lt;&gt;"",(Q1889*(1-($N$3369))*(1-($O1889+$N$3373))),0)</f>
        <v>0</v>
      </c>
      <c r="V1889" s="181">
        <f>IF(R1889&lt;&gt;"",(R1889*(1-($N$3370))*(1-($O1889+$N$3373))),0)</f>
        <v>0</v>
      </c>
      <c r="W1889" s="181">
        <f>IF(S1889&lt;&gt;"",(S1889*(1-($N$3371))*(1-($O1889+$N$3373))),0)</f>
        <v>0</v>
      </c>
      <c r="X1889" s="181"/>
    </row>
    <row r="1890" spans="1:24" ht="14.1" customHeight="1" x14ac:dyDescent="0.3">
      <c r="A1890" s="90"/>
      <c r="B1890" s="91"/>
      <c r="C1890" s="92"/>
      <c r="D1890" s="92"/>
      <c r="E1890" s="168"/>
      <c r="F1890" s="92"/>
      <c r="G1890" s="92"/>
      <c r="H1890" s="151" t="s">
        <v>5706</v>
      </c>
      <c r="I1890" s="92"/>
      <c r="J1890" s="93"/>
      <c r="K1890" s="94"/>
      <c r="L1890" s="94"/>
      <c r="M1890" s="95"/>
      <c r="N1890" s="172"/>
      <c r="O1890" s="172"/>
      <c r="P1890" s="173">
        <f t="shared" ref="P1890:P1902" si="647">IF($B1890="PA",$N1890,0)</f>
        <v>0</v>
      </c>
      <c r="Q1890" s="173">
        <f t="shared" ref="Q1890:Q1902" si="648">IF($B1890="PC",$N1890,0)</f>
        <v>0</v>
      </c>
      <c r="R1890" s="173">
        <f t="shared" ref="R1890:R1902" si="649">IF($B1890="LA",$N1890,0)</f>
        <v>0</v>
      </c>
      <c r="S1890" s="173">
        <f t="shared" ref="S1890:S1902" si="650">IF($B1890="LC",$N1890,0)</f>
        <v>0</v>
      </c>
      <c r="T1890" s="173">
        <f>IF(P1890&lt;&gt;"",(P1890*(1-($N$3368))*(1-($O1890+$N$3373))),0)</f>
        <v>0</v>
      </c>
      <c r="U1890" s="173">
        <f>IF(Q1890&lt;&gt;"",(Q1890*(1-($N$3369))*(1-($O1890+$N$3373))),0)</f>
        <v>0</v>
      </c>
      <c r="V1890" s="173">
        <f>IF(R1890&lt;&gt;"",(R1890*(1-($N$3370))*(1-($O1890+$N$3373))),0)</f>
        <v>0</v>
      </c>
      <c r="W1890" s="173">
        <f>IF(S1890&lt;&gt;"",(S1890*(1-($N$3371))*(1-($O1890+$N$3373))),0)</f>
        <v>0</v>
      </c>
      <c r="X1890" s="173"/>
    </row>
    <row r="1891" spans="1:24" ht="14.1" customHeight="1" x14ac:dyDescent="0.3">
      <c r="A1891" s="90" t="s">
        <v>1708</v>
      </c>
      <c r="B1891" s="91" t="s">
        <v>51</v>
      </c>
      <c r="C1891" s="92">
        <v>18</v>
      </c>
      <c r="D1891" s="92">
        <v>9</v>
      </c>
      <c r="E1891" s="166"/>
      <c r="F1891" s="92" t="s">
        <v>112</v>
      </c>
      <c r="G1891" s="92" t="s">
        <v>2004</v>
      </c>
      <c r="H1891" s="92" t="s">
        <v>2044</v>
      </c>
      <c r="I1891" s="92">
        <v>88</v>
      </c>
      <c r="J1891" s="93">
        <v>18.400000000000002</v>
      </c>
      <c r="K1891" s="94"/>
      <c r="L1891" s="92" t="s">
        <v>3009</v>
      </c>
      <c r="M1891" s="92" t="s">
        <v>417</v>
      </c>
      <c r="N1891" s="172" t="str">
        <f t="shared" ref="N1891:N1895" si="651">IF(OR(J1891="TBA",E1891=0),"",E1891*J1891)</f>
        <v/>
      </c>
      <c r="O1891" s="172"/>
      <c r="P1891" s="173">
        <f t="shared" si="647"/>
        <v>0</v>
      </c>
      <c r="Q1891" s="173">
        <f t="shared" si="648"/>
        <v>0</v>
      </c>
      <c r="R1891" s="173">
        <f t="shared" si="649"/>
        <v>0</v>
      </c>
      <c r="S1891" s="173" t="str">
        <f t="shared" si="650"/>
        <v/>
      </c>
      <c r="T1891" s="173">
        <f>IF(P1891&lt;&gt;"",(P1891*(1-($N$3368))*(1-($O1891+$N$3373))),0)</f>
        <v>0</v>
      </c>
      <c r="U1891" s="173">
        <f>IF(Q1891&lt;&gt;"",(Q1891*(1-($N$3369))*(1-($O1891+$N$3373))),0)</f>
        <v>0</v>
      </c>
      <c r="V1891" s="173">
        <f>IF(R1891&lt;&gt;"",(R1891*(1-($N$3370))*(1-($O1891+$N$3373))),0)</f>
        <v>0</v>
      </c>
      <c r="W1891" s="173">
        <f>IF(S1891&lt;&gt;"",(S1891*(1-($N$3371))*(1-($O1891+$N$3373))),0)</f>
        <v>0</v>
      </c>
      <c r="X1891" s="173">
        <f t="shared" ref="X1891:X1895" si="652">+SUM(T1891:W1891)</f>
        <v>0</v>
      </c>
    </row>
    <row r="1892" spans="1:24" ht="14.1" customHeight="1" x14ac:dyDescent="0.3">
      <c r="A1892" s="155" t="s">
        <v>1707</v>
      </c>
      <c r="B1892" s="91" t="s">
        <v>51</v>
      </c>
      <c r="C1892" s="92">
        <v>18</v>
      </c>
      <c r="D1892" s="92">
        <v>9</v>
      </c>
      <c r="E1892" s="166"/>
      <c r="F1892" s="92" t="s">
        <v>112</v>
      </c>
      <c r="G1892" s="92" t="s">
        <v>2016</v>
      </c>
      <c r="H1892" s="92" t="s">
        <v>2044</v>
      </c>
      <c r="I1892" s="92">
        <v>88</v>
      </c>
      <c r="J1892" s="93">
        <v>18.400000000000002</v>
      </c>
      <c r="K1892" s="94"/>
      <c r="L1892" s="92" t="s">
        <v>3010</v>
      </c>
      <c r="M1892" s="92" t="s">
        <v>417</v>
      </c>
      <c r="N1892" s="172" t="str">
        <f t="shared" si="651"/>
        <v/>
      </c>
      <c r="O1892" s="172"/>
      <c r="P1892" s="173">
        <f t="shared" si="647"/>
        <v>0</v>
      </c>
      <c r="Q1892" s="173">
        <f t="shared" si="648"/>
        <v>0</v>
      </c>
      <c r="R1892" s="173">
        <f t="shared" si="649"/>
        <v>0</v>
      </c>
      <c r="S1892" s="173" t="str">
        <f t="shared" si="650"/>
        <v/>
      </c>
      <c r="T1892" s="173">
        <f>IF(P1892&lt;&gt;"",(P1892*(1-($N$3368))*(1-($O1892+$N$3373))),0)</f>
        <v>0</v>
      </c>
      <c r="U1892" s="173">
        <f>IF(Q1892&lt;&gt;"",(Q1892*(1-($N$3369))*(1-($O1892+$N$3373))),0)</f>
        <v>0</v>
      </c>
      <c r="V1892" s="173">
        <f>IF(R1892&lt;&gt;"",(R1892*(1-($N$3370))*(1-($O1892+$N$3373))),0)</f>
        <v>0</v>
      </c>
      <c r="W1892" s="173">
        <f>IF(S1892&lt;&gt;"",(S1892*(1-($N$3371))*(1-($O1892+$N$3373))),0)</f>
        <v>0</v>
      </c>
      <c r="X1892" s="173">
        <f t="shared" si="652"/>
        <v>0</v>
      </c>
    </row>
    <row r="1893" spans="1:24" ht="14.1" customHeight="1" x14ac:dyDescent="0.3">
      <c r="A1893" s="189" t="s">
        <v>4832</v>
      </c>
      <c r="B1893" s="246" t="s">
        <v>51</v>
      </c>
      <c r="C1893" s="188">
        <v>16</v>
      </c>
      <c r="D1893" s="188">
        <v>8</v>
      </c>
      <c r="E1893" s="247"/>
      <c r="F1893" s="188" t="s">
        <v>112</v>
      </c>
      <c r="G1893" s="188" t="s">
        <v>2004</v>
      </c>
      <c r="H1893" s="188" t="s">
        <v>4831</v>
      </c>
      <c r="I1893" s="188">
        <v>88</v>
      </c>
      <c r="J1893" s="248">
        <v>24</v>
      </c>
      <c r="K1893" s="249"/>
      <c r="L1893" s="188" t="s">
        <v>4833</v>
      </c>
      <c r="M1893" s="188" t="s">
        <v>417</v>
      </c>
      <c r="N1893" s="250" t="str">
        <f t="shared" si="651"/>
        <v/>
      </c>
      <c r="O1893" s="172"/>
      <c r="P1893" s="173">
        <f t="shared" si="647"/>
        <v>0</v>
      </c>
      <c r="Q1893" s="173">
        <f t="shared" si="648"/>
        <v>0</v>
      </c>
      <c r="R1893" s="173">
        <f t="shared" si="649"/>
        <v>0</v>
      </c>
      <c r="S1893" s="173" t="str">
        <f t="shared" si="650"/>
        <v/>
      </c>
      <c r="T1893" s="173">
        <f>IF(P1893&lt;&gt;"",(P1893*(1-($N$3368))*(1-($O1893+$N$3373))),0)</f>
        <v>0</v>
      </c>
      <c r="U1893" s="173">
        <f>IF(Q1893&lt;&gt;"",(Q1893*(1-($N$3369))*(1-($O1893+$N$3373))),0)</f>
        <v>0</v>
      </c>
      <c r="V1893" s="173">
        <f>IF(R1893&lt;&gt;"",(R1893*(1-($N$3370))*(1-($O1893+$N$3373))),0)</f>
        <v>0</v>
      </c>
      <c r="W1893" s="173">
        <f>IF(S1893&lt;&gt;"",(S1893*(1-($N$3371))*(1-($O1893+$N$3373))),0)</f>
        <v>0</v>
      </c>
      <c r="X1893" s="251">
        <f t="shared" si="652"/>
        <v>0</v>
      </c>
    </row>
    <row r="1894" spans="1:24" ht="14.1" customHeight="1" x14ac:dyDescent="0.3">
      <c r="A1894" s="155" t="s">
        <v>1710</v>
      </c>
      <c r="B1894" s="91" t="s">
        <v>51</v>
      </c>
      <c r="C1894" s="92">
        <v>18</v>
      </c>
      <c r="D1894" s="92">
        <v>9</v>
      </c>
      <c r="E1894" s="166"/>
      <c r="F1894" s="92" t="s">
        <v>112</v>
      </c>
      <c r="G1894" s="92" t="s">
        <v>2004</v>
      </c>
      <c r="H1894" s="92" t="s">
        <v>2054</v>
      </c>
      <c r="I1894" s="92">
        <v>88</v>
      </c>
      <c r="J1894" s="93">
        <v>18.400000000000002</v>
      </c>
      <c r="K1894" s="94"/>
      <c r="L1894" s="92" t="s">
        <v>3032</v>
      </c>
      <c r="M1894" s="92" t="s">
        <v>417</v>
      </c>
      <c r="N1894" s="172" t="str">
        <f t="shared" si="651"/>
        <v/>
      </c>
      <c r="O1894" s="172"/>
      <c r="P1894" s="173">
        <f t="shared" si="647"/>
        <v>0</v>
      </c>
      <c r="Q1894" s="173">
        <f t="shared" si="648"/>
        <v>0</v>
      </c>
      <c r="R1894" s="173">
        <f t="shared" si="649"/>
        <v>0</v>
      </c>
      <c r="S1894" s="173" t="str">
        <f t="shared" si="650"/>
        <v/>
      </c>
      <c r="T1894" s="173">
        <f>IF(P1894&lt;&gt;"",(P1894*(1-($N$3368))*(1-($O1894+$N$3373))),0)</f>
        <v>0</v>
      </c>
      <c r="U1894" s="173">
        <f>IF(Q1894&lt;&gt;"",(Q1894*(1-($N$3369))*(1-($O1894+$N$3373))),0)</f>
        <v>0</v>
      </c>
      <c r="V1894" s="173">
        <f>IF(R1894&lt;&gt;"",(R1894*(1-($N$3370))*(1-($O1894+$N$3373))),0)</f>
        <v>0</v>
      </c>
      <c r="W1894" s="173">
        <f>IF(S1894&lt;&gt;"",(S1894*(1-($N$3371))*(1-($O1894+$N$3373))),0)</f>
        <v>0</v>
      </c>
      <c r="X1894" s="173">
        <f t="shared" si="652"/>
        <v>0</v>
      </c>
    </row>
    <row r="1895" spans="1:24" ht="14.1" customHeight="1" x14ac:dyDescent="0.3">
      <c r="A1895" s="155" t="s">
        <v>1709</v>
      </c>
      <c r="B1895" s="91" t="s">
        <v>51</v>
      </c>
      <c r="C1895" s="92">
        <v>18</v>
      </c>
      <c r="D1895" s="92">
        <v>9</v>
      </c>
      <c r="E1895" s="166"/>
      <c r="F1895" s="92" t="s">
        <v>112</v>
      </c>
      <c r="G1895" s="92" t="s">
        <v>2016</v>
      </c>
      <c r="H1895" s="92" t="s">
        <v>2054</v>
      </c>
      <c r="I1895" s="92">
        <v>88</v>
      </c>
      <c r="J1895" s="93">
        <v>18.400000000000002</v>
      </c>
      <c r="K1895" s="94"/>
      <c r="L1895" s="92" t="s">
        <v>3033</v>
      </c>
      <c r="M1895" s="92" t="s">
        <v>417</v>
      </c>
      <c r="N1895" s="172" t="str">
        <f t="shared" si="651"/>
        <v/>
      </c>
      <c r="O1895" s="172"/>
      <c r="P1895" s="173">
        <f t="shared" si="647"/>
        <v>0</v>
      </c>
      <c r="Q1895" s="173">
        <f t="shared" si="648"/>
        <v>0</v>
      </c>
      <c r="R1895" s="173">
        <f t="shared" si="649"/>
        <v>0</v>
      </c>
      <c r="S1895" s="173" t="str">
        <f t="shared" si="650"/>
        <v/>
      </c>
      <c r="T1895" s="173">
        <f>IF(P1895&lt;&gt;"",(P1895*(1-($N$3368))*(1-($O1895+$N$3373))),0)</f>
        <v>0</v>
      </c>
      <c r="U1895" s="173">
        <f>IF(Q1895&lt;&gt;"",(Q1895*(1-($N$3369))*(1-($O1895+$N$3373))),0)</f>
        <v>0</v>
      </c>
      <c r="V1895" s="173">
        <f>IF(R1895&lt;&gt;"",(R1895*(1-($N$3370))*(1-($O1895+$N$3373))),0)</f>
        <v>0</v>
      </c>
      <c r="W1895" s="173">
        <f>IF(S1895&lt;&gt;"",(S1895*(1-($N$3371))*(1-($O1895+$N$3373))),0)</f>
        <v>0</v>
      </c>
      <c r="X1895" s="173">
        <f t="shared" si="652"/>
        <v>0</v>
      </c>
    </row>
    <row r="1896" spans="1:24" ht="14.1" customHeight="1" x14ac:dyDescent="0.3">
      <c r="A1896" s="189" t="s">
        <v>4835</v>
      </c>
      <c r="B1896" s="246" t="s">
        <v>51</v>
      </c>
      <c r="C1896" s="188">
        <v>16</v>
      </c>
      <c r="D1896" s="188">
        <v>8</v>
      </c>
      <c r="E1896" s="247"/>
      <c r="F1896" s="188" t="s">
        <v>112</v>
      </c>
      <c r="G1896" s="188" t="s">
        <v>2004</v>
      </c>
      <c r="H1896" s="188" t="s">
        <v>4834</v>
      </c>
      <c r="I1896" s="188">
        <v>88</v>
      </c>
      <c r="J1896" s="248">
        <v>24</v>
      </c>
      <c r="K1896" s="249"/>
      <c r="L1896" s="188" t="s">
        <v>4836</v>
      </c>
      <c r="M1896" s="188" t="s">
        <v>417</v>
      </c>
      <c r="N1896" s="250" t="str">
        <f>IF(OR(J1896="TBA",E1896=0),"",E1896*J1896)</f>
        <v/>
      </c>
      <c r="O1896" s="172"/>
      <c r="P1896" s="173">
        <f t="shared" si="647"/>
        <v>0</v>
      </c>
      <c r="Q1896" s="173">
        <f t="shared" si="648"/>
        <v>0</v>
      </c>
      <c r="R1896" s="173">
        <f t="shared" si="649"/>
        <v>0</v>
      </c>
      <c r="S1896" s="173" t="str">
        <f t="shared" si="650"/>
        <v/>
      </c>
      <c r="T1896" s="173">
        <f>IF(P1896&lt;&gt;"",(P1896*(1-($N$3368))*(1-($O1896+$N$3373))),0)</f>
        <v>0</v>
      </c>
      <c r="U1896" s="173">
        <f>IF(Q1896&lt;&gt;"",(Q1896*(1-($N$3369))*(1-($O1896+$N$3373))),0)</f>
        <v>0</v>
      </c>
      <c r="V1896" s="173">
        <f>IF(R1896&lt;&gt;"",(R1896*(1-($N$3370))*(1-($O1896+$N$3373))),0)</f>
        <v>0</v>
      </c>
      <c r="W1896" s="173">
        <f>IF(S1896&lt;&gt;"",(S1896*(1-($N$3371))*(1-($O1896+$N$3373))),0)</f>
        <v>0</v>
      </c>
      <c r="X1896" s="251">
        <f>+SUM(T1896:W1896)</f>
        <v>0</v>
      </c>
    </row>
    <row r="1897" spans="1:24" ht="14.1" customHeight="1" x14ac:dyDescent="0.3">
      <c r="A1897" s="189" t="s">
        <v>4837</v>
      </c>
      <c r="B1897" s="246" t="s">
        <v>51</v>
      </c>
      <c r="C1897" s="188">
        <v>16</v>
      </c>
      <c r="D1897" s="188">
        <v>8</v>
      </c>
      <c r="E1897" s="247"/>
      <c r="F1897" s="188" t="s">
        <v>112</v>
      </c>
      <c r="G1897" s="188" t="s">
        <v>2016</v>
      </c>
      <c r="H1897" s="188" t="s">
        <v>4834</v>
      </c>
      <c r="I1897" s="188">
        <v>88</v>
      </c>
      <c r="J1897" s="248">
        <v>24</v>
      </c>
      <c r="K1897" s="249"/>
      <c r="L1897" s="188" t="s">
        <v>4838</v>
      </c>
      <c r="M1897" s="188" t="s">
        <v>417</v>
      </c>
      <c r="N1897" s="250" t="str">
        <f>IF(OR(J1897="TBA",E1897=0),"",E1897*J1897)</f>
        <v/>
      </c>
      <c r="O1897" s="172"/>
      <c r="P1897" s="173">
        <f t="shared" si="647"/>
        <v>0</v>
      </c>
      <c r="Q1897" s="173">
        <f t="shared" si="648"/>
        <v>0</v>
      </c>
      <c r="R1897" s="173">
        <f t="shared" si="649"/>
        <v>0</v>
      </c>
      <c r="S1897" s="173" t="str">
        <f t="shared" si="650"/>
        <v/>
      </c>
      <c r="T1897" s="173">
        <f>IF(P1897&lt;&gt;"",(P1897*(1-($N$3368))*(1-($O1897+$N$3373))),0)</f>
        <v>0</v>
      </c>
      <c r="U1897" s="173">
        <f>IF(Q1897&lt;&gt;"",(Q1897*(1-($N$3369))*(1-($O1897+$N$3373))),0)</f>
        <v>0</v>
      </c>
      <c r="V1897" s="173">
        <f>IF(R1897&lt;&gt;"",(R1897*(1-($N$3370))*(1-($O1897+$N$3373))),0)</f>
        <v>0</v>
      </c>
      <c r="W1897" s="173">
        <f>IF(S1897&lt;&gt;"",(S1897*(1-($N$3371))*(1-($O1897+$N$3373))),0)</f>
        <v>0</v>
      </c>
      <c r="X1897" s="251">
        <f>+SUM(T1897:W1897)</f>
        <v>0</v>
      </c>
    </row>
    <row r="1898" spans="1:24" ht="12.75" customHeight="1" x14ac:dyDescent="0.3">
      <c r="A1898" s="90" t="s">
        <v>4825</v>
      </c>
      <c r="B1898" s="91" t="s">
        <v>51</v>
      </c>
      <c r="C1898" s="92">
        <v>24</v>
      </c>
      <c r="D1898" s="92">
        <v>12</v>
      </c>
      <c r="E1898" s="166"/>
      <c r="F1898" s="92" t="s">
        <v>112</v>
      </c>
      <c r="G1898" s="92" t="s">
        <v>2004</v>
      </c>
      <c r="H1898" s="92" t="s">
        <v>4826</v>
      </c>
      <c r="I1898" s="92">
        <v>88</v>
      </c>
      <c r="J1898" s="93">
        <v>19.7</v>
      </c>
      <c r="K1898" s="94"/>
      <c r="L1898" s="92" t="s">
        <v>5500</v>
      </c>
      <c r="M1898" s="92" t="s">
        <v>417</v>
      </c>
      <c r="N1898" s="172" t="str">
        <f t="shared" ref="N1898:N1899" si="653">IF(OR(J1898="TBA",E1898=0),"",E1898*J1898)</f>
        <v/>
      </c>
      <c r="O1898" s="172"/>
      <c r="P1898" s="173">
        <f t="shared" si="647"/>
        <v>0</v>
      </c>
      <c r="Q1898" s="173">
        <f t="shared" si="648"/>
        <v>0</v>
      </c>
      <c r="R1898" s="173">
        <f t="shared" si="649"/>
        <v>0</v>
      </c>
      <c r="S1898" s="173" t="str">
        <f t="shared" si="650"/>
        <v/>
      </c>
      <c r="T1898" s="173">
        <f>IF(P1898&lt;&gt;"",(P1898*(1-($N$3368))*(1-($O1898+$N$3373))),0)</f>
        <v>0</v>
      </c>
      <c r="U1898" s="173">
        <f>IF(Q1898&lt;&gt;"",(Q1898*(1-($N$3369))*(1-($O1898+$N$3373))),0)</f>
        <v>0</v>
      </c>
      <c r="V1898" s="173">
        <f>IF(R1898&lt;&gt;"",(R1898*(1-($N$3370))*(1-($O1898+$N$3373))),0)</f>
        <v>0</v>
      </c>
      <c r="W1898" s="173">
        <f>IF(S1898&lt;&gt;"",(S1898*(1-($N$3371))*(1-($O1898+$N$3373))),0)</f>
        <v>0</v>
      </c>
      <c r="X1898" s="173">
        <f t="shared" ref="X1898:X1899" si="654">+SUM(T1898:W1898)</f>
        <v>0</v>
      </c>
    </row>
    <row r="1899" spans="1:24" ht="12.75" customHeight="1" x14ac:dyDescent="0.3">
      <c r="A1899" s="90" t="s">
        <v>4827</v>
      </c>
      <c r="B1899" s="91" t="s">
        <v>51</v>
      </c>
      <c r="C1899" s="92">
        <v>24</v>
      </c>
      <c r="D1899" s="92">
        <v>12</v>
      </c>
      <c r="E1899" s="166"/>
      <c r="F1899" s="92" t="s">
        <v>112</v>
      </c>
      <c r="G1899" s="92" t="s">
        <v>2016</v>
      </c>
      <c r="H1899" s="92" t="s">
        <v>4826</v>
      </c>
      <c r="I1899" s="92">
        <v>88</v>
      </c>
      <c r="J1899" s="93">
        <v>19.7</v>
      </c>
      <c r="K1899" s="94"/>
      <c r="L1899" s="92" t="s">
        <v>4828</v>
      </c>
      <c r="M1899" s="92" t="s">
        <v>417</v>
      </c>
      <c r="N1899" s="172" t="str">
        <f t="shared" si="653"/>
        <v/>
      </c>
      <c r="O1899" s="172"/>
      <c r="P1899" s="173">
        <f t="shared" si="647"/>
        <v>0</v>
      </c>
      <c r="Q1899" s="173">
        <f t="shared" si="648"/>
        <v>0</v>
      </c>
      <c r="R1899" s="173">
        <f t="shared" si="649"/>
        <v>0</v>
      </c>
      <c r="S1899" s="173" t="str">
        <f t="shared" si="650"/>
        <v/>
      </c>
      <c r="T1899" s="173">
        <f>IF(P1899&lt;&gt;"",(P1899*(1-($N$3368))*(1-($O1899+$N$3373))),0)</f>
        <v>0</v>
      </c>
      <c r="U1899" s="173">
        <f>IF(Q1899&lt;&gt;"",(Q1899*(1-($N$3369))*(1-($O1899+$N$3373))),0)</f>
        <v>0</v>
      </c>
      <c r="V1899" s="173">
        <f>IF(R1899&lt;&gt;"",(R1899*(1-($N$3370))*(1-($O1899+$N$3373))),0)</f>
        <v>0</v>
      </c>
      <c r="W1899" s="173">
        <f>IF(S1899&lt;&gt;"",(S1899*(1-($N$3371))*(1-($O1899+$N$3373))),0)</f>
        <v>0</v>
      </c>
      <c r="X1899" s="173">
        <f t="shared" si="654"/>
        <v>0</v>
      </c>
    </row>
    <row r="1900" spans="1:24" ht="14.1" customHeight="1" x14ac:dyDescent="0.3">
      <c r="A1900" s="90" t="s">
        <v>4829</v>
      </c>
      <c r="B1900" s="91" t="s">
        <v>51</v>
      </c>
      <c r="C1900" s="92">
        <v>24</v>
      </c>
      <c r="D1900" s="92">
        <v>12</v>
      </c>
      <c r="E1900" s="166"/>
      <c r="F1900" s="92" t="s">
        <v>112</v>
      </c>
      <c r="G1900" s="92" t="s">
        <v>2026</v>
      </c>
      <c r="H1900" s="92" t="s">
        <v>4826</v>
      </c>
      <c r="I1900" s="92">
        <v>88</v>
      </c>
      <c r="J1900" s="93">
        <v>19.7</v>
      </c>
      <c r="K1900" s="94"/>
      <c r="L1900" s="92" t="s">
        <v>4830</v>
      </c>
      <c r="M1900" s="92" t="s">
        <v>417</v>
      </c>
      <c r="N1900" s="172" t="str">
        <f t="shared" ref="N1900" si="655">IF(OR(J1900="TBA",E1900=0),"",E1900*J1900)</f>
        <v/>
      </c>
      <c r="O1900" s="172"/>
      <c r="P1900" s="173">
        <f t="shared" si="647"/>
        <v>0</v>
      </c>
      <c r="Q1900" s="173">
        <f t="shared" si="648"/>
        <v>0</v>
      </c>
      <c r="R1900" s="173">
        <f t="shared" si="649"/>
        <v>0</v>
      </c>
      <c r="S1900" s="173" t="str">
        <f t="shared" si="650"/>
        <v/>
      </c>
      <c r="T1900" s="173">
        <f>IF(P1900&lt;&gt;"",(P1900*(1-($N$3368))*(1-($O1900+$N$3373))),0)</f>
        <v>0</v>
      </c>
      <c r="U1900" s="173">
        <f>IF(Q1900&lt;&gt;"",(Q1900*(1-($N$3369))*(1-($O1900+$N$3373))),0)</f>
        <v>0</v>
      </c>
      <c r="V1900" s="173">
        <f>IF(R1900&lt;&gt;"",(R1900*(1-($N$3370))*(1-($O1900+$N$3373))),0)</f>
        <v>0</v>
      </c>
      <c r="W1900" s="173">
        <f>IF(S1900&lt;&gt;"",(S1900*(1-($N$3371))*(1-($O1900+$N$3373))),0)</f>
        <v>0</v>
      </c>
      <c r="X1900" s="173">
        <f t="shared" ref="X1900" si="656">+SUM(T1900:W1900)</f>
        <v>0</v>
      </c>
    </row>
    <row r="1901" spans="1:24" ht="14.1" customHeight="1" x14ac:dyDescent="0.3">
      <c r="A1901" s="155">
        <v>162829</v>
      </c>
      <c r="B1901" s="91" t="s">
        <v>50</v>
      </c>
      <c r="C1901" s="92">
        <v>24</v>
      </c>
      <c r="D1901" s="92">
        <v>12</v>
      </c>
      <c r="E1901" s="166"/>
      <c r="F1901" s="92" t="s">
        <v>112</v>
      </c>
      <c r="G1901" s="92" t="s">
        <v>1711</v>
      </c>
      <c r="H1901" s="92" t="s">
        <v>4839</v>
      </c>
      <c r="I1901" s="92">
        <v>88</v>
      </c>
      <c r="J1901" s="93">
        <v>12.6</v>
      </c>
      <c r="K1901" s="94"/>
      <c r="L1901" s="92" t="s">
        <v>5501</v>
      </c>
      <c r="M1901" s="92" t="s">
        <v>417</v>
      </c>
      <c r="N1901" s="172" t="str">
        <f t="shared" ref="N1901:N1902" si="657">IF(OR(J1901="TBA",E1901=0),"",E1901*J1901)</f>
        <v/>
      </c>
      <c r="O1901" s="172"/>
      <c r="P1901" s="173">
        <f t="shared" si="647"/>
        <v>0</v>
      </c>
      <c r="Q1901" s="173">
        <f t="shared" si="648"/>
        <v>0</v>
      </c>
      <c r="R1901" s="173" t="str">
        <f t="shared" si="649"/>
        <v/>
      </c>
      <c r="S1901" s="173">
        <f t="shared" si="650"/>
        <v>0</v>
      </c>
      <c r="T1901" s="173">
        <f>IF(P1901&lt;&gt;"",(P1901*(1-($N$3368))*(1-($O1901+$N$3373))),0)</f>
        <v>0</v>
      </c>
      <c r="U1901" s="173">
        <f>IF(Q1901&lt;&gt;"",(Q1901*(1-($N$3369))*(1-($O1901+$N$3373))),0)</f>
        <v>0</v>
      </c>
      <c r="V1901" s="173">
        <f>IF(R1901&lt;&gt;"",(R1901*(1-($N$3370))*(1-($O1901+$N$3373))),0)</f>
        <v>0</v>
      </c>
      <c r="W1901" s="173">
        <f>IF(S1901&lt;&gt;"",(S1901*(1-($N$3371))*(1-($O1901+$N$3373))),0)</f>
        <v>0</v>
      </c>
      <c r="X1901" s="173">
        <f t="shared" ref="X1901:X1902" si="658">+SUM(T1901:W1901)</f>
        <v>0</v>
      </c>
    </row>
    <row r="1902" spans="1:24" ht="14.1" customHeight="1" x14ac:dyDescent="0.3">
      <c r="A1902" s="155">
        <v>162839</v>
      </c>
      <c r="B1902" s="91" t="s">
        <v>50</v>
      </c>
      <c r="C1902" s="92">
        <v>24</v>
      </c>
      <c r="D1902" s="92">
        <v>12</v>
      </c>
      <c r="E1902" s="166"/>
      <c r="F1902" s="92" t="s">
        <v>112</v>
      </c>
      <c r="G1902" s="92" t="s">
        <v>1711</v>
      </c>
      <c r="H1902" s="92" t="s">
        <v>4840</v>
      </c>
      <c r="I1902" s="92">
        <v>88</v>
      </c>
      <c r="J1902" s="93">
        <v>12.6</v>
      </c>
      <c r="K1902" s="94"/>
      <c r="L1902" s="92" t="s">
        <v>5502</v>
      </c>
      <c r="M1902" s="92" t="s">
        <v>417</v>
      </c>
      <c r="N1902" s="172" t="str">
        <f t="shared" si="657"/>
        <v/>
      </c>
      <c r="O1902" s="172"/>
      <c r="P1902" s="173">
        <f t="shared" si="647"/>
        <v>0</v>
      </c>
      <c r="Q1902" s="173">
        <f t="shared" si="648"/>
        <v>0</v>
      </c>
      <c r="R1902" s="173" t="str">
        <f t="shared" si="649"/>
        <v/>
      </c>
      <c r="S1902" s="173">
        <f t="shared" si="650"/>
        <v>0</v>
      </c>
      <c r="T1902" s="173">
        <f>IF(P1902&lt;&gt;"",(P1902*(1-($N$3368))*(1-($O1902+$N$3373))),0)</f>
        <v>0</v>
      </c>
      <c r="U1902" s="173">
        <f>IF(Q1902&lt;&gt;"",(Q1902*(1-($N$3369))*(1-($O1902+$N$3373))),0)</f>
        <v>0</v>
      </c>
      <c r="V1902" s="173">
        <f>IF(R1902&lt;&gt;"",(R1902*(1-($N$3370))*(1-($O1902+$N$3373))),0)</f>
        <v>0</v>
      </c>
      <c r="W1902" s="173">
        <f>IF(S1902&lt;&gt;"",(S1902*(1-($N$3371))*(1-($O1902+$N$3373))),0)</f>
        <v>0</v>
      </c>
      <c r="X1902" s="173">
        <f t="shared" si="658"/>
        <v>0</v>
      </c>
    </row>
    <row r="1903" spans="1:24" ht="14.1" customHeight="1" x14ac:dyDescent="0.3">
      <c r="A1903" s="90"/>
      <c r="B1903" s="91"/>
      <c r="C1903" s="92"/>
      <c r="D1903" s="92"/>
      <c r="E1903" s="168"/>
      <c r="F1903" s="92"/>
      <c r="G1903" s="92"/>
      <c r="H1903" s="151" t="s">
        <v>5705</v>
      </c>
      <c r="I1903" s="92"/>
      <c r="J1903" s="93"/>
      <c r="K1903" s="94"/>
      <c r="L1903" s="94"/>
      <c r="M1903" s="95"/>
      <c r="N1903" s="172"/>
      <c r="O1903" s="172"/>
      <c r="P1903" s="173">
        <f t="shared" si="643"/>
        <v>0</v>
      </c>
      <c r="Q1903" s="173">
        <f t="shared" si="644"/>
        <v>0</v>
      </c>
      <c r="R1903" s="173">
        <f t="shared" si="645"/>
        <v>0</v>
      </c>
      <c r="S1903" s="173">
        <f t="shared" si="646"/>
        <v>0</v>
      </c>
      <c r="T1903" s="173">
        <f>IF(P1903&lt;&gt;"",(P1903*(1-($N$3368))*(1-($O1903+$N$3373))),0)</f>
        <v>0</v>
      </c>
      <c r="U1903" s="173">
        <f>IF(Q1903&lt;&gt;"",(Q1903*(1-($N$3369))*(1-($O1903+$N$3373))),0)</f>
        <v>0</v>
      </c>
      <c r="V1903" s="173">
        <f>IF(R1903&lt;&gt;"",(R1903*(1-($N$3370))*(1-($O1903+$N$3373))),0)</f>
        <v>0</v>
      </c>
      <c r="W1903" s="173">
        <f>IF(S1903&lt;&gt;"",(S1903*(1-($N$3371))*(1-($O1903+$N$3373))),0)</f>
        <v>0</v>
      </c>
      <c r="X1903" s="173"/>
    </row>
    <row r="1904" spans="1:24" ht="14.1" customHeight="1" x14ac:dyDescent="0.3">
      <c r="A1904" s="155" t="s">
        <v>5057</v>
      </c>
      <c r="B1904" s="91" t="s">
        <v>51</v>
      </c>
      <c r="C1904" s="92">
        <v>24</v>
      </c>
      <c r="D1904" s="92">
        <v>12</v>
      </c>
      <c r="E1904" s="166"/>
      <c r="F1904" s="92" t="s">
        <v>112</v>
      </c>
      <c r="G1904" s="92" t="s">
        <v>2004</v>
      </c>
      <c r="H1904" s="92" t="s">
        <v>5058</v>
      </c>
      <c r="I1904" s="92">
        <v>89</v>
      </c>
      <c r="J1904" s="93">
        <v>17.850000000000001</v>
      </c>
      <c r="K1904" s="94"/>
      <c r="L1904" s="92" t="s">
        <v>5059</v>
      </c>
      <c r="M1904" s="92" t="s">
        <v>417</v>
      </c>
      <c r="N1904" s="172" t="str">
        <f t="shared" ref="N1904:N1909" si="659">IF(OR(J1904="TBA",E1904=0),"",E1904*J1904)</f>
        <v/>
      </c>
      <c r="O1904" s="172"/>
      <c r="P1904" s="173">
        <f t="shared" ref="P1904:P1909" si="660">IF($B1904="PA",$N1904,0)</f>
        <v>0</v>
      </c>
      <c r="Q1904" s="173">
        <f t="shared" ref="Q1904:Q1909" si="661">IF($B1904="PC",$N1904,0)</f>
        <v>0</v>
      </c>
      <c r="R1904" s="173">
        <f t="shared" ref="R1904:R1909" si="662">IF($B1904="LA",$N1904,0)</f>
        <v>0</v>
      </c>
      <c r="S1904" s="173" t="str">
        <f t="shared" ref="S1904:S1909" si="663">IF($B1904="LC",$N1904,0)</f>
        <v/>
      </c>
      <c r="T1904" s="173">
        <f>IF(P1904&lt;&gt;"",(P1904*(1-($N$3368))*(1-($O1904+$N$3373))),0)</f>
        <v>0</v>
      </c>
      <c r="U1904" s="173">
        <f>IF(Q1904&lt;&gt;"",(Q1904*(1-($N$3369))*(1-($O1904+$N$3373))),0)</f>
        <v>0</v>
      </c>
      <c r="V1904" s="173">
        <f>IF(R1904&lt;&gt;"",(R1904*(1-($N$3370))*(1-($O1904+$N$3373))),0)</f>
        <v>0</v>
      </c>
      <c r="W1904" s="173">
        <f>IF(S1904&lt;&gt;"",(S1904*(1-($N$3371))*(1-($O1904+$N$3373))),0)</f>
        <v>0</v>
      </c>
      <c r="X1904" s="173">
        <f t="shared" ref="X1904:X1909" si="664">+SUM(T1904:W1904)</f>
        <v>0</v>
      </c>
    </row>
    <row r="1905" spans="1:24" ht="14.1" customHeight="1" x14ac:dyDescent="0.3">
      <c r="A1905" s="155" t="s">
        <v>5060</v>
      </c>
      <c r="B1905" s="91" t="s">
        <v>51</v>
      </c>
      <c r="C1905" s="92">
        <v>24</v>
      </c>
      <c r="D1905" s="92">
        <v>12</v>
      </c>
      <c r="E1905" s="166"/>
      <c r="F1905" s="92" t="s">
        <v>112</v>
      </c>
      <c r="G1905" s="92" t="s">
        <v>2016</v>
      </c>
      <c r="H1905" s="92" t="s">
        <v>5058</v>
      </c>
      <c r="I1905" s="92">
        <v>89</v>
      </c>
      <c r="J1905" s="93">
        <v>17.850000000000001</v>
      </c>
      <c r="K1905" s="94"/>
      <c r="L1905" s="92" t="s">
        <v>5061</v>
      </c>
      <c r="M1905" s="92" t="s">
        <v>417</v>
      </c>
      <c r="N1905" s="172" t="str">
        <f t="shared" si="659"/>
        <v/>
      </c>
      <c r="O1905" s="172"/>
      <c r="P1905" s="173">
        <f t="shared" si="660"/>
        <v>0</v>
      </c>
      <c r="Q1905" s="173">
        <f t="shared" si="661"/>
        <v>0</v>
      </c>
      <c r="R1905" s="173">
        <f t="shared" si="662"/>
        <v>0</v>
      </c>
      <c r="S1905" s="173" t="str">
        <f t="shared" si="663"/>
        <v/>
      </c>
      <c r="T1905" s="173">
        <f>IF(P1905&lt;&gt;"",(P1905*(1-($N$3368))*(1-($O1905+$N$3373))),0)</f>
        <v>0</v>
      </c>
      <c r="U1905" s="173">
        <f>IF(Q1905&lt;&gt;"",(Q1905*(1-($N$3369))*(1-($O1905+$N$3373))),0)</f>
        <v>0</v>
      </c>
      <c r="V1905" s="173">
        <f>IF(R1905&lt;&gt;"",(R1905*(1-($N$3370))*(1-($O1905+$N$3373))),0)</f>
        <v>0</v>
      </c>
      <c r="W1905" s="173">
        <f>IF(S1905&lt;&gt;"",(S1905*(1-($N$3371))*(1-($O1905+$N$3373))),0)</f>
        <v>0</v>
      </c>
      <c r="X1905" s="173">
        <f t="shared" si="664"/>
        <v>0</v>
      </c>
    </row>
    <row r="1906" spans="1:24" ht="14.1" customHeight="1" x14ac:dyDescent="0.3">
      <c r="A1906" s="155" t="s">
        <v>5062</v>
      </c>
      <c r="B1906" s="91" t="s">
        <v>51</v>
      </c>
      <c r="C1906" s="92">
        <v>24</v>
      </c>
      <c r="D1906" s="92">
        <v>12</v>
      </c>
      <c r="E1906" s="166"/>
      <c r="F1906" s="92" t="s">
        <v>112</v>
      </c>
      <c r="G1906" s="92" t="s">
        <v>2026</v>
      </c>
      <c r="H1906" s="92" t="s">
        <v>5058</v>
      </c>
      <c r="I1906" s="92">
        <v>89</v>
      </c>
      <c r="J1906" s="93">
        <v>17.850000000000001</v>
      </c>
      <c r="K1906" s="94"/>
      <c r="L1906" s="92" t="s">
        <v>5063</v>
      </c>
      <c r="M1906" s="92" t="s">
        <v>417</v>
      </c>
      <c r="N1906" s="172" t="str">
        <f t="shared" si="659"/>
        <v/>
      </c>
      <c r="O1906" s="172"/>
      <c r="P1906" s="173">
        <f t="shared" si="660"/>
        <v>0</v>
      </c>
      <c r="Q1906" s="173">
        <f t="shared" si="661"/>
        <v>0</v>
      </c>
      <c r="R1906" s="173">
        <f t="shared" si="662"/>
        <v>0</v>
      </c>
      <c r="S1906" s="173" t="str">
        <f t="shared" si="663"/>
        <v/>
      </c>
      <c r="T1906" s="173">
        <f>IF(P1906&lt;&gt;"",(P1906*(1-($N$3368))*(1-($O1906+$N$3373))),0)</f>
        <v>0</v>
      </c>
      <c r="U1906" s="173">
        <f>IF(Q1906&lt;&gt;"",(Q1906*(1-($N$3369))*(1-($O1906+$N$3373))),0)</f>
        <v>0</v>
      </c>
      <c r="V1906" s="173">
        <f>IF(R1906&lt;&gt;"",(R1906*(1-($N$3370))*(1-($O1906+$N$3373))),0)</f>
        <v>0</v>
      </c>
      <c r="W1906" s="173">
        <f>IF(S1906&lt;&gt;"",(S1906*(1-($N$3371))*(1-($O1906+$N$3373))),0)</f>
        <v>0</v>
      </c>
      <c r="X1906" s="173">
        <f t="shared" si="664"/>
        <v>0</v>
      </c>
    </row>
    <row r="1907" spans="1:24" ht="14.1" customHeight="1" x14ac:dyDescent="0.3">
      <c r="A1907" s="90" t="s">
        <v>5064</v>
      </c>
      <c r="B1907" s="91" t="s">
        <v>51</v>
      </c>
      <c r="C1907" s="92">
        <v>24</v>
      </c>
      <c r="D1907" s="92">
        <v>12</v>
      </c>
      <c r="E1907" s="166"/>
      <c r="F1907" s="92" t="s">
        <v>112</v>
      </c>
      <c r="G1907" s="92" t="s">
        <v>2004</v>
      </c>
      <c r="H1907" s="92" t="s">
        <v>2280</v>
      </c>
      <c r="I1907" s="92">
        <v>89</v>
      </c>
      <c r="J1907" s="93">
        <v>17.850000000000001</v>
      </c>
      <c r="K1907" s="94"/>
      <c r="L1907" s="92" t="s">
        <v>5575</v>
      </c>
      <c r="M1907" s="92" t="s">
        <v>417</v>
      </c>
      <c r="N1907" s="172" t="str">
        <f t="shared" si="659"/>
        <v/>
      </c>
      <c r="O1907" s="172"/>
      <c r="P1907" s="173">
        <f t="shared" si="660"/>
        <v>0</v>
      </c>
      <c r="Q1907" s="173">
        <f t="shared" si="661"/>
        <v>0</v>
      </c>
      <c r="R1907" s="173">
        <f t="shared" si="662"/>
        <v>0</v>
      </c>
      <c r="S1907" s="173" t="str">
        <f t="shared" si="663"/>
        <v/>
      </c>
      <c r="T1907" s="173">
        <f>IF(P1907&lt;&gt;"",(P1907*(1-($N$3368))*(1-($O1907+$N$3373))),0)</f>
        <v>0</v>
      </c>
      <c r="U1907" s="173">
        <f>IF(Q1907&lt;&gt;"",(Q1907*(1-($N$3369))*(1-($O1907+$N$3373))),0)</f>
        <v>0</v>
      </c>
      <c r="V1907" s="173">
        <f>IF(R1907&lt;&gt;"",(R1907*(1-($N$3370))*(1-($O1907+$N$3373))),0)</f>
        <v>0</v>
      </c>
      <c r="W1907" s="173">
        <f>IF(S1907&lt;&gt;"",(S1907*(1-($N$3371))*(1-($O1907+$N$3373))),0)</f>
        <v>0</v>
      </c>
      <c r="X1907" s="173">
        <f t="shared" si="664"/>
        <v>0</v>
      </c>
    </row>
    <row r="1908" spans="1:24" ht="14.1" customHeight="1" x14ac:dyDescent="0.3">
      <c r="A1908" s="90" t="s">
        <v>5065</v>
      </c>
      <c r="B1908" s="91" t="s">
        <v>51</v>
      </c>
      <c r="C1908" s="92">
        <v>24</v>
      </c>
      <c r="D1908" s="92">
        <v>12</v>
      </c>
      <c r="E1908" s="166"/>
      <c r="F1908" s="92" t="s">
        <v>112</v>
      </c>
      <c r="G1908" s="92" t="s">
        <v>2016</v>
      </c>
      <c r="H1908" s="92" t="s">
        <v>2280</v>
      </c>
      <c r="I1908" s="92">
        <v>89</v>
      </c>
      <c r="J1908" s="93">
        <v>17.850000000000001</v>
      </c>
      <c r="K1908" s="94"/>
      <c r="L1908" s="92" t="s">
        <v>5066</v>
      </c>
      <c r="M1908" s="92" t="s">
        <v>417</v>
      </c>
      <c r="N1908" s="172" t="str">
        <f t="shared" si="659"/>
        <v/>
      </c>
      <c r="O1908" s="172"/>
      <c r="P1908" s="173">
        <f t="shared" si="660"/>
        <v>0</v>
      </c>
      <c r="Q1908" s="173">
        <f t="shared" si="661"/>
        <v>0</v>
      </c>
      <c r="R1908" s="173">
        <f t="shared" si="662"/>
        <v>0</v>
      </c>
      <c r="S1908" s="173" t="str">
        <f t="shared" si="663"/>
        <v/>
      </c>
      <c r="T1908" s="173">
        <f>IF(P1908&lt;&gt;"",(P1908*(1-($N$3368))*(1-($O1908+$N$3373))),0)</f>
        <v>0</v>
      </c>
      <c r="U1908" s="173">
        <f>IF(Q1908&lt;&gt;"",(Q1908*(1-($N$3369))*(1-($O1908+$N$3373))),0)</f>
        <v>0</v>
      </c>
      <c r="V1908" s="173">
        <f>IF(R1908&lt;&gt;"",(R1908*(1-($N$3370))*(1-($O1908+$N$3373))),0)</f>
        <v>0</v>
      </c>
      <c r="W1908" s="173">
        <f>IF(S1908&lt;&gt;"",(S1908*(1-($N$3371))*(1-($O1908+$N$3373))),0)</f>
        <v>0</v>
      </c>
      <c r="X1908" s="173">
        <f t="shared" si="664"/>
        <v>0</v>
      </c>
    </row>
    <row r="1909" spans="1:24" ht="14.1" customHeight="1" x14ac:dyDescent="0.3">
      <c r="A1909" s="90" t="s">
        <v>5067</v>
      </c>
      <c r="B1909" s="91" t="s">
        <v>51</v>
      </c>
      <c r="C1909" s="92">
        <v>24</v>
      </c>
      <c r="D1909" s="92">
        <v>12</v>
      </c>
      <c r="E1909" s="166"/>
      <c r="F1909" s="92" t="s">
        <v>112</v>
      </c>
      <c r="G1909" s="92" t="s">
        <v>2026</v>
      </c>
      <c r="H1909" s="92" t="s">
        <v>2280</v>
      </c>
      <c r="I1909" s="92">
        <v>89</v>
      </c>
      <c r="J1909" s="93">
        <v>17.850000000000001</v>
      </c>
      <c r="K1909" s="94"/>
      <c r="L1909" s="92" t="s">
        <v>5068</v>
      </c>
      <c r="M1909" s="92" t="s">
        <v>417</v>
      </c>
      <c r="N1909" s="172" t="str">
        <f t="shared" si="659"/>
        <v/>
      </c>
      <c r="O1909" s="172"/>
      <c r="P1909" s="173">
        <f t="shared" si="660"/>
        <v>0</v>
      </c>
      <c r="Q1909" s="173">
        <f t="shared" si="661"/>
        <v>0</v>
      </c>
      <c r="R1909" s="173">
        <f t="shared" si="662"/>
        <v>0</v>
      </c>
      <c r="S1909" s="173" t="str">
        <f t="shared" si="663"/>
        <v/>
      </c>
      <c r="T1909" s="173">
        <f>IF(P1909&lt;&gt;"",(P1909*(1-($N$3368))*(1-($O1909+$N$3373))),0)</f>
        <v>0</v>
      </c>
      <c r="U1909" s="173">
        <f>IF(Q1909&lt;&gt;"",(Q1909*(1-($N$3369))*(1-($O1909+$N$3373))),0)</f>
        <v>0</v>
      </c>
      <c r="V1909" s="173">
        <f>IF(R1909&lt;&gt;"",(R1909*(1-($N$3370))*(1-($O1909+$N$3373))),0)</f>
        <v>0</v>
      </c>
      <c r="W1909" s="173">
        <f>IF(S1909&lt;&gt;"",(S1909*(1-($N$3371))*(1-($O1909+$N$3373))),0)</f>
        <v>0</v>
      </c>
      <c r="X1909" s="173">
        <f t="shared" si="664"/>
        <v>0</v>
      </c>
    </row>
    <row r="1910" spans="1:24" ht="14.1" customHeight="1" x14ac:dyDescent="0.3">
      <c r="A1910" s="155" t="s">
        <v>5069</v>
      </c>
      <c r="B1910" s="91" t="s">
        <v>51</v>
      </c>
      <c r="C1910" s="92">
        <v>24</v>
      </c>
      <c r="D1910" s="92">
        <v>12</v>
      </c>
      <c r="E1910" s="166"/>
      <c r="F1910" s="92" t="s">
        <v>112</v>
      </c>
      <c r="G1910" s="92" t="s">
        <v>2004</v>
      </c>
      <c r="H1910" s="92" t="s">
        <v>5070</v>
      </c>
      <c r="I1910" s="92">
        <v>89</v>
      </c>
      <c r="J1910" s="93">
        <v>17.850000000000001</v>
      </c>
      <c r="K1910" s="94"/>
      <c r="L1910" s="92" t="s">
        <v>5071</v>
      </c>
      <c r="M1910" s="92" t="s">
        <v>417</v>
      </c>
      <c r="N1910" s="172" t="str">
        <f t="shared" ref="N1910:N1915" si="665">IF(OR(J1910="TBA",E1910=0),"",E1910*J1910)</f>
        <v/>
      </c>
      <c r="O1910" s="172"/>
      <c r="P1910" s="173">
        <f t="shared" si="643"/>
        <v>0</v>
      </c>
      <c r="Q1910" s="173">
        <f t="shared" si="644"/>
        <v>0</v>
      </c>
      <c r="R1910" s="173">
        <f t="shared" si="645"/>
        <v>0</v>
      </c>
      <c r="S1910" s="173" t="str">
        <f t="shared" si="646"/>
        <v/>
      </c>
      <c r="T1910" s="173">
        <f>IF(P1910&lt;&gt;"",(P1910*(1-($N$3368))*(1-($O1910+$N$3373))),0)</f>
        <v>0</v>
      </c>
      <c r="U1910" s="173">
        <f>IF(Q1910&lt;&gt;"",(Q1910*(1-($N$3369))*(1-($O1910+$N$3373))),0)</f>
        <v>0</v>
      </c>
      <c r="V1910" s="173">
        <f>IF(R1910&lt;&gt;"",(R1910*(1-($N$3370))*(1-($O1910+$N$3373))),0)</f>
        <v>0</v>
      </c>
      <c r="W1910" s="173">
        <f>IF(S1910&lt;&gt;"",(S1910*(1-($N$3371))*(1-($O1910+$N$3373))),0)</f>
        <v>0</v>
      </c>
      <c r="X1910" s="173">
        <f t="shared" ref="X1910:X1915" si="666">+SUM(T1910:W1910)</f>
        <v>0</v>
      </c>
    </row>
    <row r="1911" spans="1:24" ht="14.1" customHeight="1" x14ac:dyDescent="0.3">
      <c r="A1911" s="155" t="s">
        <v>5072</v>
      </c>
      <c r="B1911" s="91" t="s">
        <v>51</v>
      </c>
      <c r="C1911" s="92">
        <v>24</v>
      </c>
      <c r="D1911" s="92">
        <v>12</v>
      </c>
      <c r="E1911" s="166"/>
      <c r="F1911" s="92" t="s">
        <v>112</v>
      </c>
      <c r="G1911" s="92" t="s">
        <v>2016</v>
      </c>
      <c r="H1911" s="92" t="s">
        <v>5070</v>
      </c>
      <c r="I1911" s="92">
        <v>89</v>
      </c>
      <c r="J1911" s="93">
        <v>17.850000000000001</v>
      </c>
      <c r="K1911" s="94"/>
      <c r="L1911" s="92" t="s">
        <v>5073</v>
      </c>
      <c r="M1911" s="92" t="s">
        <v>417</v>
      </c>
      <c r="N1911" s="172" t="str">
        <f t="shared" si="665"/>
        <v/>
      </c>
      <c r="O1911" s="172"/>
      <c r="P1911" s="173">
        <f t="shared" si="643"/>
        <v>0</v>
      </c>
      <c r="Q1911" s="173">
        <f t="shared" si="644"/>
        <v>0</v>
      </c>
      <c r="R1911" s="173">
        <f t="shared" si="645"/>
        <v>0</v>
      </c>
      <c r="S1911" s="173" t="str">
        <f t="shared" si="646"/>
        <v/>
      </c>
      <c r="T1911" s="173">
        <f>IF(P1911&lt;&gt;"",(P1911*(1-($N$3368))*(1-($O1911+$N$3373))),0)</f>
        <v>0</v>
      </c>
      <c r="U1911" s="173">
        <f>IF(Q1911&lt;&gt;"",(Q1911*(1-($N$3369))*(1-($O1911+$N$3373))),0)</f>
        <v>0</v>
      </c>
      <c r="V1911" s="173">
        <f>IF(R1911&lt;&gt;"",(R1911*(1-($N$3370))*(1-($O1911+$N$3373))),0)</f>
        <v>0</v>
      </c>
      <c r="W1911" s="173">
        <f>IF(S1911&lt;&gt;"",(S1911*(1-($N$3371))*(1-($O1911+$N$3373))),0)</f>
        <v>0</v>
      </c>
      <c r="X1911" s="173">
        <f t="shared" si="666"/>
        <v>0</v>
      </c>
    </row>
    <row r="1912" spans="1:24" ht="14.1" customHeight="1" x14ac:dyDescent="0.3">
      <c r="A1912" s="155" t="s">
        <v>5074</v>
      </c>
      <c r="B1912" s="91" t="s">
        <v>51</v>
      </c>
      <c r="C1912" s="92">
        <v>24</v>
      </c>
      <c r="D1912" s="92">
        <v>12</v>
      </c>
      <c r="E1912" s="166"/>
      <c r="F1912" s="92" t="s">
        <v>112</v>
      </c>
      <c r="G1912" s="92" t="s">
        <v>2026</v>
      </c>
      <c r="H1912" s="92" t="s">
        <v>5070</v>
      </c>
      <c r="I1912" s="92">
        <v>89</v>
      </c>
      <c r="J1912" s="93">
        <v>17.850000000000001</v>
      </c>
      <c r="K1912" s="94"/>
      <c r="L1912" s="92" t="s">
        <v>5075</v>
      </c>
      <c r="M1912" s="92" t="s">
        <v>417</v>
      </c>
      <c r="N1912" s="172" t="str">
        <f t="shared" si="665"/>
        <v/>
      </c>
      <c r="O1912" s="172"/>
      <c r="P1912" s="173">
        <f t="shared" si="643"/>
        <v>0</v>
      </c>
      <c r="Q1912" s="173">
        <f t="shared" si="644"/>
        <v>0</v>
      </c>
      <c r="R1912" s="173">
        <f t="shared" si="645"/>
        <v>0</v>
      </c>
      <c r="S1912" s="173" t="str">
        <f t="shared" si="646"/>
        <v/>
      </c>
      <c r="T1912" s="173">
        <f>IF(P1912&lt;&gt;"",(P1912*(1-($N$3368))*(1-($O1912+$N$3373))),0)</f>
        <v>0</v>
      </c>
      <c r="U1912" s="173">
        <f>IF(Q1912&lt;&gt;"",(Q1912*(1-($N$3369))*(1-($O1912+$N$3373))),0)</f>
        <v>0</v>
      </c>
      <c r="V1912" s="173">
        <f>IF(R1912&lt;&gt;"",(R1912*(1-($N$3370))*(1-($O1912+$N$3373))),0)</f>
        <v>0</v>
      </c>
      <c r="W1912" s="173">
        <f>IF(S1912&lt;&gt;"",(S1912*(1-($N$3371))*(1-($O1912+$N$3373))),0)</f>
        <v>0</v>
      </c>
      <c r="X1912" s="173">
        <f t="shared" si="666"/>
        <v>0</v>
      </c>
    </row>
    <row r="1913" spans="1:24" ht="14.1" customHeight="1" x14ac:dyDescent="0.3">
      <c r="A1913" s="155">
        <v>162879</v>
      </c>
      <c r="B1913" s="91" t="s">
        <v>50</v>
      </c>
      <c r="C1913" s="92">
        <v>24</v>
      </c>
      <c r="D1913" s="92">
        <v>8</v>
      </c>
      <c r="E1913" s="166"/>
      <c r="F1913" s="92" t="s">
        <v>112</v>
      </c>
      <c r="G1913" s="92" t="s">
        <v>1711</v>
      </c>
      <c r="H1913" s="92" t="s">
        <v>5076</v>
      </c>
      <c r="I1913" s="92">
        <v>89</v>
      </c>
      <c r="J1913" s="93">
        <v>15.75</v>
      </c>
      <c r="K1913" s="94"/>
      <c r="L1913" s="92" t="s">
        <v>5576</v>
      </c>
      <c r="M1913" s="92" t="s">
        <v>417</v>
      </c>
      <c r="N1913" s="172" t="str">
        <f t="shared" si="665"/>
        <v/>
      </c>
      <c r="O1913" s="172"/>
      <c r="P1913" s="173">
        <f t="shared" si="643"/>
        <v>0</v>
      </c>
      <c r="Q1913" s="173">
        <f t="shared" si="644"/>
        <v>0</v>
      </c>
      <c r="R1913" s="173" t="str">
        <f t="shared" si="645"/>
        <v/>
      </c>
      <c r="S1913" s="173">
        <f t="shared" si="646"/>
        <v>0</v>
      </c>
      <c r="T1913" s="173">
        <f>IF(P1913&lt;&gt;"",(P1913*(1-($N$3368))*(1-($O1913+$N$3373))),0)</f>
        <v>0</v>
      </c>
      <c r="U1913" s="173">
        <f>IF(Q1913&lt;&gt;"",(Q1913*(1-($N$3369))*(1-($O1913+$N$3373))),0)</f>
        <v>0</v>
      </c>
      <c r="V1913" s="173">
        <f>IF(R1913&lt;&gt;"",(R1913*(1-($N$3370))*(1-($O1913+$N$3373))),0)</f>
        <v>0</v>
      </c>
      <c r="W1913" s="173">
        <f>IF(S1913&lt;&gt;"",(S1913*(1-($N$3371))*(1-($O1913+$N$3373))),0)</f>
        <v>0</v>
      </c>
      <c r="X1913" s="173">
        <f t="shared" si="666"/>
        <v>0</v>
      </c>
    </row>
    <row r="1914" spans="1:24" ht="14.1" customHeight="1" x14ac:dyDescent="0.3">
      <c r="A1914" s="155">
        <v>162889</v>
      </c>
      <c r="B1914" s="91" t="s">
        <v>50</v>
      </c>
      <c r="C1914" s="92">
        <v>24</v>
      </c>
      <c r="D1914" s="92">
        <v>8</v>
      </c>
      <c r="E1914" s="166"/>
      <c r="F1914" s="92" t="s">
        <v>112</v>
      </c>
      <c r="G1914" s="92" t="s">
        <v>1711</v>
      </c>
      <c r="H1914" s="92" t="s">
        <v>5077</v>
      </c>
      <c r="I1914" s="92">
        <v>89</v>
      </c>
      <c r="J1914" s="93">
        <v>14.200000000000001</v>
      </c>
      <c r="K1914" s="94"/>
      <c r="L1914" s="92" t="s">
        <v>5577</v>
      </c>
      <c r="M1914" s="92" t="s">
        <v>417</v>
      </c>
      <c r="N1914" s="172" t="str">
        <f t="shared" si="665"/>
        <v/>
      </c>
      <c r="O1914" s="172"/>
      <c r="P1914" s="173">
        <f t="shared" si="643"/>
        <v>0</v>
      </c>
      <c r="Q1914" s="173">
        <f t="shared" si="644"/>
        <v>0</v>
      </c>
      <c r="R1914" s="173" t="str">
        <f t="shared" si="645"/>
        <v/>
      </c>
      <c r="S1914" s="173">
        <f t="shared" si="646"/>
        <v>0</v>
      </c>
      <c r="T1914" s="173">
        <f>IF(P1914&lt;&gt;"",(P1914*(1-($N$3368))*(1-($O1914+$N$3373))),0)</f>
        <v>0</v>
      </c>
      <c r="U1914" s="173">
        <f>IF(Q1914&lt;&gt;"",(Q1914*(1-($N$3369))*(1-($O1914+$N$3373))),0)</f>
        <v>0</v>
      </c>
      <c r="V1914" s="173">
        <f>IF(R1914&lt;&gt;"",(R1914*(1-($N$3370))*(1-($O1914+$N$3373))),0)</f>
        <v>0</v>
      </c>
      <c r="W1914" s="173">
        <f>IF(S1914&lt;&gt;"",(S1914*(1-($N$3371))*(1-($O1914+$N$3373))),0)</f>
        <v>0</v>
      </c>
      <c r="X1914" s="173">
        <f t="shared" si="666"/>
        <v>0</v>
      </c>
    </row>
    <row r="1915" spans="1:24" ht="14.1" customHeight="1" x14ac:dyDescent="0.3">
      <c r="A1915" s="155">
        <v>162899</v>
      </c>
      <c r="B1915" s="91" t="s">
        <v>50</v>
      </c>
      <c r="C1915" s="92">
        <v>24</v>
      </c>
      <c r="D1915" s="92">
        <v>8</v>
      </c>
      <c r="E1915" s="166"/>
      <c r="F1915" s="92" t="s">
        <v>112</v>
      </c>
      <c r="G1915" s="92" t="s">
        <v>1711</v>
      </c>
      <c r="H1915" s="92" t="s">
        <v>5078</v>
      </c>
      <c r="I1915" s="92">
        <v>89</v>
      </c>
      <c r="J1915" s="93">
        <v>15.75</v>
      </c>
      <c r="K1915" s="94"/>
      <c r="L1915" s="92" t="s">
        <v>5578</v>
      </c>
      <c r="M1915" s="92" t="s">
        <v>417</v>
      </c>
      <c r="N1915" s="172" t="str">
        <f t="shared" si="665"/>
        <v/>
      </c>
      <c r="O1915" s="172"/>
      <c r="P1915" s="173">
        <f t="shared" si="643"/>
        <v>0</v>
      </c>
      <c r="Q1915" s="173">
        <f t="shared" si="644"/>
        <v>0</v>
      </c>
      <c r="R1915" s="173" t="str">
        <f t="shared" si="645"/>
        <v/>
      </c>
      <c r="S1915" s="173">
        <f t="shared" si="646"/>
        <v>0</v>
      </c>
      <c r="T1915" s="173">
        <f>IF(P1915&lt;&gt;"",(P1915*(1-($N$3368))*(1-($O1915+$N$3373))),0)</f>
        <v>0</v>
      </c>
      <c r="U1915" s="173">
        <f>IF(Q1915&lt;&gt;"",(Q1915*(1-($N$3369))*(1-($O1915+$N$3373))),0)</f>
        <v>0</v>
      </c>
      <c r="V1915" s="173">
        <f>IF(R1915&lt;&gt;"",(R1915*(1-($N$3370))*(1-($O1915+$N$3373))),0)</f>
        <v>0</v>
      </c>
      <c r="W1915" s="173">
        <f>IF(S1915&lt;&gt;"",(S1915*(1-($N$3371))*(1-($O1915+$N$3373))),0)</f>
        <v>0</v>
      </c>
      <c r="X1915" s="173">
        <f t="shared" si="666"/>
        <v>0</v>
      </c>
    </row>
    <row r="1916" spans="1:24" ht="14.1" customHeight="1" x14ac:dyDescent="0.3">
      <c r="A1916" s="90"/>
      <c r="B1916" s="91"/>
      <c r="C1916" s="92"/>
      <c r="D1916" s="92"/>
      <c r="E1916" s="168"/>
      <c r="F1916" s="92"/>
      <c r="G1916" s="92"/>
      <c r="H1916" s="151" t="s">
        <v>6588</v>
      </c>
      <c r="I1916" s="92"/>
      <c r="J1916" s="93"/>
      <c r="K1916" s="94"/>
      <c r="L1916" s="94"/>
      <c r="M1916" s="95"/>
      <c r="N1916" s="172"/>
      <c r="O1916" s="172"/>
      <c r="P1916" s="173">
        <f t="shared" si="643"/>
        <v>0</v>
      </c>
      <c r="Q1916" s="173">
        <f t="shared" si="644"/>
        <v>0</v>
      </c>
      <c r="R1916" s="173">
        <f t="shared" si="645"/>
        <v>0</v>
      </c>
      <c r="S1916" s="173">
        <f t="shared" si="646"/>
        <v>0</v>
      </c>
      <c r="T1916" s="173">
        <f>IF(P1916&lt;&gt;"",(P1916*(1-($N$3368))*(1-($O1916+$N$3373))),0)</f>
        <v>0</v>
      </c>
      <c r="U1916" s="173">
        <f>IF(Q1916&lt;&gt;"",(Q1916*(1-($N$3369))*(1-($O1916+$N$3373))),0)</f>
        <v>0</v>
      </c>
      <c r="V1916" s="173">
        <f>IF(R1916&lt;&gt;"",(R1916*(1-($N$3370))*(1-($O1916+$N$3373))),0)</f>
        <v>0</v>
      </c>
      <c r="W1916" s="173">
        <f>IF(S1916&lt;&gt;"",(S1916*(1-($N$3371))*(1-($O1916+$N$3373))),0)</f>
        <v>0</v>
      </c>
      <c r="X1916" s="173"/>
    </row>
    <row r="1917" spans="1:24" ht="14.1" customHeight="1" x14ac:dyDescent="0.3">
      <c r="A1917" s="258" t="s">
        <v>6565</v>
      </c>
      <c r="B1917" s="253" t="s">
        <v>51</v>
      </c>
      <c r="C1917" s="254">
        <v>12</v>
      </c>
      <c r="D1917" s="254">
        <v>0</v>
      </c>
      <c r="E1917" s="255"/>
      <c r="F1917" s="254" t="s">
        <v>112</v>
      </c>
      <c r="G1917" s="254" t="s">
        <v>2004</v>
      </c>
      <c r="H1917" s="254" t="s">
        <v>6566</v>
      </c>
      <c r="I1917" s="254">
        <v>89</v>
      </c>
      <c r="J1917" s="256">
        <v>20</v>
      </c>
      <c r="K1917" s="257"/>
      <c r="L1917" s="254" t="s">
        <v>6567</v>
      </c>
      <c r="M1917" s="254" t="s">
        <v>417</v>
      </c>
      <c r="N1917" s="172" t="str">
        <f t="shared" ref="N1917:N1922" si="667">IF(OR(J1917="TBA",E1917=0),"",E1917*J1917)</f>
        <v/>
      </c>
      <c r="O1917" s="172"/>
      <c r="P1917" s="173">
        <f t="shared" ref="P1917:P1922" si="668">IF($B1917="PA",$N1917,0)</f>
        <v>0</v>
      </c>
      <c r="Q1917" s="173">
        <f t="shared" ref="Q1917:Q1922" si="669">IF($B1917="PC",$N1917,0)</f>
        <v>0</v>
      </c>
      <c r="R1917" s="173">
        <f t="shared" ref="R1917:R1922" si="670">IF($B1917="LA",$N1917,0)</f>
        <v>0</v>
      </c>
      <c r="S1917" s="173" t="str">
        <f t="shared" ref="S1917:S1922" si="671">IF($B1917="LC",$N1917,0)</f>
        <v/>
      </c>
      <c r="T1917" s="173">
        <f>IF(P1917&lt;&gt;"",(P1917*(1-($N$3368))*(1-($O1917+$N$3373))),0)</f>
        <v>0</v>
      </c>
      <c r="U1917" s="173">
        <f>IF(Q1917&lt;&gt;"",(Q1917*(1-($N$3369))*(1-($O1917+$N$3373))),0)</f>
        <v>0</v>
      </c>
      <c r="V1917" s="173">
        <f>IF(R1917&lt;&gt;"",(R1917*(1-($N$3370))*(1-($O1917+$N$3373))),0)</f>
        <v>0</v>
      </c>
      <c r="W1917" s="173">
        <f>IF(S1917&lt;&gt;"",(S1917*(1-($N$3371))*(1-($O1917+$N$3373))),0)</f>
        <v>0</v>
      </c>
      <c r="X1917" s="173">
        <f t="shared" ref="X1917:X1922" si="672">+SUM(T1917:W1917)</f>
        <v>0</v>
      </c>
    </row>
    <row r="1918" spans="1:24" ht="14.1" customHeight="1" x14ac:dyDescent="0.3">
      <c r="A1918" s="258" t="s">
        <v>6568</v>
      </c>
      <c r="B1918" s="253" t="s">
        <v>51</v>
      </c>
      <c r="C1918" s="254">
        <v>12</v>
      </c>
      <c r="D1918" s="254">
        <v>0</v>
      </c>
      <c r="E1918" s="255"/>
      <c r="F1918" s="254" t="s">
        <v>112</v>
      </c>
      <c r="G1918" s="254" t="s">
        <v>2016</v>
      </c>
      <c r="H1918" s="254" t="s">
        <v>6566</v>
      </c>
      <c r="I1918" s="254">
        <v>89</v>
      </c>
      <c r="J1918" s="256">
        <v>20</v>
      </c>
      <c r="K1918" s="257"/>
      <c r="L1918" s="254" t="s">
        <v>6569</v>
      </c>
      <c r="M1918" s="254" t="s">
        <v>417</v>
      </c>
      <c r="N1918" s="172" t="str">
        <f t="shared" si="667"/>
        <v/>
      </c>
      <c r="O1918" s="172"/>
      <c r="P1918" s="173">
        <f t="shared" si="668"/>
        <v>0</v>
      </c>
      <c r="Q1918" s="173">
        <f t="shared" si="669"/>
        <v>0</v>
      </c>
      <c r="R1918" s="173">
        <f t="shared" si="670"/>
        <v>0</v>
      </c>
      <c r="S1918" s="173" t="str">
        <f t="shared" si="671"/>
        <v/>
      </c>
      <c r="T1918" s="173">
        <f>IF(P1918&lt;&gt;"",(P1918*(1-($N$3368))*(1-($O1918+$N$3373))),0)</f>
        <v>0</v>
      </c>
      <c r="U1918" s="173">
        <f>IF(Q1918&lt;&gt;"",(Q1918*(1-($N$3369))*(1-($O1918+$N$3373))),0)</f>
        <v>0</v>
      </c>
      <c r="V1918" s="173">
        <f>IF(R1918&lt;&gt;"",(R1918*(1-($N$3370))*(1-($O1918+$N$3373))),0)</f>
        <v>0</v>
      </c>
      <c r="W1918" s="173">
        <f>IF(S1918&lt;&gt;"",(S1918*(1-($N$3371))*(1-($O1918+$N$3373))),0)</f>
        <v>0</v>
      </c>
      <c r="X1918" s="173">
        <f t="shared" si="672"/>
        <v>0</v>
      </c>
    </row>
    <row r="1919" spans="1:24" ht="14.1" customHeight="1" x14ac:dyDescent="0.3">
      <c r="A1919" s="258" t="s">
        <v>6570</v>
      </c>
      <c r="B1919" s="253" t="s">
        <v>51</v>
      </c>
      <c r="C1919" s="254">
        <v>12</v>
      </c>
      <c r="D1919" s="254">
        <v>0</v>
      </c>
      <c r="E1919" s="255"/>
      <c r="F1919" s="254" t="s">
        <v>112</v>
      </c>
      <c r="G1919" s="254" t="s">
        <v>2026</v>
      </c>
      <c r="H1919" s="254" t="s">
        <v>6566</v>
      </c>
      <c r="I1919" s="254">
        <v>89</v>
      </c>
      <c r="J1919" s="256">
        <v>20</v>
      </c>
      <c r="K1919" s="257"/>
      <c r="L1919" s="254" t="s">
        <v>6571</v>
      </c>
      <c r="M1919" s="254" t="s">
        <v>417</v>
      </c>
      <c r="N1919" s="172" t="str">
        <f t="shared" si="667"/>
        <v/>
      </c>
      <c r="O1919" s="172"/>
      <c r="P1919" s="173">
        <f t="shared" si="668"/>
        <v>0</v>
      </c>
      <c r="Q1919" s="173">
        <f t="shared" si="669"/>
        <v>0</v>
      </c>
      <c r="R1919" s="173">
        <f t="shared" si="670"/>
        <v>0</v>
      </c>
      <c r="S1919" s="173" t="str">
        <f t="shared" si="671"/>
        <v/>
      </c>
      <c r="T1919" s="173">
        <f>IF(P1919&lt;&gt;"",(P1919*(1-($N$3368))*(1-($O1919+$N$3373))),0)</f>
        <v>0</v>
      </c>
      <c r="U1919" s="173">
        <f>IF(Q1919&lt;&gt;"",(Q1919*(1-($N$3369))*(1-($O1919+$N$3373))),0)</f>
        <v>0</v>
      </c>
      <c r="V1919" s="173">
        <f>IF(R1919&lt;&gt;"",(R1919*(1-($N$3370))*(1-($O1919+$N$3373))),0)</f>
        <v>0</v>
      </c>
      <c r="W1919" s="173">
        <f>IF(S1919&lt;&gt;"",(S1919*(1-($N$3371))*(1-($O1919+$N$3373))),0)</f>
        <v>0</v>
      </c>
      <c r="X1919" s="173">
        <f t="shared" si="672"/>
        <v>0</v>
      </c>
    </row>
    <row r="1920" spans="1:24" ht="14.1" customHeight="1" x14ac:dyDescent="0.3">
      <c r="A1920" s="252" t="s">
        <v>6572</v>
      </c>
      <c r="B1920" s="253" t="s">
        <v>51</v>
      </c>
      <c r="C1920" s="254">
        <v>12</v>
      </c>
      <c r="D1920" s="254">
        <v>0</v>
      </c>
      <c r="E1920" s="255"/>
      <c r="F1920" s="254" t="s">
        <v>112</v>
      </c>
      <c r="G1920" s="254" t="s">
        <v>2004</v>
      </c>
      <c r="H1920" s="254" t="s">
        <v>6573</v>
      </c>
      <c r="I1920" s="254">
        <v>89</v>
      </c>
      <c r="J1920" s="256">
        <v>20</v>
      </c>
      <c r="K1920" s="257"/>
      <c r="L1920" s="254" t="s">
        <v>6574</v>
      </c>
      <c r="M1920" s="254" t="s">
        <v>417</v>
      </c>
      <c r="N1920" s="172" t="str">
        <f t="shared" si="667"/>
        <v/>
      </c>
      <c r="O1920" s="172"/>
      <c r="P1920" s="173">
        <f t="shared" si="668"/>
        <v>0</v>
      </c>
      <c r="Q1920" s="173">
        <f t="shared" si="669"/>
        <v>0</v>
      </c>
      <c r="R1920" s="173">
        <f t="shared" si="670"/>
        <v>0</v>
      </c>
      <c r="S1920" s="173" t="str">
        <f t="shared" si="671"/>
        <v/>
      </c>
      <c r="T1920" s="173">
        <f>IF(P1920&lt;&gt;"",(P1920*(1-($N$3368))*(1-($O1920+$N$3373))),0)</f>
        <v>0</v>
      </c>
      <c r="U1920" s="173">
        <f>IF(Q1920&lt;&gt;"",(Q1920*(1-($N$3369))*(1-($O1920+$N$3373))),0)</f>
        <v>0</v>
      </c>
      <c r="V1920" s="173">
        <f>IF(R1920&lt;&gt;"",(R1920*(1-($N$3370))*(1-($O1920+$N$3373))),0)</f>
        <v>0</v>
      </c>
      <c r="W1920" s="173">
        <f>IF(S1920&lt;&gt;"",(S1920*(1-($N$3371))*(1-($O1920+$N$3373))),0)</f>
        <v>0</v>
      </c>
      <c r="X1920" s="173">
        <f t="shared" si="672"/>
        <v>0</v>
      </c>
    </row>
    <row r="1921" spans="1:24" ht="14.1" customHeight="1" x14ac:dyDescent="0.3">
      <c r="A1921" s="252" t="s">
        <v>6575</v>
      </c>
      <c r="B1921" s="253" t="s">
        <v>51</v>
      </c>
      <c r="C1921" s="254">
        <v>12</v>
      </c>
      <c r="D1921" s="254">
        <v>0</v>
      </c>
      <c r="E1921" s="255"/>
      <c r="F1921" s="254" t="s">
        <v>112</v>
      </c>
      <c r="G1921" s="254" t="s">
        <v>2016</v>
      </c>
      <c r="H1921" s="254" t="s">
        <v>6573</v>
      </c>
      <c r="I1921" s="254">
        <v>89</v>
      </c>
      <c r="J1921" s="256">
        <v>20</v>
      </c>
      <c r="K1921" s="257"/>
      <c r="L1921" s="254" t="s">
        <v>6576</v>
      </c>
      <c r="M1921" s="254" t="s">
        <v>417</v>
      </c>
      <c r="N1921" s="172" t="str">
        <f t="shared" si="667"/>
        <v/>
      </c>
      <c r="O1921" s="172"/>
      <c r="P1921" s="173">
        <f t="shared" si="668"/>
        <v>0</v>
      </c>
      <c r="Q1921" s="173">
        <f t="shared" si="669"/>
        <v>0</v>
      </c>
      <c r="R1921" s="173">
        <f t="shared" si="670"/>
        <v>0</v>
      </c>
      <c r="S1921" s="173" t="str">
        <f t="shared" si="671"/>
        <v/>
      </c>
      <c r="T1921" s="173">
        <f>IF(P1921&lt;&gt;"",(P1921*(1-($N$3368))*(1-($O1921+$N$3373))),0)</f>
        <v>0</v>
      </c>
      <c r="U1921" s="173">
        <f>IF(Q1921&lt;&gt;"",(Q1921*(1-($N$3369))*(1-($O1921+$N$3373))),0)</f>
        <v>0</v>
      </c>
      <c r="V1921" s="173">
        <f>IF(R1921&lt;&gt;"",(R1921*(1-($N$3370))*(1-($O1921+$N$3373))),0)</f>
        <v>0</v>
      </c>
      <c r="W1921" s="173">
        <f>IF(S1921&lt;&gt;"",(S1921*(1-($N$3371))*(1-($O1921+$N$3373))),0)</f>
        <v>0</v>
      </c>
      <c r="X1921" s="173">
        <f t="shared" si="672"/>
        <v>0</v>
      </c>
    </row>
    <row r="1922" spans="1:24" ht="14.1" customHeight="1" x14ac:dyDescent="0.3">
      <c r="A1922" s="252" t="s">
        <v>6577</v>
      </c>
      <c r="B1922" s="253" t="s">
        <v>51</v>
      </c>
      <c r="C1922" s="254">
        <v>12</v>
      </c>
      <c r="D1922" s="254">
        <v>0</v>
      </c>
      <c r="E1922" s="255"/>
      <c r="F1922" s="254" t="s">
        <v>112</v>
      </c>
      <c r="G1922" s="254" t="s">
        <v>2026</v>
      </c>
      <c r="H1922" s="254" t="s">
        <v>6573</v>
      </c>
      <c r="I1922" s="254">
        <v>89</v>
      </c>
      <c r="J1922" s="256">
        <v>20</v>
      </c>
      <c r="K1922" s="257"/>
      <c r="L1922" s="254" t="s">
        <v>6578</v>
      </c>
      <c r="M1922" s="254" t="s">
        <v>417</v>
      </c>
      <c r="N1922" s="172" t="str">
        <f t="shared" si="667"/>
        <v/>
      </c>
      <c r="O1922" s="172"/>
      <c r="P1922" s="173">
        <f t="shared" si="668"/>
        <v>0</v>
      </c>
      <c r="Q1922" s="173">
        <f t="shared" si="669"/>
        <v>0</v>
      </c>
      <c r="R1922" s="173">
        <f t="shared" si="670"/>
        <v>0</v>
      </c>
      <c r="S1922" s="173" t="str">
        <f t="shared" si="671"/>
        <v/>
      </c>
      <c r="T1922" s="173">
        <f>IF(P1922&lt;&gt;"",(P1922*(1-($N$3368))*(1-($O1922+$N$3373))),0)</f>
        <v>0</v>
      </c>
      <c r="U1922" s="173">
        <f>IF(Q1922&lt;&gt;"",(Q1922*(1-($N$3369))*(1-($O1922+$N$3373))),0)</f>
        <v>0</v>
      </c>
      <c r="V1922" s="173">
        <f>IF(R1922&lt;&gt;"",(R1922*(1-($N$3370))*(1-($O1922+$N$3373))),0)</f>
        <v>0</v>
      </c>
      <c r="W1922" s="173">
        <f>IF(S1922&lt;&gt;"",(S1922*(1-($N$3371))*(1-($O1922+$N$3373))),0)</f>
        <v>0</v>
      </c>
      <c r="X1922" s="173">
        <f t="shared" si="672"/>
        <v>0</v>
      </c>
    </row>
    <row r="1923" spans="1:24" ht="14.1" customHeight="1" x14ac:dyDescent="0.3">
      <c r="A1923" s="90"/>
      <c r="B1923" s="91"/>
      <c r="C1923" s="92"/>
      <c r="D1923" s="92"/>
      <c r="E1923" s="168"/>
      <c r="F1923" s="92"/>
      <c r="G1923" s="92"/>
      <c r="H1923" s="151" t="s">
        <v>1083</v>
      </c>
      <c r="I1923" s="92"/>
      <c r="J1923" s="93"/>
      <c r="K1923" s="94"/>
      <c r="L1923" s="94"/>
      <c r="M1923" s="95"/>
      <c r="N1923" s="172"/>
      <c r="O1923" s="172"/>
      <c r="P1923" s="173">
        <f t="shared" si="643"/>
        <v>0</v>
      </c>
      <c r="Q1923" s="173">
        <f t="shared" si="644"/>
        <v>0</v>
      </c>
      <c r="R1923" s="173">
        <f t="shared" si="645"/>
        <v>0</v>
      </c>
      <c r="S1923" s="173">
        <f t="shared" si="646"/>
        <v>0</v>
      </c>
      <c r="T1923" s="173">
        <f>IF(P1923&lt;&gt;"",(P1923*(1-($N$3368))*(1-($O1923+$N$3373))),0)</f>
        <v>0</v>
      </c>
      <c r="U1923" s="173">
        <f>IF(Q1923&lt;&gt;"",(Q1923*(1-($N$3369))*(1-($O1923+$N$3373))),0)</f>
        <v>0</v>
      </c>
      <c r="V1923" s="173">
        <f>IF(R1923&lt;&gt;"",(R1923*(1-($N$3370))*(1-($O1923+$N$3373))),0)</f>
        <v>0</v>
      </c>
      <c r="W1923" s="173">
        <f>IF(S1923&lt;&gt;"",(S1923*(1-($N$3371))*(1-($O1923+$N$3373))),0)</f>
        <v>0</v>
      </c>
      <c r="X1923" s="173"/>
    </row>
    <row r="1924" spans="1:24" ht="14.1" customHeight="1" x14ac:dyDescent="0.3">
      <c r="A1924" s="90" t="s">
        <v>1088</v>
      </c>
      <c r="B1924" s="91" t="s">
        <v>51</v>
      </c>
      <c r="C1924" s="92">
        <v>10</v>
      </c>
      <c r="D1924" s="92">
        <v>0</v>
      </c>
      <c r="E1924" s="166"/>
      <c r="F1924" s="92" t="s">
        <v>111</v>
      </c>
      <c r="G1924" s="92" t="s">
        <v>2020</v>
      </c>
      <c r="H1924" s="92" t="s">
        <v>2046</v>
      </c>
      <c r="I1924" s="92">
        <v>90</v>
      </c>
      <c r="J1924" s="93">
        <v>41.300000000000004</v>
      </c>
      <c r="K1924" s="94"/>
      <c r="L1924" s="92" t="s">
        <v>3014</v>
      </c>
      <c r="M1924" s="92" t="s">
        <v>417</v>
      </c>
      <c r="N1924" s="172" t="str">
        <f t="shared" ref="N1924:N1932" si="673">IF(OR(J1924="TBA",E1924=0),"",E1924*J1924)</f>
        <v/>
      </c>
      <c r="O1924" s="172"/>
      <c r="P1924" s="173">
        <f t="shared" ref="P1924:P1932" si="674">IF($B1924="PA",$N1924,0)</f>
        <v>0</v>
      </c>
      <c r="Q1924" s="173">
        <f t="shared" ref="Q1924:Q1932" si="675">IF($B1924="PC",$N1924,0)</f>
        <v>0</v>
      </c>
      <c r="R1924" s="173">
        <f t="shared" ref="R1924:R1932" si="676">IF($B1924="LA",$N1924,0)</f>
        <v>0</v>
      </c>
      <c r="S1924" s="173" t="str">
        <f t="shared" ref="S1924:S1932" si="677">IF($B1924="LC",$N1924,0)</f>
        <v/>
      </c>
      <c r="T1924" s="173">
        <f>IF(P1924&lt;&gt;"",(P1924*(1-($N$3368))*(1-($O1924+$N$3373))),0)</f>
        <v>0</v>
      </c>
      <c r="U1924" s="173">
        <f>IF(Q1924&lt;&gt;"",(Q1924*(1-($N$3369))*(1-($O1924+$N$3373))),0)</f>
        <v>0</v>
      </c>
      <c r="V1924" s="173">
        <f>IF(R1924&lt;&gt;"",(R1924*(1-($N$3370))*(1-($O1924+$N$3373))),0)</f>
        <v>0</v>
      </c>
      <c r="W1924" s="173">
        <f>IF(S1924&lt;&gt;"",(S1924*(1-($N$3371))*(1-($O1924+$N$3373))),0)</f>
        <v>0</v>
      </c>
      <c r="X1924" s="173">
        <f t="shared" ref="X1924:X1932" si="678">+SUM(T1924:W1924)</f>
        <v>0</v>
      </c>
    </row>
    <row r="1925" spans="1:24" ht="14.1" customHeight="1" x14ac:dyDescent="0.3">
      <c r="A1925" s="90" t="s">
        <v>1089</v>
      </c>
      <c r="B1925" s="91" t="s">
        <v>51</v>
      </c>
      <c r="C1925" s="92">
        <v>10</v>
      </c>
      <c r="D1925" s="92">
        <v>0</v>
      </c>
      <c r="E1925" s="166"/>
      <c r="F1925" s="92" t="s">
        <v>111</v>
      </c>
      <c r="G1925" s="92" t="s">
        <v>2022</v>
      </c>
      <c r="H1925" s="92" t="s">
        <v>2046</v>
      </c>
      <c r="I1925" s="92">
        <v>90</v>
      </c>
      <c r="J1925" s="93">
        <v>41.300000000000004</v>
      </c>
      <c r="K1925" s="94"/>
      <c r="L1925" s="92" t="s">
        <v>3015</v>
      </c>
      <c r="M1925" s="92" t="s">
        <v>417</v>
      </c>
      <c r="N1925" s="172" t="str">
        <f t="shared" si="673"/>
        <v/>
      </c>
      <c r="O1925" s="172"/>
      <c r="P1925" s="173">
        <f t="shared" si="674"/>
        <v>0</v>
      </c>
      <c r="Q1925" s="173">
        <f t="shared" si="675"/>
        <v>0</v>
      </c>
      <c r="R1925" s="173">
        <f t="shared" si="676"/>
        <v>0</v>
      </c>
      <c r="S1925" s="173" t="str">
        <f t="shared" si="677"/>
        <v/>
      </c>
      <c r="T1925" s="173">
        <f>IF(P1925&lt;&gt;"",(P1925*(1-($N$3368))*(1-($O1925+$N$3373))),0)</f>
        <v>0</v>
      </c>
      <c r="U1925" s="173">
        <f>IF(Q1925&lt;&gt;"",(Q1925*(1-($N$3369))*(1-($O1925+$N$3373))),0)</f>
        <v>0</v>
      </c>
      <c r="V1925" s="173">
        <f>IF(R1925&lt;&gt;"",(R1925*(1-($N$3370))*(1-($O1925+$N$3373))),0)</f>
        <v>0</v>
      </c>
      <c r="W1925" s="173">
        <f>IF(S1925&lt;&gt;"",(S1925*(1-($N$3371))*(1-($O1925+$N$3373))),0)</f>
        <v>0</v>
      </c>
      <c r="X1925" s="173">
        <f t="shared" si="678"/>
        <v>0</v>
      </c>
    </row>
    <row r="1926" spans="1:24" ht="14.1" customHeight="1" x14ac:dyDescent="0.3">
      <c r="A1926" s="90" t="s">
        <v>1087</v>
      </c>
      <c r="B1926" s="91" t="s">
        <v>51</v>
      </c>
      <c r="C1926" s="92">
        <v>10</v>
      </c>
      <c r="D1926" s="92">
        <v>0</v>
      </c>
      <c r="E1926" s="166"/>
      <c r="F1926" s="92" t="s">
        <v>111</v>
      </c>
      <c r="G1926" s="92" t="s">
        <v>2005</v>
      </c>
      <c r="H1926" s="92" t="s">
        <v>2046</v>
      </c>
      <c r="I1926" s="92">
        <v>90</v>
      </c>
      <c r="J1926" s="93">
        <v>41.300000000000004</v>
      </c>
      <c r="K1926" s="94"/>
      <c r="L1926" s="92" t="s">
        <v>3016</v>
      </c>
      <c r="M1926" s="92" t="s">
        <v>417</v>
      </c>
      <c r="N1926" s="172" t="str">
        <f t="shared" si="673"/>
        <v/>
      </c>
      <c r="O1926" s="172"/>
      <c r="P1926" s="173">
        <f t="shared" si="674"/>
        <v>0</v>
      </c>
      <c r="Q1926" s="173">
        <f t="shared" si="675"/>
        <v>0</v>
      </c>
      <c r="R1926" s="173">
        <f t="shared" si="676"/>
        <v>0</v>
      </c>
      <c r="S1926" s="173" t="str">
        <f t="shared" si="677"/>
        <v/>
      </c>
      <c r="T1926" s="173">
        <f>IF(P1926&lt;&gt;"",(P1926*(1-($N$3368))*(1-($O1926+$N$3373))),0)</f>
        <v>0</v>
      </c>
      <c r="U1926" s="173">
        <f>IF(Q1926&lt;&gt;"",(Q1926*(1-($N$3369))*(1-($O1926+$N$3373))),0)</f>
        <v>0</v>
      </c>
      <c r="V1926" s="173">
        <f>IF(R1926&lt;&gt;"",(R1926*(1-($N$3370))*(1-($O1926+$N$3373))),0)</f>
        <v>0</v>
      </c>
      <c r="W1926" s="173">
        <f>IF(S1926&lt;&gt;"",(S1926*(1-($N$3371))*(1-($O1926+$N$3373))),0)</f>
        <v>0</v>
      </c>
      <c r="X1926" s="173">
        <f t="shared" si="678"/>
        <v>0</v>
      </c>
    </row>
    <row r="1927" spans="1:24" ht="14.1" customHeight="1" x14ac:dyDescent="0.3">
      <c r="A1927" s="155" t="s">
        <v>1091</v>
      </c>
      <c r="B1927" s="91" t="s">
        <v>51</v>
      </c>
      <c r="C1927" s="92">
        <v>8</v>
      </c>
      <c r="D1927" s="92">
        <v>0</v>
      </c>
      <c r="E1927" s="166"/>
      <c r="F1927" s="92" t="s">
        <v>111</v>
      </c>
      <c r="G1927" s="92" t="s">
        <v>2047</v>
      </c>
      <c r="H1927" s="92" t="s">
        <v>2048</v>
      </c>
      <c r="I1927" s="92">
        <v>90</v>
      </c>
      <c r="J1927" s="93">
        <v>41.300000000000004</v>
      </c>
      <c r="K1927" s="94"/>
      <c r="L1927" s="92" t="s">
        <v>3017</v>
      </c>
      <c r="M1927" s="92" t="s">
        <v>417</v>
      </c>
      <c r="N1927" s="172" t="str">
        <f t="shared" si="673"/>
        <v/>
      </c>
      <c r="O1927" s="172"/>
      <c r="P1927" s="173">
        <f t="shared" si="674"/>
        <v>0</v>
      </c>
      <c r="Q1927" s="173">
        <f t="shared" si="675"/>
        <v>0</v>
      </c>
      <c r="R1927" s="173">
        <f t="shared" si="676"/>
        <v>0</v>
      </c>
      <c r="S1927" s="173" t="str">
        <f t="shared" si="677"/>
        <v/>
      </c>
      <c r="T1927" s="173">
        <f>IF(P1927&lt;&gt;"",(P1927*(1-($N$3368))*(1-($O1927+$N$3373))),0)</f>
        <v>0</v>
      </c>
      <c r="U1927" s="173">
        <f>IF(Q1927&lt;&gt;"",(Q1927*(1-($N$3369))*(1-($O1927+$N$3373))),0)</f>
        <v>0</v>
      </c>
      <c r="V1927" s="173">
        <f>IF(R1927&lt;&gt;"",(R1927*(1-($N$3370))*(1-($O1927+$N$3373))),0)</f>
        <v>0</v>
      </c>
      <c r="W1927" s="173">
        <f>IF(S1927&lt;&gt;"",(S1927*(1-($N$3371))*(1-($O1927+$N$3373))),0)</f>
        <v>0</v>
      </c>
      <c r="X1927" s="173">
        <f t="shared" si="678"/>
        <v>0</v>
      </c>
    </row>
    <row r="1928" spans="1:24" ht="14.1" customHeight="1" x14ac:dyDescent="0.3">
      <c r="A1928" s="155" t="s">
        <v>1455</v>
      </c>
      <c r="B1928" s="91" t="s">
        <v>51</v>
      </c>
      <c r="C1928" s="92">
        <v>8</v>
      </c>
      <c r="D1928" s="92">
        <v>0</v>
      </c>
      <c r="E1928" s="166"/>
      <c r="F1928" s="92" t="s">
        <v>111</v>
      </c>
      <c r="G1928" s="92" t="s">
        <v>2041</v>
      </c>
      <c r="H1928" s="92" t="s">
        <v>2048</v>
      </c>
      <c r="I1928" s="92">
        <v>90</v>
      </c>
      <c r="J1928" s="93">
        <v>41.300000000000004</v>
      </c>
      <c r="K1928" s="94"/>
      <c r="L1928" s="92" t="s">
        <v>3018</v>
      </c>
      <c r="M1928" s="92" t="s">
        <v>417</v>
      </c>
      <c r="N1928" s="172" t="str">
        <f t="shared" si="673"/>
        <v/>
      </c>
      <c r="O1928" s="172"/>
      <c r="P1928" s="173">
        <f t="shared" si="674"/>
        <v>0</v>
      </c>
      <c r="Q1928" s="173">
        <f t="shared" si="675"/>
        <v>0</v>
      </c>
      <c r="R1928" s="173">
        <f t="shared" si="676"/>
        <v>0</v>
      </c>
      <c r="S1928" s="173" t="str">
        <f t="shared" si="677"/>
        <v/>
      </c>
      <c r="T1928" s="173">
        <f>IF(P1928&lt;&gt;"",(P1928*(1-($N$3368))*(1-($O1928+$N$3373))),0)</f>
        <v>0</v>
      </c>
      <c r="U1928" s="173">
        <f>IF(Q1928&lt;&gt;"",(Q1928*(1-($N$3369))*(1-($O1928+$N$3373))),0)</f>
        <v>0</v>
      </c>
      <c r="V1928" s="173">
        <f>IF(R1928&lt;&gt;"",(R1928*(1-($N$3370))*(1-($O1928+$N$3373))),0)</f>
        <v>0</v>
      </c>
      <c r="W1928" s="173">
        <f>IF(S1928&lt;&gt;"",(S1928*(1-($N$3371))*(1-($O1928+$N$3373))),0)</f>
        <v>0</v>
      </c>
      <c r="X1928" s="173">
        <f t="shared" si="678"/>
        <v>0</v>
      </c>
    </row>
    <row r="1929" spans="1:24" ht="14.1" customHeight="1" x14ac:dyDescent="0.3">
      <c r="A1929" s="155" t="s">
        <v>1090</v>
      </c>
      <c r="B1929" s="91" t="s">
        <v>51</v>
      </c>
      <c r="C1929" s="92">
        <v>8</v>
      </c>
      <c r="D1929" s="92">
        <v>0</v>
      </c>
      <c r="E1929" s="166"/>
      <c r="F1929" s="92" t="s">
        <v>111</v>
      </c>
      <c r="G1929" s="92" t="s">
        <v>2049</v>
      </c>
      <c r="H1929" s="92" t="s">
        <v>2048</v>
      </c>
      <c r="I1929" s="92">
        <v>90</v>
      </c>
      <c r="J1929" s="93">
        <v>41.300000000000004</v>
      </c>
      <c r="K1929" s="94"/>
      <c r="L1929" s="92" t="s">
        <v>3019</v>
      </c>
      <c r="M1929" s="92" t="s">
        <v>417</v>
      </c>
      <c r="N1929" s="172" t="str">
        <f t="shared" si="673"/>
        <v/>
      </c>
      <c r="O1929" s="172"/>
      <c r="P1929" s="173">
        <f t="shared" si="674"/>
        <v>0</v>
      </c>
      <c r="Q1929" s="173">
        <f t="shared" si="675"/>
        <v>0</v>
      </c>
      <c r="R1929" s="173">
        <f t="shared" si="676"/>
        <v>0</v>
      </c>
      <c r="S1929" s="173" t="str">
        <f t="shared" si="677"/>
        <v/>
      </c>
      <c r="T1929" s="173">
        <f>IF(P1929&lt;&gt;"",(P1929*(1-($N$3368))*(1-($O1929+$N$3373))),0)</f>
        <v>0</v>
      </c>
      <c r="U1929" s="173">
        <f>IF(Q1929&lt;&gt;"",(Q1929*(1-($N$3369))*(1-($O1929+$N$3373))),0)</f>
        <v>0</v>
      </c>
      <c r="V1929" s="173">
        <f>IF(R1929&lt;&gt;"",(R1929*(1-($N$3370))*(1-($O1929+$N$3373))),0)</f>
        <v>0</v>
      </c>
      <c r="W1929" s="173">
        <f>IF(S1929&lt;&gt;"",(S1929*(1-($N$3371))*(1-($O1929+$N$3373))),0)</f>
        <v>0</v>
      </c>
      <c r="X1929" s="173">
        <f t="shared" si="678"/>
        <v>0</v>
      </c>
    </row>
    <row r="1930" spans="1:24" ht="14.1" customHeight="1" x14ac:dyDescent="0.3">
      <c r="A1930" s="155" t="s">
        <v>1086</v>
      </c>
      <c r="B1930" s="91" t="s">
        <v>51</v>
      </c>
      <c r="C1930" s="92">
        <v>20</v>
      </c>
      <c r="D1930" s="92">
        <v>10</v>
      </c>
      <c r="E1930" s="166"/>
      <c r="F1930" s="92" t="s">
        <v>112</v>
      </c>
      <c r="G1930" s="92" t="s">
        <v>2004</v>
      </c>
      <c r="H1930" s="92" t="s">
        <v>2045</v>
      </c>
      <c r="I1930" s="92">
        <v>90</v>
      </c>
      <c r="J1930" s="93">
        <v>17.95</v>
      </c>
      <c r="K1930" s="94"/>
      <c r="L1930" s="92" t="s">
        <v>3011</v>
      </c>
      <c r="M1930" s="92" t="s">
        <v>417</v>
      </c>
      <c r="N1930" s="172" t="str">
        <f t="shared" si="673"/>
        <v/>
      </c>
      <c r="O1930" s="172"/>
      <c r="P1930" s="173">
        <f t="shared" si="674"/>
        <v>0</v>
      </c>
      <c r="Q1930" s="173">
        <f t="shared" si="675"/>
        <v>0</v>
      </c>
      <c r="R1930" s="173">
        <f t="shared" si="676"/>
        <v>0</v>
      </c>
      <c r="S1930" s="173" t="str">
        <f t="shared" si="677"/>
        <v/>
      </c>
      <c r="T1930" s="173">
        <f>IF(P1930&lt;&gt;"",(P1930*(1-($N$3368))*(1-($O1930+$N$3373))),0)</f>
        <v>0</v>
      </c>
      <c r="U1930" s="173">
        <f>IF(Q1930&lt;&gt;"",(Q1930*(1-($N$3369))*(1-($O1930+$N$3373))),0)</f>
        <v>0</v>
      </c>
      <c r="V1930" s="173">
        <f>IF(R1930&lt;&gt;"",(R1930*(1-($N$3370))*(1-($O1930+$N$3373))),0)</f>
        <v>0</v>
      </c>
      <c r="W1930" s="173">
        <f>IF(S1930&lt;&gt;"",(S1930*(1-($N$3371))*(1-($O1930+$N$3373))),0)</f>
        <v>0</v>
      </c>
      <c r="X1930" s="173">
        <f t="shared" si="678"/>
        <v>0</v>
      </c>
    </row>
    <row r="1931" spans="1:24" ht="14.1" customHeight="1" x14ac:dyDescent="0.3">
      <c r="A1931" s="155" t="s">
        <v>1085</v>
      </c>
      <c r="B1931" s="91" t="s">
        <v>51</v>
      </c>
      <c r="C1931" s="92">
        <v>20</v>
      </c>
      <c r="D1931" s="92">
        <v>10</v>
      </c>
      <c r="E1931" s="166"/>
      <c r="F1931" s="92" t="s">
        <v>112</v>
      </c>
      <c r="G1931" s="92" t="s">
        <v>2016</v>
      </c>
      <c r="H1931" s="92" t="s">
        <v>2045</v>
      </c>
      <c r="I1931" s="92">
        <v>90</v>
      </c>
      <c r="J1931" s="93">
        <v>17.95</v>
      </c>
      <c r="K1931" s="94"/>
      <c r="L1931" s="92" t="s">
        <v>3012</v>
      </c>
      <c r="M1931" s="92" t="s">
        <v>417</v>
      </c>
      <c r="N1931" s="172" t="str">
        <f t="shared" si="673"/>
        <v/>
      </c>
      <c r="O1931" s="172"/>
      <c r="P1931" s="173">
        <f t="shared" si="674"/>
        <v>0</v>
      </c>
      <c r="Q1931" s="173">
        <f t="shared" si="675"/>
        <v>0</v>
      </c>
      <c r="R1931" s="173">
        <f t="shared" si="676"/>
        <v>0</v>
      </c>
      <c r="S1931" s="173" t="str">
        <f t="shared" si="677"/>
        <v/>
      </c>
      <c r="T1931" s="173">
        <f>IF(P1931&lt;&gt;"",(P1931*(1-($N$3368))*(1-($O1931+$N$3373))),0)</f>
        <v>0</v>
      </c>
      <c r="U1931" s="173">
        <f>IF(Q1931&lt;&gt;"",(Q1931*(1-($N$3369))*(1-($O1931+$N$3373))),0)</f>
        <v>0</v>
      </c>
      <c r="V1931" s="173">
        <f>IF(R1931&lt;&gt;"",(R1931*(1-($N$3370))*(1-($O1931+$N$3373))),0)</f>
        <v>0</v>
      </c>
      <c r="W1931" s="173">
        <f>IF(S1931&lt;&gt;"",(S1931*(1-($N$3371))*(1-($O1931+$N$3373))),0)</f>
        <v>0</v>
      </c>
      <c r="X1931" s="173">
        <f t="shared" si="678"/>
        <v>0</v>
      </c>
    </row>
    <row r="1932" spans="1:24" ht="14.1" customHeight="1" x14ac:dyDescent="0.3">
      <c r="A1932" s="155" t="s">
        <v>1084</v>
      </c>
      <c r="B1932" s="91" t="s">
        <v>51</v>
      </c>
      <c r="C1932" s="92">
        <v>20</v>
      </c>
      <c r="D1932" s="92">
        <v>10</v>
      </c>
      <c r="E1932" s="166"/>
      <c r="F1932" s="92" t="s">
        <v>112</v>
      </c>
      <c r="G1932" s="92" t="s">
        <v>2026</v>
      </c>
      <c r="H1932" s="92" t="s">
        <v>2045</v>
      </c>
      <c r="I1932" s="92">
        <v>90</v>
      </c>
      <c r="J1932" s="93">
        <v>17.95</v>
      </c>
      <c r="K1932" s="94"/>
      <c r="L1932" s="92" t="s">
        <v>3013</v>
      </c>
      <c r="M1932" s="92" t="s">
        <v>417</v>
      </c>
      <c r="N1932" s="172" t="str">
        <f t="shared" si="673"/>
        <v/>
      </c>
      <c r="O1932" s="172"/>
      <c r="P1932" s="173">
        <f t="shared" si="674"/>
        <v>0</v>
      </c>
      <c r="Q1932" s="173">
        <f t="shared" si="675"/>
        <v>0</v>
      </c>
      <c r="R1932" s="173">
        <f t="shared" si="676"/>
        <v>0</v>
      </c>
      <c r="S1932" s="173" t="str">
        <f t="shared" si="677"/>
        <v/>
      </c>
      <c r="T1932" s="173">
        <f>IF(P1932&lt;&gt;"",(P1932*(1-($N$3368))*(1-($O1932+$N$3373))),0)</f>
        <v>0</v>
      </c>
      <c r="U1932" s="173">
        <f>IF(Q1932&lt;&gt;"",(Q1932*(1-($N$3369))*(1-($O1932+$N$3373))),0)</f>
        <v>0</v>
      </c>
      <c r="V1932" s="173">
        <f>IF(R1932&lt;&gt;"",(R1932*(1-($N$3370))*(1-($O1932+$N$3373))),0)</f>
        <v>0</v>
      </c>
      <c r="W1932" s="173">
        <f>IF(S1932&lt;&gt;"",(S1932*(1-($N$3371))*(1-($O1932+$N$3373))),0)</f>
        <v>0</v>
      </c>
      <c r="X1932" s="173">
        <f t="shared" si="678"/>
        <v>0</v>
      </c>
    </row>
    <row r="1933" spans="1:24" ht="14.1" customHeight="1" x14ac:dyDescent="0.3">
      <c r="A1933" s="155" t="s">
        <v>1296</v>
      </c>
      <c r="B1933" s="91" t="s">
        <v>51</v>
      </c>
      <c r="C1933" s="92">
        <v>24</v>
      </c>
      <c r="D1933" s="92">
        <v>8</v>
      </c>
      <c r="E1933" s="166"/>
      <c r="F1933" s="92" t="s">
        <v>5805</v>
      </c>
      <c r="G1933" s="92" t="s">
        <v>2000</v>
      </c>
      <c r="H1933" s="92" t="s">
        <v>2121</v>
      </c>
      <c r="I1933" s="92">
        <v>90</v>
      </c>
      <c r="J1933" s="93">
        <v>19.45</v>
      </c>
      <c r="K1933" s="94"/>
      <c r="L1933" s="92" t="s">
        <v>3219</v>
      </c>
      <c r="M1933" s="92" t="s">
        <v>417</v>
      </c>
      <c r="N1933" s="172" t="str">
        <f t="shared" ref="N1933:N1937" si="679">IF(OR(J1933="TBA",E1933=0),"",E1933*J1933)</f>
        <v/>
      </c>
      <c r="O1933" s="172"/>
      <c r="P1933" s="173">
        <f t="shared" si="643"/>
        <v>0</v>
      </c>
      <c r="Q1933" s="173">
        <f t="shared" si="644"/>
        <v>0</v>
      </c>
      <c r="R1933" s="173">
        <f t="shared" si="645"/>
        <v>0</v>
      </c>
      <c r="S1933" s="173" t="str">
        <f t="shared" si="646"/>
        <v/>
      </c>
      <c r="T1933" s="173">
        <f>IF(P1933&lt;&gt;"",(P1933*(1-($N$3368))*(1-($O1933+$N$3373))),0)</f>
        <v>0</v>
      </c>
      <c r="U1933" s="173">
        <f>IF(Q1933&lt;&gt;"",(Q1933*(1-($N$3369))*(1-($O1933+$N$3373))),0)</f>
        <v>0</v>
      </c>
      <c r="V1933" s="173">
        <f>IF(R1933&lt;&gt;"",(R1933*(1-($N$3370))*(1-($O1933+$N$3373))),0)</f>
        <v>0</v>
      </c>
      <c r="W1933" s="173">
        <f>IF(S1933&lt;&gt;"",(S1933*(1-($N$3371))*(1-($O1933+$N$3373))),0)</f>
        <v>0</v>
      </c>
      <c r="X1933" s="173">
        <f t="shared" ref="X1933:X1937" si="680">+SUM(T1933:W1933)</f>
        <v>0</v>
      </c>
    </row>
    <row r="1934" spans="1:24" ht="14.1" customHeight="1" x14ac:dyDescent="0.3">
      <c r="A1934" s="155" t="s">
        <v>1297</v>
      </c>
      <c r="B1934" s="91" t="s">
        <v>51</v>
      </c>
      <c r="C1934" s="92">
        <v>24</v>
      </c>
      <c r="D1934" s="92">
        <v>8</v>
      </c>
      <c r="E1934" s="166"/>
      <c r="F1934" s="92" t="s">
        <v>112</v>
      </c>
      <c r="G1934" s="92" t="s">
        <v>2004</v>
      </c>
      <c r="H1934" s="92" t="s">
        <v>2207</v>
      </c>
      <c r="I1934" s="92">
        <v>90</v>
      </c>
      <c r="J1934" s="93">
        <v>23.1</v>
      </c>
      <c r="K1934" s="94"/>
      <c r="L1934" s="92" t="s">
        <v>3448</v>
      </c>
      <c r="M1934" s="92" t="s">
        <v>417</v>
      </c>
      <c r="N1934" s="172" t="str">
        <f t="shared" si="679"/>
        <v/>
      </c>
      <c r="O1934" s="172"/>
      <c r="P1934" s="173">
        <f t="shared" si="643"/>
        <v>0</v>
      </c>
      <c r="Q1934" s="173">
        <f t="shared" si="644"/>
        <v>0</v>
      </c>
      <c r="R1934" s="173">
        <f t="shared" si="645"/>
        <v>0</v>
      </c>
      <c r="S1934" s="173" t="str">
        <f t="shared" si="646"/>
        <v/>
      </c>
      <c r="T1934" s="173">
        <f>IF(P1934&lt;&gt;"",(P1934*(1-($N$3368))*(1-($O1934+$N$3373))),0)</f>
        <v>0</v>
      </c>
      <c r="U1934" s="173">
        <f>IF(Q1934&lt;&gt;"",(Q1934*(1-($N$3369))*(1-($O1934+$N$3373))),0)</f>
        <v>0</v>
      </c>
      <c r="V1934" s="173">
        <f>IF(R1934&lt;&gt;"",(R1934*(1-($N$3370))*(1-($O1934+$N$3373))),0)</f>
        <v>0</v>
      </c>
      <c r="W1934" s="173">
        <f>IF(S1934&lt;&gt;"",(S1934*(1-($N$3371))*(1-($O1934+$N$3373))),0)</f>
        <v>0</v>
      </c>
      <c r="X1934" s="173">
        <f t="shared" si="680"/>
        <v>0</v>
      </c>
    </row>
    <row r="1935" spans="1:24" ht="14.1" customHeight="1" x14ac:dyDescent="0.3">
      <c r="A1935" s="155" t="s">
        <v>1298</v>
      </c>
      <c r="B1935" s="91" t="s">
        <v>51</v>
      </c>
      <c r="C1935" s="92">
        <v>24</v>
      </c>
      <c r="D1935" s="92">
        <v>8</v>
      </c>
      <c r="E1935" s="166"/>
      <c r="F1935" s="92" t="s">
        <v>112</v>
      </c>
      <c r="G1935" s="92" t="s">
        <v>2016</v>
      </c>
      <c r="H1935" s="92" t="s">
        <v>2207</v>
      </c>
      <c r="I1935" s="92">
        <v>90</v>
      </c>
      <c r="J1935" s="93">
        <v>23.1</v>
      </c>
      <c r="K1935" s="94"/>
      <c r="L1935" s="92" t="s">
        <v>3449</v>
      </c>
      <c r="M1935" s="92" t="s">
        <v>417</v>
      </c>
      <c r="N1935" s="172" t="str">
        <f t="shared" si="679"/>
        <v/>
      </c>
      <c r="O1935" s="172"/>
      <c r="P1935" s="173">
        <f t="shared" si="643"/>
        <v>0</v>
      </c>
      <c r="Q1935" s="173">
        <f t="shared" si="644"/>
        <v>0</v>
      </c>
      <c r="R1935" s="173">
        <f t="shared" si="645"/>
        <v>0</v>
      </c>
      <c r="S1935" s="173" t="str">
        <f t="shared" si="646"/>
        <v/>
      </c>
      <c r="T1935" s="173">
        <f>IF(P1935&lt;&gt;"",(P1935*(1-($N$3368))*(1-($O1935+$N$3373))),0)</f>
        <v>0</v>
      </c>
      <c r="U1935" s="173">
        <f>IF(Q1935&lt;&gt;"",(Q1935*(1-($N$3369))*(1-($O1935+$N$3373))),0)</f>
        <v>0</v>
      </c>
      <c r="V1935" s="173">
        <f>IF(R1935&lt;&gt;"",(R1935*(1-($N$3370))*(1-($O1935+$N$3373))),0)</f>
        <v>0</v>
      </c>
      <c r="W1935" s="173">
        <f>IF(S1935&lt;&gt;"",(S1935*(1-($N$3371))*(1-($O1935+$N$3373))),0)</f>
        <v>0</v>
      </c>
      <c r="X1935" s="173">
        <f t="shared" si="680"/>
        <v>0</v>
      </c>
    </row>
    <row r="1936" spans="1:24" ht="14.1" customHeight="1" x14ac:dyDescent="0.3">
      <c r="A1936" s="155" t="s">
        <v>1299</v>
      </c>
      <c r="B1936" s="91" t="s">
        <v>51</v>
      </c>
      <c r="C1936" s="92">
        <v>24</v>
      </c>
      <c r="D1936" s="92">
        <v>8</v>
      </c>
      <c r="E1936" s="166"/>
      <c r="F1936" s="92" t="s">
        <v>112</v>
      </c>
      <c r="G1936" s="92" t="s">
        <v>2026</v>
      </c>
      <c r="H1936" s="92" t="s">
        <v>2207</v>
      </c>
      <c r="I1936" s="92">
        <v>90</v>
      </c>
      <c r="J1936" s="93">
        <v>23.1</v>
      </c>
      <c r="K1936" s="94"/>
      <c r="L1936" s="92" t="s">
        <v>3450</v>
      </c>
      <c r="M1936" s="92" t="s">
        <v>417</v>
      </c>
      <c r="N1936" s="172" t="str">
        <f t="shared" si="679"/>
        <v/>
      </c>
      <c r="O1936" s="172"/>
      <c r="P1936" s="173">
        <f t="shared" si="643"/>
        <v>0</v>
      </c>
      <c r="Q1936" s="173">
        <f t="shared" si="644"/>
        <v>0</v>
      </c>
      <c r="R1936" s="173">
        <f t="shared" si="645"/>
        <v>0</v>
      </c>
      <c r="S1936" s="173" t="str">
        <f t="shared" si="646"/>
        <v/>
      </c>
      <c r="T1936" s="173">
        <f>IF(P1936&lt;&gt;"",(P1936*(1-($N$3368))*(1-($O1936+$N$3373))),0)</f>
        <v>0</v>
      </c>
      <c r="U1936" s="173">
        <f>IF(Q1936&lt;&gt;"",(Q1936*(1-($N$3369))*(1-($O1936+$N$3373))),0)</f>
        <v>0</v>
      </c>
      <c r="V1936" s="173">
        <f>IF(R1936&lt;&gt;"",(R1936*(1-($N$3370))*(1-($O1936+$N$3373))),0)</f>
        <v>0</v>
      </c>
      <c r="W1936" s="173">
        <f>IF(S1936&lt;&gt;"",(S1936*(1-($N$3371))*(1-($O1936+$N$3373))),0)</f>
        <v>0</v>
      </c>
      <c r="X1936" s="173">
        <f t="shared" si="680"/>
        <v>0</v>
      </c>
    </row>
    <row r="1937" spans="1:24" ht="14.1" customHeight="1" x14ac:dyDescent="0.3">
      <c r="A1937" s="155">
        <v>115119</v>
      </c>
      <c r="B1937" s="91" t="s">
        <v>50</v>
      </c>
      <c r="C1937" s="92">
        <v>10</v>
      </c>
      <c r="D1937" s="92">
        <v>0</v>
      </c>
      <c r="E1937" s="166"/>
      <c r="F1937" s="92" t="s">
        <v>112</v>
      </c>
      <c r="G1937" s="92" t="s">
        <v>1716</v>
      </c>
      <c r="H1937" s="92" t="s">
        <v>1922</v>
      </c>
      <c r="I1937" s="92">
        <v>90</v>
      </c>
      <c r="J1937" s="93">
        <v>8.5500000000000007</v>
      </c>
      <c r="K1937" s="94"/>
      <c r="L1937" s="92" t="s">
        <v>2864</v>
      </c>
      <c r="M1937" s="92" t="s">
        <v>417</v>
      </c>
      <c r="N1937" s="172" t="str">
        <f t="shared" si="679"/>
        <v/>
      </c>
      <c r="O1937" s="172"/>
      <c r="P1937" s="173">
        <f t="shared" si="643"/>
        <v>0</v>
      </c>
      <c r="Q1937" s="173">
        <f t="shared" si="644"/>
        <v>0</v>
      </c>
      <c r="R1937" s="173" t="str">
        <f t="shared" si="645"/>
        <v/>
      </c>
      <c r="S1937" s="173">
        <f t="shared" si="646"/>
        <v>0</v>
      </c>
      <c r="T1937" s="173">
        <f>IF(P1937&lt;&gt;"",(P1937*(1-($N$3368))*(1-($O1937+$N$3373))),0)</f>
        <v>0</v>
      </c>
      <c r="U1937" s="173">
        <f>IF(Q1937&lt;&gt;"",(Q1937*(1-($N$3369))*(1-($O1937+$N$3373))),0)</f>
        <v>0</v>
      </c>
      <c r="V1937" s="173">
        <f>IF(R1937&lt;&gt;"",(R1937*(1-($N$3370))*(1-($O1937+$N$3373))),0)</f>
        <v>0</v>
      </c>
      <c r="W1937" s="173">
        <f>IF(S1937&lt;&gt;"",(S1937*(1-($N$3371))*(1-($O1937+$N$3373))),0)</f>
        <v>0</v>
      </c>
      <c r="X1937" s="173">
        <f t="shared" si="680"/>
        <v>0</v>
      </c>
    </row>
    <row r="1938" spans="1:24" ht="14.1" customHeight="1" x14ac:dyDescent="0.3">
      <c r="A1938" s="90"/>
      <c r="B1938" s="91"/>
      <c r="C1938" s="92"/>
      <c r="D1938" s="92"/>
      <c r="E1938" s="168"/>
      <c r="F1938" s="92"/>
      <c r="G1938" s="92"/>
      <c r="H1938" s="151" t="s">
        <v>4816</v>
      </c>
      <c r="I1938" s="92"/>
      <c r="J1938" s="93"/>
      <c r="K1938" s="94"/>
      <c r="L1938" s="94"/>
      <c r="M1938" s="95"/>
      <c r="N1938" s="172"/>
      <c r="O1938" s="172"/>
      <c r="P1938" s="173">
        <f t="shared" si="643"/>
        <v>0</v>
      </c>
      <c r="Q1938" s="173">
        <f t="shared" si="644"/>
        <v>0</v>
      </c>
      <c r="R1938" s="173">
        <f t="shared" si="645"/>
        <v>0</v>
      </c>
      <c r="S1938" s="173">
        <f t="shared" si="646"/>
        <v>0</v>
      </c>
      <c r="T1938" s="173">
        <f>IF(P1938&lt;&gt;"",(P1938*(1-($N$3368))*(1-($O1938+$N$3373))),0)</f>
        <v>0</v>
      </c>
      <c r="U1938" s="173">
        <f>IF(Q1938&lt;&gt;"",(Q1938*(1-($N$3369))*(1-($O1938+$N$3373))),0)</f>
        <v>0</v>
      </c>
      <c r="V1938" s="173">
        <f>IF(R1938&lt;&gt;"",(R1938*(1-($N$3370))*(1-($O1938+$N$3373))),0)</f>
        <v>0</v>
      </c>
      <c r="W1938" s="173">
        <f>IF(S1938&lt;&gt;"",(S1938*(1-($N$3371))*(1-($O1938+$N$3373))),0)</f>
        <v>0</v>
      </c>
      <c r="X1938" s="173"/>
    </row>
    <row r="1939" spans="1:24" ht="14.1" customHeight="1" x14ac:dyDescent="0.3">
      <c r="A1939" s="252" t="s">
        <v>6332</v>
      </c>
      <c r="B1939" s="253" t="s">
        <v>51</v>
      </c>
      <c r="C1939" s="254">
        <v>12</v>
      </c>
      <c r="D1939" s="254">
        <v>0</v>
      </c>
      <c r="E1939" s="255"/>
      <c r="F1939" s="254" t="s">
        <v>112</v>
      </c>
      <c r="G1939" s="254" t="s">
        <v>2003</v>
      </c>
      <c r="H1939" s="254" t="s">
        <v>6333</v>
      </c>
      <c r="I1939" s="254">
        <v>91</v>
      </c>
      <c r="J1939" s="256">
        <v>17.350000000000001</v>
      </c>
      <c r="K1939" s="257"/>
      <c r="L1939" s="254" t="s">
        <v>6334</v>
      </c>
      <c r="M1939" s="254" t="s">
        <v>417</v>
      </c>
      <c r="N1939" s="172" t="str">
        <f t="shared" ref="N1939:N1946" si="681">IF(OR(J1939="TBA",E1939=0),"",E1939*J1939)</f>
        <v/>
      </c>
      <c r="O1939" s="172"/>
      <c r="P1939" s="173">
        <f t="shared" ref="P1939:P1955" si="682">IF($B1939="PA",$N1939,0)</f>
        <v>0</v>
      </c>
      <c r="Q1939" s="173">
        <f t="shared" ref="Q1939:Q1955" si="683">IF($B1939="PC",$N1939,0)</f>
        <v>0</v>
      </c>
      <c r="R1939" s="173">
        <f t="shared" ref="R1939:R1955" si="684">IF($B1939="LA",$N1939,0)</f>
        <v>0</v>
      </c>
      <c r="S1939" s="173" t="str">
        <f t="shared" ref="S1939:S1955" si="685">IF($B1939="LC",$N1939,0)</f>
        <v/>
      </c>
      <c r="T1939" s="173">
        <f>IF(P1939&lt;&gt;"",(P1939*(1-($N$3368))*(1-($O1939+$N$3373))),0)</f>
        <v>0</v>
      </c>
      <c r="U1939" s="173">
        <f>IF(Q1939&lt;&gt;"",(Q1939*(1-($N$3369))*(1-($O1939+$N$3373))),0)</f>
        <v>0</v>
      </c>
      <c r="V1939" s="173">
        <f>IF(R1939&lt;&gt;"",(R1939*(1-($N$3370))*(1-($O1939+$N$3373))),0)</f>
        <v>0</v>
      </c>
      <c r="W1939" s="173">
        <f>IF(S1939&lt;&gt;"",(S1939*(1-($N$3371))*(1-($O1939+$N$3373))),0)</f>
        <v>0</v>
      </c>
      <c r="X1939" s="173">
        <f t="shared" ref="X1939:X1946" si="686">+SUM(T1939:W1939)</f>
        <v>0</v>
      </c>
    </row>
    <row r="1940" spans="1:24" ht="14.1" customHeight="1" x14ac:dyDescent="0.3">
      <c r="A1940" s="252" t="s">
        <v>6335</v>
      </c>
      <c r="B1940" s="253" t="s">
        <v>51</v>
      </c>
      <c r="C1940" s="254">
        <v>12</v>
      </c>
      <c r="D1940" s="254">
        <v>0</v>
      </c>
      <c r="E1940" s="255"/>
      <c r="F1940" s="254" t="s">
        <v>112</v>
      </c>
      <c r="G1940" s="254" t="s">
        <v>2004</v>
      </c>
      <c r="H1940" s="254" t="s">
        <v>6333</v>
      </c>
      <c r="I1940" s="254">
        <v>91</v>
      </c>
      <c r="J1940" s="256">
        <v>17.350000000000001</v>
      </c>
      <c r="K1940" s="257"/>
      <c r="L1940" s="254" t="s">
        <v>6336</v>
      </c>
      <c r="M1940" s="254" t="s">
        <v>417</v>
      </c>
      <c r="N1940" s="172" t="str">
        <f t="shared" si="681"/>
        <v/>
      </c>
      <c r="O1940" s="172"/>
      <c r="P1940" s="173">
        <f t="shared" si="682"/>
        <v>0</v>
      </c>
      <c r="Q1940" s="173">
        <f t="shared" si="683"/>
        <v>0</v>
      </c>
      <c r="R1940" s="173">
        <f t="shared" si="684"/>
        <v>0</v>
      </c>
      <c r="S1940" s="173" t="str">
        <f t="shared" si="685"/>
        <v/>
      </c>
      <c r="T1940" s="173">
        <f>IF(P1940&lt;&gt;"",(P1940*(1-($N$3368))*(1-($O1940+$N$3373))),0)</f>
        <v>0</v>
      </c>
      <c r="U1940" s="173">
        <f>IF(Q1940&lt;&gt;"",(Q1940*(1-($N$3369))*(1-($O1940+$N$3373))),0)</f>
        <v>0</v>
      </c>
      <c r="V1940" s="173">
        <f>IF(R1940&lt;&gt;"",(R1940*(1-($N$3370))*(1-($O1940+$N$3373))),0)</f>
        <v>0</v>
      </c>
      <c r="W1940" s="173">
        <f>IF(S1940&lt;&gt;"",(S1940*(1-($N$3371))*(1-($O1940+$N$3373))),0)</f>
        <v>0</v>
      </c>
      <c r="X1940" s="173">
        <f t="shared" si="686"/>
        <v>0</v>
      </c>
    </row>
    <row r="1941" spans="1:24" ht="14.1" customHeight="1" x14ac:dyDescent="0.3">
      <c r="A1941" s="252" t="s">
        <v>6337</v>
      </c>
      <c r="B1941" s="253" t="s">
        <v>51</v>
      </c>
      <c r="C1941" s="254">
        <v>12</v>
      </c>
      <c r="D1941" s="254">
        <v>0</v>
      </c>
      <c r="E1941" s="255"/>
      <c r="F1941" s="254" t="s">
        <v>112</v>
      </c>
      <c r="G1941" s="254" t="s">
        <v>2016</v>
      </c>
      <c r="H1941" s="254" t="s">
        <v>6333</v>
      </c>
      <c r="I1941" s="254">
        <v>91</v>
      </c>
      <c r="J1941" s="256">
        <v>17.350000000000001</v>
      </c>
      <c r="K1941" s="257"/>
      <c r="L1941" s="254" t="s">
        <v>6338</v>
      </c>
      <c r="M1941" s="254" t="s">
        <v>417</v>
      </c>
      <c r="N1941" s="172" t="str">
        <f t="shared" si="681"/>
        <v/>
      </c>
      <c r="O1941" s="172"/>
      <c r="P1941" s="173">
        <f t="shared" si="682"/>
        <v>0</v>
      </c>
      <c r="Q1941" s="173">
        <f t="shared" si="683"/>
        <v>0</v>
      </c>
      <c r="R1941" s="173">
        <f t="shared" si="684"/>
        <v>0</v>
      </c>
      <c r="S1941" s="173" t="str">
        <f t="shared" si="685"/>
        <v/>
      </c>
      <c r="T1941" s="173">
        <f>IF(P1941&lt;&gt;"",(P1941*(1-($N$3368))*(1-($O1941+$N$3373))),0)</f>
        <v>0</v>
      </c>
      <c r="U1941" s="173">
        <f>IF(Q1941&lt;&gt;"",(Q1941*(1-($N$3369))*(1-($O1941+$N$3373))),0)</f>
        <v>0</v>
      </c>
      <c r="V1941" s="173">
        <f>IF(R1941&lt;&gt;"",(R1941*(1-($N$3370))*(1-($O1941+$N$3373))),0)</f>
        <v>0</v>
      </c>
      <c r="W1941" s="173">
        <f>IF(S1941&lt;&gt;"",(S1941*(1-($N$3371))*(1-($O1941+$N$3373))),0)</f>
        <v>0</v>
      </c>
      <c r="X1941" s="173">
        <f t="shared" si="686"/>
        <v>0</v>
      </c>
    </row>
    <row r="1942" spans="1:24" ht="14.1" customHeight="1" x14ac:dyDescent="0.3">
      <c r="A1942" s="258" t="s">
        <v>6339</v>
      </c>
      <c r="B1942" s="253" t="s">
        <v>51</v>
      </c>
      <c r="C1942" s="254">
        <v>12</v>
      </c>
      <c r="D1942" s="254">
        <v>0</v>
      </c>
      <c r="E1942" s="255"/>
      <c r="F1942" s="254" t="s">
        <v>112</v>
      </c>
      <c r="G1942" s="254" t="s">
        <v>2003</v>
      </c>
      <c r="H1942" s="254" t="s">
        <v>6340</v>
      </c>
      <c r="I1942" s="254">
        <v>91</v>
      </c>
      <c r="J1942" s="256">
        <v>17.350000000000001</v>
      </c>
      <c r="K1942" s="257"/>
      <c r="L1942" s="254" t="s">
        <v>6341</v>
      </c>
      <c r="M1942" s="254" t="s">
        <v>417</v>
      </c>
      <c r="N1942" s="172" t="str">
        <f t="shared" si="681"/>
        <v/>
      </c>
      <c r="O1942" s="172"/>
      <c r="P1942" s="173">
        <f t="shared" si="682"/>
        <v>0</v>
      </c>
      <c r="Q1942" s="173">
        <f t="shared" si="683"/>
        <v>0</v>
      </c>
      <c r="R1942" s="173">
        <f t="shared" si="684"/>
        <v>0</v>
      </c>
      <c r="S1942" s="173" t="str">
        <f t="shared" si="685"/>
        <v/>
      </c>
      <c r="T1942" s="173">
        <f>IF(P1942&lt;&gt;"",(P1942*(1-($N$3368))*(1-($O1942+$N$3373))),0)</f>
        <v>0</v>
      </c>
      <c r="U1942" s="173">
        <f>IF(Q1942&lt;&gt;"",(Q1942*(1-($N$3369))*(1-($O1942+$N$3373))),0)</f>
        <v>0</v>
      </c>
      <c r="V1942" s="173">
        <f>IF(R1942&lt;&gt;"",(R1942*(1-($N$3370))*(1-($O1942+$N$3373))),0)</f>
        <v>0</v>
      </c>
      <c r="W1942" s="173">
        <f>IF(S1942&lt;&gt;"",(S1942*(1-($N$3371))*(1-($O1942+$N$3373))),0)</f>
        <v>0</v>
      </c>
      <c r="X1942" s="173">
        <f t="shared" si="686"/>
        <v>0</v>
      </c>
    </row>
    <row r="1943" spans="1:24" ht="14.1" customHeight="1" x14ac:dyDescent="0.3">
      <c r="A1943" s="258" t="s">
        <v>6342</v>
      </c>
      <c r="B1943" s="253" t="s">
        <v>51</v>
      </c>
      <c r="C1943" s="254">
        <v>12</v>
      </c>
      <c r="D1943" s="254">
        <v>0</v>
      </c>
      <c r="E1943" s="255"/>
      <c r="F1943" s="254" t="s">
        <v>112</v>
      </c>
      <c r="G1943" s="254" t="s">
        <v>2004</v>
      </c>
      <c r="H1943" s="254" t="s">
        <v>6340</v>
      </c>
      <c r="I1943" s="254">
        <v>91</v>
      </c>
      <c r="J1943" s="256">
        <v>17.350000000000001</v>
      </c>
      <c r="K1943" s="257"/>
      <c r="L1943" s="254" t="s">
        <v>6343</v>
      </c>
      <c r="M1943" s="254" t="s">
        <v>417</v>
      </c>
      <c r="N1943" s="172" t="str">
        <f t="shared" si="681"/>
        <v/>
      </c>
      <c r="O1943" s="172"/>
      <c r="P1943" s="173">
        <f t="shared" si="682"/>
        <v>0</v>
      </c>
      <c r="Q1943" s="173">
        <f t="shared" si="683"/>
        <v>0</v>
      </c>
      <c r="R1943" s="173">
        <f t="shared" si="684"/>
        <v>0</v>
      </c>
      <c r="S1943" s="173" t="str">
        <f t="shared" si="685"/>
        <v/>
      </c>
      <c r="T1943" s="173">
        <f>IF(P1943&lt;&gt;"",(P1943*(1-($N$3368))*(1-($O1943+$N$3373))),0)</f>
        <v>0</v>
      </c>
      <c r="U1943" s="173">
        <f>IF(Q1943&lt;&gt;"",(Q1943*(1-($N$3369))*(1-($O1943+$N$3373))),0)</f>
        <v>0</v>
      </c>
      <c r="V1943" s="173">
        <f>IF(R1943&lt;&gt;"",(R1943*(1-($N$3370))*(1-($O1943+$N$3373))),0)</f>
        <v>0</v>
      </c>
      <c r="W1943" s="173">
        <f>IF(S1943&lt;&gt;"",(S1943*(1-($N$3371))*(1-($O1943+$N$3373))),0)</f>
        <v>0</v>
      </c>
      <c r="X1943" s="173">
        <f t="shared" si="686"/>
        <v>0</v>
      </c>
    </row>
    <row r="1944" spans="1:24" ht="14.1" customHeight="1" x14ac:dyDescent="0.3">
      <c r="A1944" s="258" t="s">
        <v>6344</v>
      </c>
      <c r="B1944" s="253" t="s">
        <v>51</v>
      </c>
      <c r="C1944" s="254">
        <v>12</v>
      </c>
      <c r="D1944" s="254">
        <v>0</v>
      </c>
      <c r="E1944" s="255"/>
      <c r="F1944" s="254" t="s">
        <v>112</v>
      </c>
      <c r="G1944" s="254" t="s">
        <v>2016</v>
      </c>
      <c r="H1944" s="254" t="s">
        <v>6340</v>
      </c>
      <c r="I1944" s="254">
        <v>91</v>
      </c>
      <c r="J1944" s="256">
        <v>17.350000000000001</v>
      </c>
      <c r="K1944" s="257"/>
      <c r="L1944" s="254" t="s">
        <v>6345</v>
      </c>
      <c r="M1944" s="254" t="s">
        <v>417</v>
      </c>
      <c r="N1944" s="172" t="str">
        <f t="shared" si="681"/>
        <v/>
      </c>
      <c r="O1944" s="172"/>
      <c r="P1944" s="173">
        <f t="shared" si="682"/>
        <v>0</v>
      </c>
      <c r="Q1944" s="173">
        <f t="shared" si="683"/>
        <v>0</v>
      </c>
      <c r="R1944" s="173">
        <f t="shared" si="684"/>
        <v>0</v>
      </c>
      <c r="S1944" s="173" t="str">
        <f t="shared" si="685"/>
        <v/>
      </c>
      <c r="T1944" s="173">
        <f>IF(P1944&lt;&gt;"",(P1944*(1-($N$3368))*(1-($O1944+$N$3373))),0)</f>
        <v>0</v>
      </c>
      <c r="U1944" s="173">
        <f>IF(Q1944&lt;&gt;"",(Q1944*(1-($N$3369))*(1-($O1944+$N$3373))),0)</f>
        <v>0</v>
      </c>
      <c r="V1944" s="173">
        <f>IF(R1944&lt;&gt;"",(R1944*(1-($N$3370))*(1-($O1944+$N$3373))),0)</f>
        <v>0</v>
      </c>
      <c r="W1944" s="173">
        <f>IF(S1944&lt;&gt;"",(S1944*(1-($N$3371))*(1-($O1944+$N$3373))),0)</f>
        <v>0</v>
      </c>
      <c r="X1944" s="173">
        <f t="shared" si="686"/>
        <v>0</v>
      </c>
    </row>
    <row r="1945" spans="1:24" ht="14.1" customHeight="1" x14ac:dyDescent="0.3">
      <c r="A1945" s="258">
        <v>174799</v>
      </c>
      <c r="B1945" s="253" t="s">
        <v>50</v>
      </c>
      <c r="C1945" s="254">
        <v>24</v>
      </c>
      <c r="D1945" s="254">
        <v>12</v>
      </c>
      <c r="E1945" s="255"/>
      <c r="F1945" s="254" t="s">
        <v>1845</v>
      </c>
      <c r="G1945" s="254" t="s">
        <v>1930</v>
      </c>
      <c r="H1945" s="254" t="s">
        <v>6328</v>
      </c>
      <c r="I1945" s="254">
        <v>91</v>
      </c>
      <c r="J1945" s="256">
        <v>6.75</v>
      </c>
      <c r="K1945" s="257"/>
      <c r="L1945" s="254" t="s">
        <v>6329</v>
      </c>
      <c r="M1945" s="254" t="s">
        <v>417</v>
      </c>
      <c r="N1945" s="172" t="str">
        <f t="shared" si="681"/>
        <v/>
      </c>
      <c r="O1945" s="172"/>
      <c r="P1945" s="173">
        <f t="shared" si="682"/>
        <v>0</v>
      </c>
      <c r="Q1945" s="173">
        <f t="shared" si="683"/>
        <v>0</v>
      </c>
      <c r="R1945" s="173" t="str">
        <f t="shared" si="684"/>
        <v/>
      </c>
      <c r="S1945" s="173">
        <f t="shared" si="685"/>
        <v>0</v>
      </c>
      <c r="T1945" s="173">
        <f>IF(P1945&lt;&gt;"",(P1945*(1-($N$3368))*(1-($O1945+$N$3373))),0)</f>
        <v>0</v>
      </c>
      <c r="U1945" s="173">
        <f>IF(Q1945&lt;&gt;"",(Q1945*(1-($N$3369))*(1-($O1945+$N$3373))),0)</f>
        <v>0</v>
      </c>
      <c r="V1945" s="173">
        <f>IF(R1945&lt;&gt;"",(R1945*(1-($N$3370))*(1-($O1945+$N$3373))),0)</f>
        <v>0</v>
      </c>
      <c r="W1945" s="173">
        <f>IF(S1945&lt;&gt;"",(S1945*(1-($N$3371))*(1-($O1945+$N$3373))),0)</f>
        <v>0</v>
      </c>
      <c r="X1945" s="173">
        <f t="shared" si="686"/>
        <v>0</v>
      </c>
    </row>
    <row r="1946" spans="1:24" ht="14.1" customHeight="1" x14ac:dyDescent="0.3">
      <c r="A1946" s="258">
        <v>174809</v>
      </c>
      <c r="B1946" s="253" t="s">
        <v>50</v>
      </c>
      <c r="C1946" s="254">
        <v>24</v>
      </c>
      <c r="D1946" s="254">
        <v>12</v>
      </c>
      <c r="E1946" s="255"/>
      <c r="F1946" s="254" t="s">
        <v>1845</v>
      </c>
      <c r="G1946" s="254" t="s">
        <v>1930</v>
      </c>
      <c r="H1946" s="254" t="s">
        <v>6330</v>
      </c>
      <c r="I1946" s="254">
        <v>91</v>
      </c>
      <c r="J1946" s="256">
        <v>6.75</v>
      </c>
      <c r="K1946" s="257"/>
      <c r="L1946" s="254" t="s">
        <v>6331</v>
      </c>
      <c r="M1946" s="254" t="s">
        <v>417</v>
      </c>
      <c r="N1946" s="172" t="str">
        <f t="shared" si="681"/>
        <v/>
      </c>
      <c r="O1946" s="172"/>
      <c r="P1946" s="173">
        <f t="shared" si="682"/>
        <v>0</v>
      </c>
      <c r="Q1946" s="173">
        <f t="shared" si="683"/>
        <v>0</v>
      </c>
      <c r="R1946" s="173" t="str">
        <f t="shared" si="684"/>
        <v/>
      </c>
      <c r="S1946" s="173">
        <f t="shared" si="685"/>
        <v>0</v>
      </c>
      <c r="T1946" s="173">
        <f>IF(P1946&lt;&gt;"",(P1946*(1-($N$3368))*(1-($O1946+$N$3373))),0)</f>
        <v>0</v>
      </c>
      <c r="U1946" s="173">
        <f>IF(Q1946&lt;&gt;"",(Q1946*(1-($N$3369))*(1-($O1946+$N$3373))),0)</f>
        <v>0</v>
      </c>
      <c r="V1946" s="173">
        <f>IF(R1946&lt;&gt;"",(R1946*(1-($N$3370))*(1-($O1946+$N$3373))),0)</f>
        <v>0</v>
      </c>
      <c r="W1946" s="173">
        <f>IF(S1946&lt;&gt;"",(S1946*(1-($N$3371))*(1-($O1946+$N$3373))),0)</f>
        <v>0</v>
      </c>
      <c r="X1946" s="173">
        <f t="shared" si="686"/>
        <v>0</v>
      </c>
    </row>
    <row r="1947" spans="1:24" ht="14.1" customHeight="1" x14ac:dyDescent="0.3">
      <c r="A1947" s="90"/>
      <c r="B1947" s="91"/>
      <c r="C1947" s="92"/>
      <c r="D1947" s="92"/>
      <c r="E1947" s="168"/>
      <c r="F1947" s="92"/>
      <c r="G1947" s="92"/>
      <c r="H1947" s="151" t="s">
        <v>5707</v>
      </c>
      <c r="I1947" s="92"/>
      <c r="J1947" s="93"/>
      <c r="K1947" s="94"/>
      <c r="L1947" s="94"/>
      <c r="M1947" s="95"/>
      <c r="N1947" s="172"/>
      <c r="O1947" s="172"/>
      <c r="P1947" s="173">
        <f t="shared" si="682"/>
        <v>0</v>
      </c>
      <c r="Q1947" s="173">
        <f t="shared" si="683"/>
        <v>0</v>
      </c>
      <c r="R1947" s="173">
        <f t="shared" si="684"/>
        <v>0</v>
      </c>
      <c r="S1947" s="173">
        <f t="shared" si="685"/>
        <v>0</v>
      </c>
      <c r="T1947" s="173">
        <f>IF(P1947&lt;&gt;"",(P1947*(1-($N$3368))*(1-($O1947+$N$3373))),0)</f>
        <v>0</v>
      </c>
      <c r="U1947" s="173">
        <f>IF(Q1947&lt;&gt;"",(Q1947*(1-($N$3369))*(1-($O1947+$N$3373))),0)</f>
        <v>0</v>
      </c>
      <c r="V1947" s="173">
        <f>IF(R1947&lt;&gt;"",(R1947*(1-($N$3370))*(1-($O1947+$N$3373))),0)</f>
        <v>0</v>
      </c>
      <c r="W1947" s="173">
        <f>IF(S1947&lt;&gt;"",(S1947*(1-($N$3371))*(1-($O1947+$N$3373))),0)</f>
        <v>0</v>
      </c>
      <c r="X1947" s="173"/>
    </row>
    <row r="1948" spans="1:24" ht="14.1" customHeight="1" x14ac:dyDescent="0.3">
      <c r="A1948" s="90" t="s">
        <v>4500</v>
      </c>
      <c r="B1948" s="91" t="s">
        <v>51</v>
      </c>
      <c r="C1948" s="92">
        <v>24</v>
      </c>
      <c r="D1948" s="92">
        <v>12</v>
      </c>
      <c r="E1948" s="166"/>
      <c r="F1948" s="92" t="s">
        <v>112</v>
      </c>
      <c r="G1948" s="92" t="s">
        <v>2004</v>
      </c>
      <c r="H1948" s="92" t="s">
        <v>4501</v>
      </c>
      <c r="I1948" s="92">
        <v>92</v>
      </c>
      <c r="J1948" s="93">
        <v>17.850000000000001</v>
      </c>
      <c r="K1948" s="94"/>
      <c r="L1948" s="92" t="s">
        <v>4502</v>
      </c>
      <c r="M1948" s="92" t="s">
        <v>417</v>
      </c>
      <c r="N1948" s="172" t="str">
        <f t="shared" ref="N1948:N1949" si="687">IF(OR(J1948="TBA",E1948=0),"",E1948*J1948)</f>
        <v/>
      </c>
      <c r="O1948" s="172"/>
      <c r="P1948" s="173">
        <f t="shared" si="682"/>
        <v>0</v>
      </c>
      <c r="Q1948" s="173">
        <f t="shared" si="683"/>
        <v>0</v>
      </c>
      <c r="R1948" s="173">
        <f t="shared" si="684"/>
        <v>0</v>
      </c>
      <c r="S1948" s="173" t="str">
        <f t="shared" si="685"/>
        <v/>
      </c>
      <c r="T1948" s="173">
        <f>IF(P1948&lt;&gt;"",(P1948*(1-($N$3368))*(1-($O1948+$N$3373))),0)</f>
        <v>0</v>
      </c>
      <c r="U1948" s="173">
        <f>IF(Q1948&lt;&gt;"",(Q1948*(1-($N$3369))*(1-($O1948+$N$3373))),0)</f>
        <v>0</v>
      </c>
      <c r="V1948" s="173">
        <f>IF(R1948&lt;&gt;"",(R1948*(1-($N$3370))*(1-($O1948+$N$3373))),0)</f>
        <v>0</v>
      </c>
      <c r="W1948" s="173">
        <f>IF(S1948&lt;&gt;"",(S1948*(1-($N$3371))*(1-($O1948+$N$3373))),0)</f>
        <v>0</v>
      </c>
      <c r="X1948" s="173">
        <f t="shared" ref="X1948:X1949" si="688">+SUM(T1948:W1948)</f>
        <v>0</v>
      </c>
    </row>
    <row r="1949" spans="1:24" ht="14.1" customHeight="1" x14ac:dyDescent="0.3">
      <c r="A1949" s="155" t="s">
        <v>4503</v>
      </c>
      <c r="B1949" s="91" t="s">
        <v>51</v>
      </c>
      <c r="C1949" s="92">
        <v>24</v>
      </c>
      <c r="D1949" s="92">
        <v>12</v>
      </c>
      <c r="E1949" s="166"/>
      <c r="F1949" s="92" t="s">
        <v>112</v>
      </c>
      <c r="G1949" s="92" t="s">
        <v>2016</v>
      </c>
      <c r="H1949" s="92" t="s">
        <v>4501</v>
      </c>
      <c r="I1949" s="92">
        <v>92</v>
      </c>
      <c r="J1949" s="93">
        <v>17.850000000000001</v>
      </c>
      <c r="K1949" s="94"/>
      <c r="L1949" s="92" t="s">
        <v>5391</v>
      </c>
      <c r="M1949" s="92" t="s">
        <v>417</v>
      </c>
      <c r="N1949" s="172" t="str">
        <f t="shared" si="687"/>
        <v/>
      </c>
      <c r="O1949" s="172"/>
      <c r="P1949" s="173">
        <f t="shared" si="682"/>
        <v>0</v>
      </c>
      <c r="Q1949" s="173">
        <f t="shared" si="683"/>
        <v>0</v>
      </c>
      <c r="R1949" s="173">
        <f t="shared" si="684"/>
        <v>0</v>
      </c>
      <c r="S1949" s="173" t="str">
        <f t="shared" si="685"/>
        <v/>
      </c>
      <c r="T1949" s="173">
        <f>IF(P1949&lt;&gt;"",(P1949*(1-($N$3368))*(1-($O1949+$N$3373))),0)</f>
        <v>0</v>
      </c>
      <c r="U1949" s="173">
        <f>IF(Q1949&lt;&gt;"",(Q1949*(1-($N$3369))*(1-($O1949+$N$3373))),0)</f>
        <v>0</v>
      </c>
      <c r="V1949" s="173">
        <f>IF(R1949&lt;&gt;"",(R1949*(1-($N$3370))*(1-($O1949+$N$3373))),0)</f>
        <v>0</v>
      </c>
      <c r="W1949" s="173">
        <f>IF(S1949&lt;&gt;"",(S1949*(1-($N$3371))*(1-($O1949+$N$3373))),0)</f>
        <v>0</v>
      </c>
      <c r="X1949" s="173">
        <f t="shared" si="688"/>
        <v>0</v>
      </c>
    </row>
    <row r="1950" spans="1:24" ht="14.1" customHeight="1" x14ac:dyDescent="0.3">
      <c r="A1950" s="90"/>
      <c r="B1950" s="91"/>
      <c r="C1950" s="92"/>
      <c r="D1950" s="92"/>
      <c r="E1950" s="168"/>
      <c r="F1950" s="92"/>
      <c r="G1950" s="92"/>
      <c r="H1950" s="151" t="s">
        <v>5708</v>
      </c>
      <c r="I1950" s="92"/>
      <c r="J1950" s="93"/>
      <c r="K1950" s="94"/>
      <c r="L1950" s="94"/>
      <c r="M1950" s="95"/>
      <c r="N1950" s="172"/>
      <c r="O1950" s="172"/>
      <c r="P1950" s="173">
        <f t="shared" si="682"/>
        <v>0</v>
      </c>
      <c r="Q1950" s="173">
        <f t="shared" si="683"/>
        <v>0</v>
      </c>
      <c r="R1950" s="173">
        <f t="shared" si="684"/>
        <v>0</v>
      </c>
      <c r="S1950" s="173">
        <f t="shared" si="685"/>
        <v>0</v>
      </c>
      <c r="T1950" s="173">
        <f>IF(P1950&lt;&gt;"",(P1950*(1-($N$3368))*(1-($O1950+$N$3373))),0)</f>
        <v>0</v>
      </c>
      <c r="U1950" s="173">
        <f>IF(Q1950&lt;&gt;"",(Q1950*(1-($N$3369))*(1-($O1950+$N$3373))),0)</f>
        <v>0</v>
      </c>
      <c r="V1950" s="173">
        <f>IF(R1950&lt;&gt;"",(R1950*(1-($N$3370))*(1-($O1950+$N$3373))),0)</f>
        <v>0</v>
      </c>
      <c r="W1950" s="173">
        <f>IF(S1950&lt;&gt;"",(S1950*(1-($N$3371))*(1-($O1950+$N$3373))),0)</f>
        <v>0</v>
      </c>
      <c r="X1950" s="173"/>
    </row>
    <row r="1951" spans="1:24" ht="14.1" customHeight="1" x14ac:dyDescent="0.3">
      <c r="A1951" s="187" t="s">
        <v>1650</v>
      </c>
      <c r="B1951" s="246" t="s">
        <v>51</v>
      </c>
      <c r="C1951" s="188">
        <v>12</v>
      </c>
      <c r="D1951" s="188">
        <v>0</v>
      </c>
      <c r="E1951" s="247"/>
      <c r="F1951" s="188" t="s">
        <v>5805</v>
      </c>
      <c r="G1951" s="188" t="s">
        <v>1997</v>
      </c>
      <c r="H1951" s="188" t="s">
        <v>4689</v>
      </c>
      <c r="I1951" s="188">
        <v>92</v>
      </c>
      <c r="J1951" s="248">
        <v>18.5</v>
      </c>
      <c r="K1951" s="249"/>
      <c r="L1951" s="188" t="s">
        <v>3750</v>
      </c>
      <c r="M1951" s="188" t="s">
        <v>417</v>
      </c>
      <c r="N1951" s="250" t="str">
        <f>IF(OR(J1951="TBA",E1951=0),"",E1951*J1951)</f>
        <v/>
      </c>
      <c r="O1951" s="172"/>
      <c r="P1951" s="173">
        <f t="shared" si="682"/>
        <v>0</v>
      </c>
      <c r="Q1951" s="173">
        <f t="shared" si="683"/>
        <v>0</v>
      </c>
      <c r="R1951" s="173">
        <f t="shared" si="684"/>
        <v>0</v>
      </c>
      <c r="S1951" s="173" t="str">
        <f t="shared" si="685"/>
        <v/>
      </c>
      <c r="T1951" s="173">
        <f>IF(P1951&lt;&gt;"",(P1951*(1-($N$3368))*(1-($O1951+$N$3373))),0)</f>
        <v>0</v>
      </c>
      <c r="U1951" s="173">
        <f>IF(Q1951&lt;&gt;"",(Q1951*(1-($N$3369))*(1-($O1951+$N$3373))),0)</f>
        <v>0</v>
      </c>
      <c r="V1951" s="173">
        <f>IF(R1951&lt;&gt;"",(R1951*(1-($N$3370))*(1-($O1951+$N$3373))),0)</f>
        <v>0</v>
      </c>
      <c r="W1951" s="173">
        <f>IF(S1951&lt;&gt;"",(S1951*(1-($N$3371))*(1-($O1951+$N$3373))),0)</f>
        <v>0</v>
      </c>
      <c r="X1951" s="251">
        <f>+SUM(T1951:W1951)</f>
        <v>0</v>
      </c>
    </row>
    <row r="1952" spans="1:24" ht="14.1" customHeight="1" x14ac:dyDescent="0.3">
      <c r="A1952" s="189" t="s">
        <v>1651</v>
      </c>
      <c r="B1952" s="246" t="s">
        <v>51</v>
      </c>
      <c r="C1952" s="188">
        <v>12</v>
      </c>
      <c r="D1952" s="188">
        <v>0</v>
      </c>
      <c r="E1952" s="247"/>
      <c r="F1952" s="188" t="s">
        <v>5805</v>
      </c>
      <c r="G1952" s="188" t="s">
        <v>1999</v>
      </c>
      <c r="H1952" s="188" t="s">
        <v>4689</v>
      </c>
      <c r="I1952" s="188">
        <v>92</v>
      </c>
      <c r="J1952" s="248">
        <v>18.5</v>
      </c>
      <c r="K1952" s="249"/>
      <c r="L1952" s="188" t="s">
        <v>3751</v>
      </c>
      <c r="M1952" s="188" t="s">
        <v>417</v>
      </c>
      <c r="N1952" s="250" t="str">
        <f>IF(OR(J1952="TBA",E1952=0),"",E1952*J1952)</f>
        <v/>
      </c>
      <c r="O1952" s="172"/>
      <c r="P1952" s="173">
        <f t="shared" si="682"/>
        <v>0</v>
      </c>
      <c r="Q1952" s="173">
        <f t="shared" si="683"/>
        <v>0</v>
      </c>
      <c r="R1952" s="173">
        <f t="shared" si="684"/>
        <v>0</v>
      </c>
      <c r="S1952" s="173" t="str">
        <f t="shared" si="685"/>
        <v/>
      </c>
      <c r="T1952" s="173">
        <f>IF(P1952&lt;&gt;"",(P1952*(1-($N$3368))*(1-($O1952+$N$3373))),0)</f>
        <v>0</v>
      </c>
      <c r="U1952" s="173">
        <f>IF(Q1952&lt;&gt;"",(Q1952*(1-($N$3369))*(1-($O1952+$N$3373))),0)</f>
        <v>0</v>
      </c>
      <c r="V1952" s="173">
        <f>IF(R1952&lt;&gt;"",(R1952*(1-($N$3370))*(1-($O1952+$N$3373))),0)</f>
        <v>0</v>
      </c>
      <c r="W1952" s="173">
        <f>IF(S1952&lt;&gt;"",(S1952*(1-($N$3371))*(1-($O1952+$N$3373))),0)</f>
        <v>0</v>
      </c>
      <c r="X1952" s="251">
        <f>+SUM(T1952:W1952)</f>
        <v>0</v>
      </c>
    </row>
    <row r="1953" spans="1:24" ht="14.1" customHeight="1" x14ac:dyDescent="0.3">
      <c r="A1953" s="189" t="s">
        <v>1652</v>
      </c>
      <c r="B1953" s="246" t="s">
        <v>51</v>
      </c>
      <c r="C1953" s="188">
        <v>12</v>
      </c>
      <c r="D1953" s="188">
        <v>0</v>
      </c>
      <c r="E1953" s="247"/>
      <c r="F1953" s="188" t="s">
        <v>5805</v>
      </c>
      <c r="G1953" s="188" t="s">
        <v>2000</v>
      </c>
      <c r="H1953" s="188" t="s">
        <v>4689</v>
      </c>
      <c r="I1953" s="188">
        <v>92</v>
      </c>
      <c r="J1953" s="248">
        <v>18.5</v>
      </c>
      <c r="K1953" s="249"/>
      <c r="L1953" s="188" t="s">
        <v>3752</v>
      </c>
      <c r="M1953" s="188" t="s">
        <v>417</v>
      </c>
      <c r="N1953" s="250" t="str">
        <f>IF(OR(J1953="TBA",E1953=0),"",E1953*J1953)</f>
        <v/>
      </c>
      <c r="O1953" s="172"/>
      <c r="P1953" s="173">
        <f t="shared" si="682"/>
        <v>0</v>
      </c>
      <c r="Q1953" s="173">
        <f t="shared" si="683"/>
        <v>0</v>
      </c>
      <c r="R1953" s="173">
        <f t="shared" si="684"/>
        <v>0</v>
      </c>
      <c r="S1953" s="173" t="str">
        <f t="shared" si="685"/>
        <v/>
      </c>
      <c r="T1953" s="173">
        <f>IF(P1953&lt;&gt;"",(P1953*(1-($N$3368))*(1-($O1953+$N$3373))),0)</f>
        <v>0</v>
      </c>
      <c r="U1953" s="173">
        <f>IF(Q1953&lt;&gt;"",(Q1953*(1-($N$3369))*(1-($O1953+$N$3373))),0)</f>
        <v>0</v>
      </c>
      <c r="V1953" s="173">
        <f>IF(R1953&lt;&gt;"",(R1953*(1-($N$3370))*(1-($O1953+$N$3373))),0)</f>
        <v>0</v>
      </c>
      <c r="W1953" s="173">
        <f>IF(S1953&lt;&gt;"",(S1953*(1-($N$3371))*(1-($O1953+$N$3373))),0)</f>
        <v>0</v>
      </c>
      <c r="X1953" s="251">
        <f>+SUM(T1953:W1953)</f>
        <v>0</v>
      </c>
    </row>
    <row r="1954" spans="1:24" ht="14.1" customHeight="1" x14ac:dyDescent="0.3">
      <c r="A1954" s="189" t="s">
        <v>5266</v>
      </c>
      <c r="B1954" s="246" t="s">
        <v>51</v>
      </c>
      <c r="C1954" s="188">
        <v>12</v>
      </c>
      <c r="D1954" s="188">
        <v>0</v>
      </c>
      <c r="E1954" s="247"/>
      <c r="F1954" s="188" t="s">
        <v>5805</v>
      </c>
      <c r="G1954" s="188" t="s">
        <v>1999</v>
      </c>
      <c r="H1954" s="188" t="s">
        <v>5267</v>
      </c>
      <c r="I1954" s="188">
        <v>92</v>
      </c>
      <c r="J1954" s="248">
        <v>16</v>
      </c>
      <c r="K1954" s="249"/>
      <c r="L1954" s="188" t="s">
        <v>5379</v>
      </c>
      <c r="M1954" s="188" t="s">
        <v>417</v>
      </c>
      <c r="N1954" s="250" t="str">
        <f t="shared" ref="N1954" si="689">IF(OR(J1954="TBA",E1954=0),"",E1954*J1954)</f>
        <v/>
      </c>
      <c r="O1954" s="172"/>
      <c r="P1954" s="173">
        <f t="shared" si="682"/>
        <v>0</v>
      </c>
      <c r="Q1954" s="173">
        <f t="shared" si="683"/>
        <v>0</v>
      </c>
      <c r="R1954" s="173">
        <f t="shared" si="684"/>
        <v>0</v>
      </c>
      <c r="S1954" s="173" t="str">
        <f t="shared" si="685"/>
        <v/>
      </c>
      <c r="T1954" s="173">
        <f>IF(P1954&lt;&gt;"",(P1954*(1-($N$3368))*(1-($O1954+$N$3373))),0)</f>
        <v>0</v>
      </c>
      <c r="U1954" s="173">
        <f>IF(Q1954&lt;&gt;"",(Q1954*(1-($N$3369))*(1-($O1954+$N$3373))),0)</f>
        <v>0</v>
      </c>
      <c r="V1954" s="173">
        <f>IF(R1954&lt;&gt;"",(R1954*(1-($N$3370))*(1-($O1954+$N$3373))),0)</f>
        <v>0</v>
      </c>
      <c r="W1954" s="173">
        <f>IF(S1954&lt;&gt;"",(S1954*(1-($N$3371))*(1-($O1954+$N$3373))),0)</f>
        <v>0</v>
      </c>
      <c r="X1954" s="251">
        <f t="shared" ref="X1954" si="690">+SUM(T1954:W1954)</f>
        <v>0</v>
      </c>
    </row>
    <row r="1955" spans="1:24" ht="14.1" customHeight="1" x14ac:dyDescent="0.3">
      <c r="A1955" s="90"/>
      <c r="B1955" s="91"/>
      <c r="C1955" s="92"/>
      <c r="D1955" s="92"/>
      <c r="E1955" s="168"/>
      <c r="F1955" s="92"/>
      <c r="G1955" s="92"/>
      <c r="H1955" s="151" t="s">
        <v>665</v>
      </c>
      <c r="I1955" s="92"/>
      <c r="J1955" s="93"/>
      <c r="K1955" s="94"/>
      <c r="L1955" s="94"/>
      <c r="M1955" s="95"/>
      <c r="N1955" s="172"/>
      <c r="O1955" s="172"/>
      <c r="P1955" s="173">
        <f t="shared" si="682"/>
        <v>0</v>
      </c>
      <c r="Q1955" s="173">
        <f t="shared" si="683"/>
        <v>0</v>
      </c>
      <c r="R1955" s="173">
        <f t="shared" si="684"/>
        <v>0</v>
      </c>
      <c r="S1955" s="173">
        <f t="shared" si="685"/>
        <v>0</v>
      </c>
      <c r="T1955" s="173">
        <f>IF(P1955&lt;&gt;"",(P1955*(1-($N$3368))*(1-($O1955+$N$3373))),0)</f>
        <v>0</v>
      </c>
      <c r="U1955" s="173">
        <f>IF(Q1955&lt;&gt;"",(Q1955*(1-($N$3369))*(1-($O1955+$N$3373))),0)</f>
        <v>0</v>
      </c>
      <c r="V1955" s="173">
        <f>IF(R1955&lt;&gt;"",(R1955*(1-($N$3370))*(1-($O1955+$N$3373))),0)</f>
        <v>0</v>
      </c>
      <c r="W1955" s="173">
        <f>IF(S1955&lt;&gt;"",(S1955*(1-($N$3371))*(1-($O1955+$N$3373))),0)</f>
        <v>0</v>
      </c>
      <c r="X1955" s="173"/>
    </row>
    <row r="1956" spans="1:24" ht="14.1" customHeight="1" x14ac:dyDescent="0.3">
      <c r="A1956" s="90" t="s">
        <v>4877</v>
      </c>
      <c r="B1956" s="91" t="s">
        <v>51</v>
      </c>
      <c r="C1956" s="92">
        <v>12</v>
      </c>
      <c r="D1956" s="92">
        <v>0</v>
      </c>
      <c r="E1956" s="166"/>
      <c r="F1956" s="92" t="s">
        <v>112</v>
      </c>
      <c r="G1956" s="92" t="s">
        <v>2004</v>
      </c>
      <c r="H1956" s="92" t="s">
        <v>4878</v>
      </c>
      <c r="I1956" s="92">
        <v>93</v>
      </c>
      <c r="J1956" s="93">
        <v>18.400000000000002</v>
      </c>
      <c r="K1956" s="94"/>
      <c r="L1956" s="92" t="s">
        <v>4879</v>
      </c>
      <c r="M1956" s="92" t="s">
        <v>417</v>
      </c>
      <c r="N1956" s="172" t="str">
        <f t="shared" ref="N1956:N1963" si="691">IF(OR(J1956="TBA",E1956=0),"",E1956*J1956)</f>
        <v/>
      </c>
      <c r="O1956" s="172"/>
      <c r="P1956" s="173">
        <f t="shared" ref="P1956:P1963" si="692">IF($B1956="PA",$N1956,0)</f>
        <v>0</v>
      </c>
      <c r="Q1956" s="173">
        <f t="shared" ref="Q1956:Q1963" si="693">IF($B1956="PC",$N1956,0)</f>
        <v>0</v>
      </c>
      <c r="R1956" s="173">
        <f t="shared" ref="R1956:R1963" si="694">IF($B1956="LA",$N1956,0)</f>
        <v>0</v>
      </c>
      <c r="S1956" s="173" t="str">
        <f t="shared" ref="S1956:S1963" si="695">IF($B1956="LC",$N1956,0)</f>
        <v/>
      </c>
      <c r="T1956" s="173">
        <f>IF(P1956&lt;&gt;"",(P1956*(1-($N$3368))*(1-($O1956+$N$3373))),0)</f>
        <v>0</v>
      </c>
      <c r="U1956" s="173">
        <f>IF(Q1956&lt;&gt;"",(Q1956*(1-($N$3369))*(1-($O1956+$N$3373))),0)</f>
        <v>0</v>
      </c>
      <c r="V1956" s="173">
        <f>IF(R1956&lt;&gt;"",(R1956*(1-($N$3370))*(1-($O1956+$N$3373))),0)</f>
        <v>0</v>
      </c>
      <c r="W1956" s="173">
        <f>IF(S1956&lt;&gt;"",(S1956*(1-($N$3371))*(1-($O1956+$N$3373))),0)</f>
        <v>0</v>
      </c>
      <c r="X1956" s="173">
        <f t="shared" ref="X1956:X1963" si="696">+SUM(T1956:W1956)</f>
        <v>0</v>
      </c>
    </row>
    <row r="1957" spans="1:24" ht="14.1" customHeight="1" x14ac:dyDescent="0.3">
      <c r="A1957" s="90" t="s">
        <v>4880</v>
      </c>
      <c r="B1957" s="91" t="s">
        <v>51</v>
      </c>
      <c r="C1957" s="92">
        <v>12</v>
      </c>
      <c r="D1957" s="92">
        <v>0</v>
      </c>
      <c r="E1957" s="166"/>
      <c r="F1957" s="92" t="s">
        <v>112</v>
      </c>
      <c r="G1957" s="92" t="s">
        <v>2016</v>
      </c>
      <c r="H1957" s="92" t="s">
        <v>4878</v>
      </c>
      <c r="I1957" s="92">
        <v>93</v>
      </c>
      <c r="J1957" s="93">
        <v>18.400000000000002</v>
      </c>
      <c r="K1957" s="94"/>
      <c r="L1957" s="92" t="s">
        <v>4881</v>
      </c>
      <c r="M1957" s="92" t="s">
        <v>417</v>
      </c>
      <c r="N1957" s="172" t="str">
        <f t="shared" si="691"/>
        <v/>
      </c>
      <c r="O1957" s="172"/>
      <c r="P1957" s="173">
        <f t="shared" si="692"/>
        <v>0</v>
      </c>
      <c r="Q1957" s="173">
        <f t="shared" si="693"/>
        <v>0</v>
      </c>
      <c r="R1957" s="173">
        <f t="shared" si="694"/>
        <v>0</v>
      </c>
      <c r="S1957" s="173" t="str">
        <f t="shared" si="695"/>
        <v/>
      </c>
      <c r="T1957" s="173">
        <f>IF(P1957&lt;&gt;"",(P1957*(1-($N$3368))*(1-($O1957+$N$3373))),0)</f>
        <v>0</v>
      </c>
      <c r="U1957" s="173">
        <f>IF(Q1957&lt;&gt;"",(Q1957*(1-($N$3369))*(1-($O1957+$N$3373))),0)</f>
        <v>0</v>
      </c>
      <c r="V1957" s="173">
        <f>IF(R1957&lt;&gt;"",(R1957*(1-($N$3370))*(1-($O1957+$N$3373))),0)</f>
        <v>0</v>
      </c>
      <c r="W1957" s="173">
        <f>IF(S1957&lt;&gt;"",(S1957*(1-($N$3371))*(1-($O1957+$N$3373))),0)</f>
        <v>0</v>
      </c>
      <c r="X1957" s="173">
        <f t="shared" si="696"/>
        <v>0</v>
      </c>
    </row>
    <row r="1958" spans="1:24" ht="14.1" customHeight="1" x14ac:dyDescent="0.3">
      <c r="A1958" s="90" t="s">
        <v>1134</v>
      </c>
      <c r="B1958" s="91" t="s">
        <v>51</v>
      </c>
      <c r="C1958" s="92">
        <v>28</v>
      </c>
      <c r="D1958" s="92">
        <v>7</v>
      </c>
      <c r="E1958" s="166"/>
      <c r="F1958" s="92" t="s">
        <v>112</v>
      </c>
      <c r="G1958" s="92" t="s">
        <v>2004</v>
      </c>
      <c r="H1958" s="92" t="s">
        <v>2030</v>
      </c>
      <c r="I1958" s="92">
        <v>93</v>
      </c>
      <c r="J1958" s="93">
        <v>17.95</v>
      </c>
      <c r="K1958" s="94"/>
      <c r="L1958" s="92" t="s">
        <v>2971</v>
      </c>
      <c r="M1958" s="92" t="s">
        <v>417</v>
      </c>
      <c r="N1958" s="172" t="str">
        <f t="shared" si="691"/>
        <v/>
      </c>
      <c r="O1958" s="172"/>
      <c r="P1958" s="173">
        <f t="shared" si="692"/>
        <v>0</v>
      </c>
      <c r="Q1958" s="173">
        <f t="shared" si="693"/>
        <v>0</v>
      </c>
      <c r="R1958" s="173">
        <f t="shared" si="694"/>
        <v>0</v>
      </c>
      <c r="S1958" s="173" t="str">
        <f t="shared" si="695"/>
        <v/>
      </c>
      <c r="T1958" s="173">
        <f>IF(P1958&lt;&gt;"",(P1958*(1-($N$3368))*(1-($O1958+$N$3373))),0)</f>
        <v>0</v>
      </c>
      <c r="U1958" s="173">
        <f>IF(Q1958&lt;&gt;"",(Q1958*(1-($N$3369))*(1-($O1958+$N$3373))),0)</f>
        <v>0</v>
      </c>
      <c r="V1958" s="173">
        <f>IF(R1958&lt;&gt;"",(R1958*(1-($N$3370))*(1-($O1958+$N$3373))),0)</f>
        <v>0</v>
      </c>
      <c r="W1958" s="173">
        <f>IF(S1958&lt;&gt;"",(S1958*(1-($N$3371))*(1-($O1958+$N$3373))),0)</f>
        <v>0</v>
      </c>
      <c r="X1958" s="173">
        <f t="shared" si="696"/>
        <v>0</v>
      </c>
    </row>
    <row r="1959" spans="1:24" ht="14.1" customHeight="1" x14ac:dyDescent="0.3">
      <c r="A1959" s="90" t="s">
        <v>1133</v>
      </c>
      <c r="B1959" s="91" t="s">
        <v>51</v>
      </c>
      <c r="C1959" s="92">
        <v>28</v>
      </c>
      <c r="D1959" s="92">
        <v>7</v>
      </c>
      <c r="E1959" s="166"/>
      <c r="F1959" s="92" t="s">
        <v>112</v>
      </c>
      <c r="G1959" s="92" t="s">
        <v>2016</v>
      </c>
      <c r="H1959" s="92" t="s">
        <v>2030</v>
      </c>
      <c r="I1959" s="92">
        <v>93</v>
      </c>
      <c r="J1959" s="93">
        <v>17.95</v>
      </c>
      <c r="K1959" s="94"/>
      <c r="L1959" s="92" t="s">
        <v>2972</v>
      </c>
      <c r="M1959" s="92" t="s">
        <v>417</v>
      </c>
      <c r="N1959" s="172" t="str">
        <f t="shared" si="691"/>
        <v/>
      </c>
      <c r="O1959" s="172"/>
      <c r="P1959" s="173">
        <f t="shared" si="692"/>
        <v>0</v>
      </c>
      <c r="Q1959" s="173">
        <f t="shared" si="693"/>
        <v>0</v>
      </c>
      <c r="R1959" s="173">
        <f t="shared" si="694"/>
        <v>0</v>
      </c>
      <c r="S1959" s="173" t="str">
        <f t="shared" si="695"/>
        <v/>
      </c>
      <c r="T1959" s="173">
        <f>IF(P1959&lt;&gt;"",(P1959*(1-($N$3368))*(1-($O1959+$N$3373))),0)</f>
        <v>0</v>
      </c>
      <c r="U1959" s="173">
        <f>IF(Q1959&lt;&gt;"",(Q1959*(1-($N$3369))*(1-($O1959+$N$3373))),0)</f>
        <v>0</v>
      </c>
      <c r="V1959" s="173">
        <f>IF(R1959&lt;&gt;"",(R1959*(1-($N$3370))*(1-($O1959+$N$3373))),0)</f>
        <v>0</v>
      </c>
      <c r="W1959" s="173">
        <f>IF(S1959&lt;&gt;"",(S1959*(1-($N$3371))*(1-($O1959+$N$3373))),0)</f>
        <v>0</v>
      </c>
      <c r="X1959" s="173">
        <f t="shared" si="696"/>
        <v>0</v>
      </c>
    </row>
    <row r="1960" spans="1:24" ht="14.1" customHeight="1" x14ac:dyDescent="0.3">
      <c r="A1960" s="90" t="s">
        <v>366</v>
      </c>
      <c r="B1960" s="91" t="s">
        <v>51</v>
      </c>
      <c r="C1960" s="92">
        <v>10</v>
      </c>
      <c r="D1960" s="92">
        <v>0</v>
      </c>
      <c r="E1960" s="166"/>
      <c r="F1960" s="92" t="s">
        <v>112</v>
      </c>
      <c r="G1960" s="92" t="s">
        <v>2004</v>
      </c>
      <c r="H1960" s="92" t="s">
        <v>2629</v>
      </c>
      <c r="I1960" s="92">
        <v>93</v>
      </c>
      <c r="J1960" s="93">
        <v>29.150000000000002</v>
      </c>
      <c r="K1960" s="94"/>
      <c r="L1960" s="92" t="s">
        <v>4442</v>
      </c>
      <c r="M1960" s="92" t="s">
        <v>417</v>
      </c>
      <c r="N1960" s="172" t="str">
        <f t="shared" si="691"/>
        <v/>
      </c>
      <c r="O1960" s="172"/>
      <c r="P1960" s="173">
        <f t="shared" si="692"/>
        <v>0</v>
      </c>
      <c r="Q1960" s="173">
        <f t="shared" si="693"/>
        <v>0</v>
      </c>
      <c r="R1960" s="173">
        <f t="shared" si="694"/>
        <v>0</v>
      </c>
      <c r="S1960" s="173" t="str">
        <f t="shared" si="695"/>
        <v/>
      </c>
      <c r="T1960" s="173">
        <f>IF(P1960&lt;&gt;"",(P1960*(1-($N$3368))*(1-($O1960+$N$3373))),0)</f>
        <v>0</v>
      </c>
      <c r="U1960" s="173">
        <f>IF(Q1960&lt;&gt;"",(Q1960*(1-($N$3369))*(1-($O1960+$N$3373))),0)</f>
        <v>0</v>
      </c>
      <c r="V1960" s="173">
        <f>IF(R1960&lt;&gt;"",(R1960*(1-($N$3370))*(1-($O1960+$N$3373))),0)</f>
        <v>0</v>
      </c>
      <c r="W1960" s="173">
        <f>IF(S1960&lt;&gt;"",(S1960*(1-($N$3371))*(1-($O1960+$N$3373))),0)</f>
        <v>0</v>
      </c>
      <c r="X1960" s="173">
        <f t="shared" si="696"/>
        <v>0</v>
      </c>
    </row>
    <row r="1961" spans="1:24" ht="14.1" customHeight="1" x14ac:dyDescent="0.3">
      <c r="A1961" s="90" t="s">
        <v>367</v>
      </c>
      <c r="B1961" s="91" t="s">
        <v>51</v>
      </c>
      <c r="C1961" s="92">
        <v>10</v>
      </c>
      <c r="D1961" s="92">
        <v>0</v>
      </c>
      <c r="E1961" s="166"/>
      <c r="F1961" s="92" t="s">
        <v>112</v>
      </c>
      <c r="G1961" s="92" t="s">
        <v>2016</v>
      </c>
      <c r="H1961" s="92" t="s">
        <v>2629</v>
      </c>
      <c r="I1961" s="92">
        <v>93</v>
      </c>
      <c r="J1961" s="93">
        <v>29.150000000000002</v>
      </c>
      <c r="K1961" s="94"/>
      <c r="L1961" s="92" t="s">
        <v>4443</v>
      </c>
      <c r="M1961" s="92" t="s">
        <v>417</v>
      </c>
      <c r="N1961" s="172" t="str">
        <f t="shared" si="691"/>
        <v/>
      </c>
      <c r="O1961" s="172"/>
      <c r="P1961" s="173">
        <f t="shared" si="692"/>
        <v>0</v>
      </c>
      <c r="Q1961" s="173">
        <f t="shared" si="693"/>
        <v>0</v>
      </c>
      <c r="R1961" s="173">
        <f t="shared" si="694"/>
        <v>0</v>
      </c>
      <c r="S1961" s="173" t="str">
        <f t="shared" si="695"/>
        <v/>
      </c>
      <c r="T1961" s="173">
        <f>IF(P1961&lt;&gt;"",(P1961*(1-($N$3368))*(1-($O1961+$N$3373))),0)</f>
        <v>0</v>
      </c>
      <c r="U1961" s="173">
        <f>IF(Q1961&lt;&gt;"",(Q1961*(1-($N$3369))*(1-($O1961+$N$3373))),0)</f>
        <v>0</v>
      </c>
      <c r="V1961" s="173">
        <f>IF(R1961&lt;&gt;"",(R1961*(1-($N$3370))*(1-($O1961+$N$3373))),0)</f>
        <v>0</v>
      </c>
      <c r="W1961" s="173">
        <f>IF(S1961&lt;&gt;"",(S1961*(1-($N$3371))*(1-($O1961+$N$3373))),0)</f>
        <v>0</v>
      </c>
      <c r="X1961" s="173">
        <f t="shared" si="696"/>
        <v>0</v>
      </c>
    </row>
    <row r="1962" spans="1:24" ht="14.1" customHeight="1" x14ac:dyDescent="0.3">
      <c r="A1962" s="90" t="s">
        <v>207</v>
      </c>
      <c r="B1962" s="91" t="s">
        <v>51</v>
      </c>
      <c r="C1962" s="92">
        <v>16</v>
      </c>
      <c r="D1962" s="92">
        <v>8</v>
      </c>
      <c r="E1962" s="166"/>
      <c r="F1962" s="92" t="s">
        <v>112</v>
      </c>
      <c r="G1962" s="92" t="s">
        <v>2004</v>
      </c>
      <c r="H1962" s="92" t="s">
        <v>2526</v>
      </c>
      <c r="I1962" s="92">
        <v>93</v>
      </c>
      <c r="J1962" s="93">
        <v>42.5</v>
      </c>
      <c r="K1962" s="94"/>
      <c r="L1962" s="92" t="s">
        <v>4218</v>
      </c>
      <c r="M1962" s="92" t="s">
        <v>417</v>
      </c>
      <c r="N1962" s="172" t="str">
        <f t="shared" si="691"/>
        <v/>
      </c>
      <c r="O1962" s="172"/>
      <c r="P1962" s="173">
        <f t="shared" si="692"/>
        <v>0</v>
      </c>
      <c r="Q1962" s="173">
        <f t="shared" si="693"/>
        <v>0</v>
      </c>
      <c r="R1962" s="173">
        <f t="shared" si="694"/>
        <v>0</v>
      </c>
      <c r="S1962" s="173" t="str">
        <f t="shared" si="695"/>
        <v/>
      </c>
      <c r="T1962" s="173">
        <f>IF(P1962&lt;&gt;"",(P1962*(1-($N$3368))*(1-($O1962+$N$3373))),0)</f>
        <v>0</v>
      </c>
      <c r="U1962" s="173">
        <f>IF(Q1962&lt;&gt;"",(Q1962*(1-($N$3369))*(1-($O1962+$N$3373))),0)</f>
        <v>0</v>
      </c>
      <c r="V1962" s="173">
        <f>IF(R1962&lt;&gt;"",(R1962*(1-($N$3370))*(1-($O1962+$N$3373))),0)</f>
        <v>0</v>
      </c>
      <c r="W1962" s="173">
        <f>IF(S1962&lt;&gt;"",(S1962*(1-($N$3371))*(1-($O1962+$N$3373))),0)</f>
        <v>0</v>
      </c>
      <c r="X1962" s="173">
        <f t="shared" si="696"/>
        <v>0</v>
      </c>
    </row>
    <row r="1963" spans="1:24" ht="14.1" customHeight="1" x14ac:dyDescent="0.3">
      <c r="A1963" s="90" t="s">
        <v>208</v>
      </c>
      <c r="B1963" s="91" t="s">
        <v>51</v>
      </c>
      <c r="C1963" s="92">
        <v>16</v>
      </c>
      <c r="D1963" s="92">
        <v>8</v>
      </c>
      <c r="E1963" s="166"/>
      <c r="F1963" s="92" t="s">
        <v>112</v>
      </c>
      <c r="G1963" s="92" t="s">
        <v>2016</v>
      </c>
      <c r="H1963" s="92" t="s">
        <v>2526</v>
      </c>
      <c r="I1963" s="92">
        <v>93</v>
      </c>
      <c r="J1963" s="93">
        <v>42.5</v>
      </c>
      <c r="K1963" s="94"/>
      <c r="L1963" s="92" t="s">
        <v>4219</v>
      </c>
      <c r="M1963" s="92" t="s">
        <v>417</v>
      </c>
      <c r="N1963" s="172" t="str">
        <f t="shared" si="691"/>
        <v/>
      </c>
      <c r="O1963" s="172"/>
      <c r="P1963" s="173">
        <f t="shared" si="692"/>
        <v>0</v>
      </c>
      <c r="Q1963" s="173">
        <f t="shared" si="693"/>
        <v>0</v>
      </c>
      <c r="R1963" s="173">
        <f t="shared" si="694"/>
        <v>0</v>
      </c>
      <c r="S1963" s="173" t="str">
        <f t="shared" si="695"/>
        <v/>
      </c>
      <c r="T1963" s="173">
        <f>IF(P1963&lt;&gt;"",(P1963*(1-($N$3368))*(1-($O1963+$N$3373))),0)</f>
        <v>0</v>
      </c>
      <c r="U1963" s="173">
        <f>IF(Q1963&lt;&gt;"",(Q1963*(1-($N$3369))*(1-($O1963+$N$3373))),0)</f>
        <v>0</v>
      </c>
      <c r="V1963" s="173">
        <f>IF(R1963&lt;&gt;"",(R1963*(1-($N$3370))*(1-($O1963+$N$3373))),0)</f>
        <v>0</v>
      </c>
      <c r="W1963" s="173">
        <f>IF(S1963&lt;&gt;"",(S1963*(1-($N$3371))*(1-($O1963+$N$3373))),0)</f>
        <v>0</v>
      </c>
      <c r="X1963" s="173">
        <f t="shared" si="696"/>
        <v>0</v>
      </c>
    </row>
    <row r="1964" spans="1:24" ht="14.1" customHeight="1" x14ac:dyDescent="0.3">
      <c r="A1964" s="187" t="s">
        <v>4882</v>
      </c>
      <c r="B1964" s="246" t="s">
        <v>51</v>
      </c>
      <c r="C1964" s="188">
        <v>12</v>
      </c>
      <c r="D1964" s="188">
        <v>0</v>
      </c>
      <c r="E1964" s="247"/>
      <c r="F1964" s="188" t="s">
        <v>112</v>
      </c>
      <c r="G1964" s="188" t="s">
        <v>2004</v>
      </c>
      <c r="H1964" s="188" t="s">
        <v>4883</v>
      </c>
      <c r="I1964" s="188">
        <v>93</v>
      </c>
      <c r="J1964" s="248">
        <v>17.5</v>
      </c>
      <c r="K1964" s="249"/>
      <c r="L1964" s="188" t="s">
        <v>4884</v>
      </c>
      <c r="M1964" s="188" t="s">
        <v>417</v>
      </c>
      <c r="N1964" s="250" t="str">
        <f t="shared" ref="N1964:N1970" si="697">IF(OR(J1964="TBA",E1964=0),"",E1964*J1964)</f>
        <v/>
      </c>
      <c r="O1964" s="172"/>
      <c r="P1964" s="173">
        <f t="shared" ref="P1964:P1980" si="698">IF($B1964="PA",$N1964,0)</f>
        <v>0</v>
      </c>
      <c r="Q1964" s="173">
        <f t="shared" ref="Q1964:Q1980" si="699">IF($B1964="PC",$N1964,0)</f>
        <v>0</v>
      </c>
      <c r="R1964" s="173">
        <f t="shared" ref="R1964:R1980" si="700">IF($B1964="LA",$N1964,0)</f>
        <v>0</v>
      </c>
      <c r="S1964" s="173" t="str">
        <f t="shared" ref="S1964:S1980" si="701">IF($B1964="LC",$N1964,0)</f>
        <v/>
      </c>
      <c r="T1964" s="173">
        <f>IF(P1964&lt;&gt;"",(P1964*(1-($N$3368))*(1-($O1964+$N$3373))),0)</f>
        <v>0</v>
      </c>
      <c r="U1964" s="173">
        <f>IF(Q1964&lt;&gt;"",(Q1964*(1-($N$3369))*(1-($O1964+$N$3373))),0)</f>
        <v>0</v>
      </c>
      <c r="V1964" s="173">
        <f>IF(R1964&lt;&gt;"",(R1964*(1-($N$3370))*(1-($O1964+$N$3373))),0)</f>
        <v>0</v>
      </c>
      <c r="W1964" s="173">
        <f>IF(S1964&lt;&gt;"",(S1964*(1-($N$3371))*(1-($O1964+$N$3373))),0)</f>
        <v>0</v>
      </c>
      <c r="X1964" s="251">
        <f t="shared" ref="X1964:X1970" si="702">+SUM(T1964:W1964)</f>
        <v>0</v>
      </c>
    </row>
    <row r="1965" spans="1:24" ht="14.1" customHeight="1" x14ac:dyDescent="0.3">
      <c r="A1965" s="187" t="s">
        <v>4885</v>
      </c>
      <c r="B1965" s="246" t="s">
        <v>51</v>
      </c>
      <c r="C1965" s="188">
        <v>12</v>
      </c>
      <c r="D1965" s="188">
        <v>0</v>
      </c>
      <c r="E1965" s="247"/>
      <c r="F1965" s="188" t="s">
        <v>112</v>
      </c>
      <c r="G1965" s="188" t="s">
        <v>2016</v>
      </c>
      <c r="H1965" s="188" t="s">
        <v>4883</v>
      </c>
      <c r="I1965" s="188">
        <v>93</v>
      </c>
      <c r="J1965" s="248">
        <v>17.5</v>
      </c>
      <c r="K1965" s="249"/>
      <c r="L1965" s="188" t="s">
        <v>4886</v>
      </c>
      <c r="M1965" s="188" t="s">
        <v>417</v>
      </c>
      <c r="N1965" s="250" t="str">
        <f t="shared" si="697"/>
        <v/>
      </c>
      <c r="O1965" s="172"/>
      <c r="P1965" s="173">
        <f t="shared" si="698"/>
        <v>0</v>
      </c>
      <c r="Q1965" s="173">
        <f t="shared" si="699"/>
        <v>0</v>
      </c>
      <c r="R1965" s="173">
        <f t="shared" si="700"/>
        <v>0</v>
      </c>
      <c r="S1965" s="173" t="str">
        <f t="shared" si="701"/>
        <v/>
      </c>
      <c r="T1965" s="173">
        <f>IF(P1965&lt;&gt;"",(P1965*(1-($N$3368))*(1-($O1965+$N$3373))),0)</f>
        <v>0</v>
      </c>
      <c r="U1965" s="173">
        <f>IF(Q1965&lt;&gt;"",(Q1965*(1-($N$3369))*(1-($O1965+$N$3373))),0)</f>
        <v>0</v>
      </c>
      <c r="V1965" s="173">
        <f>IF(R1965&lt;&gt;"",(R1965*(1-($N$3370))*(1-($O1965+$N$3373))),0)</f>
        <v>0</v>
      </c>
      <c r="W1965" s="173">
        <f>IF(S1965&lt;&gt;"",(S1965*(1-($N$3371))*(1-($O1965+$N$3373))),0)</f>
        <v>0</v>
      </c>
      <c r="X1965" s="251">
        <f t="shared" si="702"/>
        <v>0</v>
      </c>
    </row>
    <row r="1966" spans="1:24" ht="14.1" customHeight="1" x14ac:dyDescent="0.3">
      <c r="A1966" s="189" t="s">
        <v>1294</v>
      </c>
      <c r="B1966" s="246" t="s">
        <v>51</v>
      </c>
      <c r="C1966" s="188">
        <v>12</v>
      </c>
      <c r="D1966" s="188">
        <v>0</v>
      </c>
      <c r="E1966" s="247"/>
      <c r="F1966" s="188" t="s">
        <v>112</v>
      </c>
      <c r="G1966" s="188" t="s">
        <v>2004</v>
      </c>
      <c r="H1966" s="188" t="s">
        <v>2155</v>
      </c>
      <c r="I1966" s="188">
        <v>93</v>
      </c>
      <c r="J1966" s="248">
        <v>22.55</v>
      </c>
      <c r="K1966" s="249"/>
      <c r="L1966" s="188" t="s">
        <v>3317</v>
      </c>
      <c r="M1966" s="188" t="s">
        <v>417</v>
      </c>
      <c r="N1966" s="250" t="str">
        <f t="shared" si="697"/>
        <v/>
      </c>
      <c r="O1966" s="172"/>
      <c r="P1966" s="173">
        <f t="shared" si="698"/>
        <v>0</v>
      </c>
      <c r="Q1966" s="173">
        <f t="shared" si="699"/>
        <v>0</v>
      </c>
      <c r="R1966" s="173">
        <f t="shared" si="700"/>
        <v>0</v>
      </c>
      <c r="S1966" s="173" t="str">
        <f t="shared" si="701"/>
        <v/>
      </c>
      <c r="T1966" s="173">
        <f>IF(P1966&lt;&gt;"",(P1966*(1-($N$3368))*(1-($O1966+$N$3373))),0)</f>
        <v>0</v>
      </c>
      <c r="U1966" s="173">
        <f>IF(Q1966&lt;&gt;"",(Q1966*(1-($N$3369))*(1-($O1966+$N$3373))),0)</f>
        <v>0</v>
      </c>
      <c r="V1966" s="173">
        <f>IF(R1966&lt;&gt;"",(R1966*(1-($N$3370))*(1-($O1966+$N$3373))),0)</f>
        <v>0</v>
      </c>
      <c r="W1966" s="173">
        <f>IF(S1966&lt;&gt;"",(S1966*(1-($N$3371))*(1-($O1966+$N$3373))),0)</f>
        <v>0</v>
      </c>
      <c r="X1966" s="251">
        <f t="shared" si="702"/>
        <v>0</v>
      </c>
    </row>
    <row r="1967" spans="1:24" ht="14.1" customHeight="1" x14ac:dyDescent="0.3">
      <c r="A1967" s="187" t="s">
        <v>1295</v>
      </c>
      <c r="B1967" s="246" t="s">
        <v>51</v>
      </c>
      <c r="C1967" s="188">
        <v>12</v>
      </c>
      <c r="D1967" s="188">
        <v>0</v>
      </c>
      <c r="E1967" s="247"/>
      <c r="F1967" s="188" t="s">
        <v>112</v>
      </c>
      <c r="G1967" s="188" t="s">
        <v>2016</v>
      </c>
      <c r="H1967" s="188" t="s">
        <v>2155</v>
      </c>
      <c r="I1967" s="188">
        <v>93</v>
      </c>
      <c r="J1967" s="248">
        <v>22.55</v>
      </c>
      <c r="K1967" s="249"/>
      <c r="L1967" s="188" t="s">
        <v>3318</v>
      </c>
      <c r="M1967" s="188" t="s">
        <v>417</v>
      </c>
      <c r="N1967" s="250" t="str">
        <f t="shared" si="697"/>
        <v/>
      </c>
      <c r="O1967" s="172"/>
      <c r="P1967" s="173">
        <f t="shared" si="698"/>
        <v>0</v>
      </c>
      <c r="Q1967" s="173">
        <f t="shared" si="699"/>
        <v>0</v>
      </c>
      <c r="R1967" s="173">
        <f t="shared" si="700"/>
        <v>0</v>
      </c>
      <c r="S1967" s="173" t="str">
        <f t="shared" si="701"/>
        <v/>
      </c>
      <c r="T1967" s="173">
        <f>IF(P1967&lt;&gt;"",(P1967*(1-($N$3368))*(1-($O1967+$N$3373))),0)</f>
        <v>0</v>
      </c>
      <c r="U1967" s="173">
        <f>IF(Q1967&lt;&gt;"",(Q1967*(1-($N$3369))*(1-($O1967+$N$3373))),0)</f>
        <v>0</v>
      </c>
      <c r="V1967" s="173">
        <f>IF(R1967&lt;&gt;"",(R1967*(1-($N$3370))*(1-($O1967+$N$3373))),0)</f>
        <v>0</v>
      </c>
      <c r="W1967" s="173">
        <f>IF(S1967&lt;&gt;"",(S1967*(1-($N$3371))*(1-($O1967+$N$3373))),0)</f>
        <v>0</v>
      </c>
      <c r="X1967" s="251">
        <f t="shared" si="702"/>
        <v>0</v>
      </c>
    </row>
    <row r="1968" spans="1:24" ht="14.1" customHeight="1" x14ac:dyDescent="0.3">
      <c r="A1968" s="187" t="s">
        <v>1628</v>
      </c>
      <c r="B1968" s="246" t="s">
        <v>51</v>
      </c>
      <c r="C1968" s="188">
        <v>12</v>
      </c>
      <c r="D1968" s="188">
        <v>0</v>
      </c>
      <c r="E1968" s="247"/>
      <c r="F1968" s="188" t="s">
        <v>112</v>
      </c>
      <c r="G1968" s="188" t="s">
        <v>2026</v>
      </c>
      <c r="H1968" s="188" t="s">
        <v>2289</v>
      </c>
      <c r="I1968" s="188">
        <v>93</v>
      </c>
      <c r="J1968" s="248">
        <v>16</v>
      </c>
      <c r="K1968" s="249"/>
      <c r="L1968" s="188" t="s">
        <v>3642</v>
      </c>
      <c r="M1968" s="188" t="s">
        <v>417</v>
      </c>
      <c r="N1968" s="250" t="str">
        <f t="shared" si="697"/>
        <v/>
      </c>
      <c r="O1968" s="172"/>
      <c r="P1968" s="173">
        <f t="shared" si="698"/>
        <v>0</v>
      </c>
      <c r="Q1968" s="173">
        <f t="shared" si="699"/>
        <v>0</v>
      </c>
      <c r="R1968" s="173">
        <f t="shared" si="700"/>
        <v>0</v>
      </c>
      <c r="S1968" s="173" t="str">
        <f t="shared" si="701"/>
        <v/>
      </c>
      <c r="T1968" s="173">
        <f>IF(P1968&lt;&gt;"",(P1968*(1-($N$3368))*(1-($O1968+$N$3373))),0)</f>
        <v>0</v>
      </c>
      <c r="U1968" s="173">
        <f>IF(Q1968&lt;&gt;"",(Q1968*(1-($N$3369))*(1-($O1968+$N$3373))),0)</f>
        <v>0</v>
      </c>
      <c r="V1968" s="173">
        <f>IF(R1968&lt;&gt;"",(R1968*(1-($N$3370))*(1-($O1968+$N$3373))),0)</f>
        <v>0</v>
      </c>
      <c r="W1968" s="173">
        <f>IF(S1968&lt;&gt;"",(S1968*(1-($N$3371))*(1-($O1968+$N$3373))),0)</f>
        <v>0</v>
      </c>
      <c r="X1968" s="251">
        <f t="shared" si="702"/>
        <v>0</v>
      </c>
    </row>
    <row r="1969" spans="1:24" ht="14.1" customHeight="1" x14ac:dyDescent="0.3">
      <c r="A1969" s="90" t="s">
        <v>368</v>
      </c>
      <c r="B1969" s="91" t="s">
        <v>51</v>
      </c>
      <c r="C1969" s="92">
        <v>10</v>
      </c>
      <c r="D1969" s="92">
        <v>0</v>
      </c>
      <c r="E1969" s="166"/>
      <c r="F1969" s="92" t="s">
        <v>112</v>
      </c>
      <c r="G1969" s="92" t="s">
        <v>2004</v>
      </c>
      <c r="H1969" s="92" t="s">
        <v>2630</v>
      </c>
      <c r="I1969" s="92">
        <v>93</v>
      </c>
      <c r="J1969" s="93">
        <v>29.150000000000002</v>
      </c>
      <c r="K1969" s="94"/>
      <c r="L1969" s="92" t="s">
        <v>4444</v>
      </c>
      <c r="M1969" s="92" t="s">
        <v>417</v>
      </c>
      <c r="N1969" s="172" t="str">
        <f t="shared" si="697"/>
        <v/>
      </c>
      <c r="O1969" s="172"/>
      <c r="P1969" s="173">
        <f t="shared" si="698"/>
        <v>0</v>
      </c>
      <c r="Q1969" s="173">
        <f t="shared" si="699"/>
        <v>0</v>
      </c>
      <c r="R1969" s="173">
        <f t="shared" si="700"/>
        <v>0</v>
      </c>
      <c r="S1969" s="173" t="str">
        <f t="shared" si="701"/>
        <v/>
      </c>
      <c r="T1969" s="173">
        <f>IF(P1969&lt;&gt;"",(P1969*(1-($N$3368))*(1-($O1969+$N$3373))),0)</f>
        <v>0</v>
      </c>
      <c r="U1969" s="173">
        <f>IF(Q1969&lt;&gt;"",(Q1969*(1-($N$3369))*(1-($O1969+$N$3373))),0)</f>
        <v>0</v>
      </c>
      <c r="V1969" s="173">
        <f>IF(R1969&lt;&gt;"",(R1969*(1-($N$3370))*(1-($O1969+$N$3373))),0)</f>
        <v>0</v>
      </c>
      <c r="W1969" s="173">
        <f>IF(S1969&lt;&gt;"",(S1969*(1-($N$3371))*(1-($O1969+$N$3373))),0)</f>
        <v>0</v>
      </c>
      <c r="X1969" s="173">
        <f t="shared" si="702"/>
        <v>0</v>
      </c>
    </row>
    <row r="1970" spans="1:24" ht="14.1" customHeight="1" x14ac:dyDescent="0.3">
      <c r="A1970" s="90" t="s">
        <v>369</v>
      </c>
      <c r="B1970" s="91" t="s">
        <v>51</v>
      </c>
      <c r="C1970" s="92">
        <v>10</v>
      </c>
      <c r="D1970" s="92">
        <v>0</v>
      </c>
      <c r="E1970" s="166"/>
      <c r="F1970" s="92" t="s">
        <v>112</v>
      </c>
      <c r="G1970" s="92" t="s">
        <v>2016</v>
      </c>
      <c r="H1970" s="92" t="s">
        <v>2630</v>
      </c>
      <c r="I1970" s="92">
        <v>93</v>
      </c>
      <c r="J1970" s="93">
        <v>29.150000000000002</v>
      </c>
      <c r="K1970" s="94"/>
      <c r="L1970" s="92" t="s">
        <v>4445</v>
      </c>
      <c r="M1970" s="92" t="s">
        <v>417</v>
      </c>
      <c r="N1970" s="172" t="str">
        <f t="shared" si="697"/>
        <v/>
      </c>
      <c r="O1970" s="172"/>
      <c r="P1970" s="173">
        <f t="shared" si="698"/>
        <v>0</v>
      </c>
      <c r="Q1970" s="173">
        <f t="shared" si="699"/>
        <v>0</v>
      </c>
      <c r="R1970" s="173">
        <f t="shared" si="700"/>
        <v>0</v>
      </c>
      <c r="S1970" s="173" t="str">
        <f t="shared" si="701"/>
        <v/>
      </c>
      <c r="T1970" s="173">
        <f>IF(P1970&lt;&gt;"",(P1970*(1-($N$3368))*(1-($O1970+$N$3373))),0)</f>
        <v>0</v>
      </c>
      <c r="U1970" s="173">
        <f>IF(Q1970&lt;&gt;"",(Q1970*(1-($N$3369))*(1-($O1970+$N$3373))),0)</f>
        <v>0</v>
      </c>
      <c r="V1970" s="173">
        <f>IF(R1970&lt;&gt;"",(R1970*(1-($N$3370))*(1-($O1970+$N$3373))),0)</f>
        <v>0</v>
      </c>
      <c r="W1970" s="173">
        <f>IF(S1970&lt;&gt;"",(S1970*(1-($N$3371))*(1-($O1970+$N$3373))),0)</f>
        <v>0</v>
      </c>
      <c r="X1970" s="173">
        <f t="shared" si="702"/>
        <v>0</v>
      </c>
    </row>
    <row r="1971" spans="1:24" ht="14.1" customHeight="1" x14ac:dyDescent="0.3">
      <c r="A1971" s="90"/>
      <c r="B1971" s="91"/>
      <c r="C1971" s="92"/>
      <c r="D1971" s="92"/>
      <c r="E1971" s="168"/>
      <c r="F1971" s="92"/>
      <c r="G1971" s="92"/>
      <c r="H1971" s="151" t="s">
        <v>5709</v>
      </c>
      <c r="I1971" s="92"/>
      <c r="J1971" s="93"/>
      <c r="K1971" s="94"/>
      <c r="L1971" s="94"/>
      <c r="M1971" s="95"/>
      <c r="N1971" s="172"/>
      <c r="O1971" s="172"/>
      <c r="P1971" s="173">
        <f t="shared" si="698"/>
        <v>0</v>
      </c>
      <c r="Q1971" s="173">
        <f t="shared" si="699"/>
        <v>0</v>
      </c>
      <c r="R1971" s="173">
        <f t="shared" si="700"/>
        <v>0</v>
      </c>
      <c r="S1971" s="173">
        <f t="shared" si="701"/>
        <v>0</v>
      </c>
      <c r="T1971" s="173">
        <f>IF(P1971&lt;&gt;"",(P1971*(1-($N$3368))*(1-($O1971+$N$3373))),0)</f>
        <v>0</v>
      </c>
      <c r="U1971" s="173">
        <f>IF(Q1971&lt;&gt;"",(Q1971*(1-($N$3369))*(1-($O1971+$N$3373))),0)</f>
        <v>0</v>
      </c>
      <c r="V1971" s="173">
        <f>IF(R1971&lt;&gt;"",(R1971*(1-($N$3370))*(1-($O1971+$N$3373))),0)</f>
        <v>0</v>
      </c>
      <c r="W1971" s="173">
        <f>IF(S1971&lt;&gt;"",(S1971*(1-($N$3371))*(1-($O1971+$N$3373))),0)</f>
        <v>0</v>
      </c>
      <c r="X1971" s="173"/>
    </row>
    <row r="1972" spans="1:24" ht="14.1" customHeight="1" x14ac:dyDescent="0.3">
      <c r="A1972" s="187" t="s">
        <v>812</v>
      </c>
      <c r="B1972" s="246" t="s">
        <v>51</v>
      </c>
      <c r="C1972" s="188">
        <v>16</v>
      </c>
      <c r="D1972" s="188">
        <v>8</v>
      </c>
      <c r="E1972" s="247"/>
      <c r="F1972" s="188" t="s">
        <v>112</v>
      </c>
      <c r="G1972" s="188" t="s">
        <v>2004</v>
      </c>
      <c r="H1972" s="188" t="s">
        <v>2374</v>
      </c>
      <c r="I1972" s="188">
        <v>94</v>
      </c>
      <c r="J1972" s="248">
        <v>19.7</v>
      </c>
      <c r="K1972" s="249"/>
      <c r="L1972" s="188" t="s">
        <v>3843</v>
      </c>
      <c r="M1972" s="188" t="s">
        <v>417</v>
      </c>
      <c r="N1972" s="250" t="str">
        <f t="shared" ref="N1972:N1973" si="703">IF(OR(J1972="TBA",E1972=0),"",E1972*J1972)</f>
        <v/>
      </c>
      <c r="O1972" s="172"/>
      <c r="P1972" s="173">
        <f t="shared" si="698"/>
        <v>0</v>
      </c>
      <c r="Q1972" s="173">
        <f t="shared" si="699"/>
        <v>0</v>
      </c>
      <c r="R1972" s="173">
        <f t="shared" si="700"/>
        <v>0</v>
      </c>
      <c r="S1972" s="173" t="str">
        <f t="shared" si="701"/>
        <v/>
      </c>
      <c r="T1972" s="173">
        <f>IF(P1972&lt;&gt;"",(P1972*(1-($N$3368))*(1-($O1972+$N$3373))),0)</f>
        <v>0</v>
      </c>
      <c r="U1972" s="173">
        <f>IF(Q1972&lt;&gt;"",(Q1972*(1-($N$3369))*(1-($O1972+$N$3373))),0)</f>
        <v>0</v>
      </c>
      <c r="V1972" s="173">
        <f>IF(R1972&lt;&gt;"",(R1972*(1-($N$3370))*(1-($O1972+$N$3373))),0)</f>
        <v>0</v>
      </c>
      <c r="W1972" s="173">
        <f>IF(S1972&lt;&gt;"",(S1972*(1-($N$3371))*(1-($O1972+$N$3373))),0)</f>
        <v>0</v>
      </c>
      <c r="X1972" s="251">
        <f t="shared" ref="X1972:X1973" si="704">+SUM(T1972:W1972)</f>
        <v>0</v>
      </c>
    </row>
    <row r="1973" spans="1:24" ht="14.1" customHeight="1" x14ac:dyDescent="0.3">
      <c r="A1973" s="187" t="s">
        <v>813</v>
      </c>
      <c r="B1973" s="246" t="s">
        <v>51</v>
      </c>
      <c r="C1973" s="188">
        <v>16</v>
      </c>
      <c r="D1973" s="188">
        <v>8</v>
      </c>
      <c r="E1973" s="247"/>
      <c r="F1973" s="188" t="s">
        <v>112</v>
      </c>
      <c r="G1973" s="188" t="s">
        <v>2016</v>
      </c>
      <c r="H1973" s="188" t="s">
        <v>2374</v>
      </c>
      <c r="I1973" s="188">
        <v>94</v>
      </c>
      <c r="J1973" s="248">
        <v>19.7</v>
      </c>
      <c r="K1973" s="249"/>
      <c r="L1973" s="188" t="s">
        <v>3844</v>
      </c>
      <c r="M1973" s="188" t="s">
        <v>417</v>
      </c>
      <c r="N1973" s="250" t="str">
        <f t="shared" si="703"/>
        <v/>
      </c>
      <c r="O1973" s="172"/>
      <c r="P1973" s="173">
        <f t="shared" si="698"/>
        <v>0</v>
      </c>
      <c r="Q1973" s="173">
        <f t="shared" si="699"/>
        <v>0</v>
      </c>
      <c r="R1973" s="173">
        <f t="shared" si="700"/>
        <v>0</v>
      </c>
      <c r="S1973" s="173" t="str">
        <f t="shared" si="701"/>
        <v/>
      </c>
      <c r="T1973" s="173">
        <f>IF(P1973&lt;&gt;"",(P1973*(1-($N$3368))*(1-($O1973+$N$3373))),0)</f>
        <v>0</v>
      </c>
      <c r="U1973" s="173">
        <f>IF(Q1973&lt;&gt;"",(Q1973*(1-($N$3369))*(1-($O1973+$N$3373))),0)</f>
        <v>0</v>
      </c>
      <c r="V1973" s="173">
        <f>IF(R1973&lt;&gt;"",(R1973*(1-($N$3370))*(1-($O1973+$N$3373))),0)</f>
        <v>0</v>
      </c>
      <c r="W1973" s="173">
        <f>IF(S1973&lt;&gt;"",(S1973*(1-($N$3371))*(1-($O1973+$N$3373))),0)</f>
        <v>0</v>
      </c>
      <c r="X1973" s="251">
        <f t="shared" si="704"/>
        <v>0</v>
      </c>
    </row>
    <row r="1974" spans="1:24" ht="14.1" customHeight="1" x14ac:dyDescent="0.3">
      <c r="A1974" s="187" t="s">
        <v>810</v>
      </c>
      <c r="B1974" s="246" t="s">
        <v>51</v>
      </c>
      <c r="C1974" s="188">
        <v>12</v>
      </c>
      <c r="D1974" s="188">
        <v>0</v>
      </c>
      <c r="E1974" s="247"/>
      <c r="F1974" s="188" t="s">
        <v>111</v>
      </c>
      <c r="G1974" s="188" t="s">
        <v>2022</v>
      </c>
      <c r="H1974" s="188" t="s">
        <v>2371</v>
      </c>
      <c r="I1974" s="188">
        <v>94</v>
      </c>
      <c r="J1974" s="248">
        <v>41.6</v>
      </c>
      <c r="K1974" s="249"/>
      <c r="L1974" s="188" t="s">
        <v>3837</v>
      </c>
      <c r="M1974" s="188" t="s">
        <v>417</v>
      </c>
      <c r="N1974" s="250" t="str">
        <f t="shared" ref="N1974:N1979" si="705">IF(OR(J1974="TBA",E1974=0),"",E1974*J1974)</f>
        <v/>
      </c>
      <c r="O1974" s="172"/>
      <c r="P1974" s="173">
        <f t="shared" si="698"/>
        <v>0</v>
      </c>
      <c r="Q1974" s="173">
        <f t="shared" si="699"/>
        <v>0</v>
      </c>
      <c r="R1974" s="173">
        <f t="shared" si="700"/>
        <v>0</v>
      </c>
      <c r="S1974" s="173" t="str">
        <f t="shared" si="701"/>
        <v/>
      </c>
      <c r="T1974" s="173">
        <f>IF(P1974&lt;&gt;"",(P1974*(1-($N$3368))*(1-($O1974+$N$3373))),0)</f>
        <v>0</v>
      </c>
      <c r="U1974" s="173">
        <f>IF(Q1974&lt;&gt;"",(Q1974*(1-($N$3369))*(1-($O1974+$N$3373))),0)</f>
        <v>0</v>
      </c>
      <c r="V1974" s="173">
        <f>IF(R1974&lt;&gt;"",(R1974*(1-($N$3370))*(1-($O1974+$N$3373))),0)</f>
        <v>0</v>
      </c>
      <c r="W1974" s="173">
        <f>IF(S1974&lt;&gt;"",(S1974*(1-($N$3371))*(1-($O1974+$N$3373))),0)</f>
        <v>0</v>
      </c>
      <c r="X1974" s="251">
        <f t="shared" ref="X1974:X1979" si="706">+SUM(T1974:W1974)</f>
        <v>0</v>
      </c>
    </row>
    <row r="1975" spans="1:24" ht="14.1" customHeight="1" x14ac:dyDescent="0.3">
      <c r="A1975" s="187" t="s">
        <v>811</v>
      </c>
      <c r="B1975" s="246" t="s">
        <v>51</v>
      </c>
      <c r="C1975" s="188">
        <v>12</v>
      </c>
      <c r="D1975" s="188">
        <v>0</v>
      </c>
      <c r="E1975" s="247"/>
      <c r="F1975" s="188" t="s">
        <v>111</v>
      </c>
      <c r="G1975" s="188" t="s">
        <v>2023</v>
      </c>
      <c r="H1975" s="188" t="s">
        <v>2371</v>
      </c>
      <c r="I1975" s="188">
        <v>94</v>
      </c>
      <c r="J1975" s="248">
        <v>43.7</v>
      </c>
      <c r="K1975" s="249"/>
      <c r="L1975" s="188" t="s">
        <v>3838</v>
      </c>
      <c r="M1975" s="188" t="s">
        <v>417</v>
      </c>
      <c r="N1975" s="250" t="str">
        <f t="shared" si="705"/>
        <v/>
      </c>
      <c r="O1975" s="172"/>
      <c r="P1975" s="173">
        <f t="shared" si="698"/>
        <v>0</v>
      </c>
      <c r="Q1975" s="173">
        <f t="shared" si="699"/>
        <v>0</v>
      </c>
      <c r="R1975" s="173">
        <f t="shared" si="700"/>
        <v>0</v>
      </c>
      <c r="S1975" s="173" t="str">
        <f t="shared" si="701"/>
        <v/>
      </c>
      <c r="T1975" s="173">
        <f>IF(P1975&lt;&gt;"",(P1975*(1-($N$3368))*(1-($O1975+$N$3373))),0)</f>
        <v>0</v>
      </c>
      <c r="U1975" s="173">
        <f>IF(Q1975&lt;&gt;"",(Q1975*(1-($N$3369))*(1-($O1975+$N$3373))),0)</f>
        <v>0</v>
      </c>
      <c r="V1975" s="173">
        <f>IF(R1975&lt;&gt;"",(R1975*(1-($N$3370))*(1-($O1975+$N$3373))),0)</f>
        <v>0</v>
      </c>
      <c r="W1975" s="173">
        <f>IF(S1975&lt;&gt;"",(S1975*(1-($N$3371))*(1-($O1975+$N$3373))),0)</f>
        <v>0</v>
      </c>
      <c r="X1975" s="251">
        <f t="shared" si="706"/>
        <v>0</v>
      </c>
    </row>
    <row r="1976" spans="1:24" ht="14.1" customHeight="1" x14ac:dyDescent="0.3">
      <c r="A1976" s="90" t="s">
        <v>815</v>
      </c>
      <c r="B1976" s="91" t="s">
        <v>51</v>
      </c>
      <c r="C1976" s="92">
        <v>8</v>
      </c>
      <c r="D1976" s="92">
        <v>0</v>
      </c>
      <c r="E1976" s="166"/>
      <c r="F1976" s="92" t="s">
        <v>111</v>
      </c>
      <c r="G1976" s="92" t="s">
        <v>2047</v>
      </c>
      <c r="H1976" s="92" t="s">
        <v>2376</v>
      </c>
      <c r="I1976" s="92">
        <v>94</v>
      </c>
      <c r="J1976" s="93">
        <v>44.9</v>
      </c>
      <c r="K1976" s="94"/>
      <c r="L1976" s="92" t="s">
        <v>3846</v>
      </c>
      <c r="M1976" s="92" t="s">
        <v>417</v>
      </c>
      <c r="N1976" s="172" t="str">
        <f t="shared" si="705"/>
        <v/>
      </c>
      <c r="O1976" s="172"/>
      <c r="P1976" s="173">
        <f t="shared" si="698"/>
        <v>0</v>
      </c>
      <c r="Q1976" s="173">
        <f t="shared" si="699"/>
        <v>0</v>
      </c>
      <c r="R1976" s="173">
        <f t="shared" si="700"/>
        <v>0</v>
      </c>
      <c r="S1976" s="173" t="str">
        <f t="shared" si="701"/>
        <v/>
      </c>
      <c r="T1976" s="173">
        <f>IF(P1976&lt;&gt;"",(P1976*(1-($N$3368))*(1-($O1976+$N$3373))),0)</f>
        <v>0</v>
      </c>
      <c r="U1976" s="173">
        <f>IF(Q1976&lt;&gt;"",(Q1976*(1-($N$3369))*(1-($O1976+$N$3373))),0)</f>
        <v>0</v>
      </c>
      <c r="V1976" s="173">
        <f>IF(R1976&lt;&gt;"",(R1976*(1-($N$3370))*(1-($O1976+$N$3373))),0)</f>
        <v>0</v>
      </c>
      <c r="W1976" s="173">
        <f>IF(S1976&lt;&gt;"",(S1976*(1-($N$3371))*(1-($O1976+$N$3373))),0)</f>
        <v>0</v>
      </c>
      <c r="X1976" s="173">
        <f t="shared" si="706"/>
        <v>0</v>
      </c>
    </row>
    <row r="1977" spans="1:24" ht="14.1" customHeight="1" x14ac:dyDescent="0.3">
      <c r="A1977" s="90" t="s">
        <v>816</v>
      </c>
      <c r="B1977" s="91" t="s">
        <v>51</v>
      </c>
      <c r="C1977" s="92">
        <v>8</v>
      </c>
      <c r="D1977" s="92">
        <v>0</v>
      </c>
      <c r="E1977" s="166"/>
      <c r="F1977" s="92" t="s">
        <v>111</v>
      </c>
      <c r="G1977" s="92" t="s">
        <v>2041</v>
      </c>
      <c r="H1977" s="92" t="s">
        <v>2376</v>
      </c>
      <c r="I1977" s="92">
        <v>94</v>
      </c>
      <c r="J1977" s="93">
        <v>44.9</v>
      </c>
      <c r="K1977" s="94"/>
      <c r="L1977" s="92" t="s">
        <v>3847</v>
      </c>
      <c r="M1977" s="92" t="s">
        <v>417</v>
      </c>
      <c r="N1977" s="172" t="str">
        <f t="shared" si="705"/>
        <v/>
      </c>
      <c r="O1977" s="172"/>
      <c r="P1977" s="173">
        <f t="shared" si="698"/>
        <v>0</v>
      </c>
      <c r="Q1977" s="173">
        <f t="shared" si="699"/>
        <v>0</v>
      </c>
      <c r="R1977" s="173">
        <f t="shared" si="700"/>
        <v>0</v>
      </c>
      <c r="S1977" s="173" t="str">
        <f t="shared" si="701"/>
        <v/>
      </c>
      <c r="T1977" s="173">
        <f>IF(P1977&lt;&gt;"",(P1977*(1-($N$3368))*(1-($O1977+$N$3373))),0)</f>
        <v>0</v>
      </c>
      <c r="U1977" s="173">
        <f>IF(Q1977&lt;&gt;"",(Q1977*(1-($N$3369))*(1-($O1977+$N$3373))),0)</f>
        <v>0</v>
      </c>
      <c r="V1977" s="173">
        <f>IF(R1977&lt;&gt;"",(R1977*(1-($N$3370))*(1-($O1977+$N$3373))),0)</f>
        <v>0</v>
      </c>
      <c r="W1977" s="173">
        <f>IF(S1977&lt;&gt;"",(S1977*(1-($N$3371))*(1-($O1977+$N$3373))),0)</f>
        <v>0</v>
      </c>
      <c r="X1977" s="173">
        <f t="shared" si="706"/>
        <v>0</v>
      </c>
    </row>
    <row r="1978" spans="1:24" ht="14.1" customHeight="1" x14ac:dyDescent="0.3">
      <c r="A1978" s="90" t="s">
        <v>817</v>
      </c>
      <c r="B1978" s="91" t="s">
        <v>51</v>
      </c>
      <c r="C1978" s="92">
        <v>8</v>
      </c>
      <c r="D1978" s="92">
        <v>0</v>
      </c>
      <c r="E1978" s="166"/>
      <c r="F1978" s="92" t="s">
        <v>111</v>
      </c>
      <c r="G1978" s="92" t="s">
        <v>2049</v>
      </c>
      <c r="H1978" s="92" t="s">
        <v>2376</v>
      </c>
      <c r="I1978" s="92">
        <v>94</v>
      </c>
      <c r="J1978" s="93">
        <v>44.9</v>
      </c>
      <c r="K1978" s="94"/>
      <c r="L1978" s="92" t="s">
        <v>3848</v>
      </c>
      <c r="M1978" s="92" t="s">
        <v>417</v>
      </c>
      <c r="N1978" s="172" t="str">
        <f t="shared" si="705"/>
        <v/>
      </c>
      <c r="O1978" s="172"/>
      <c r="P1978" s="173">
        <f t="shared" si="698"/>
        <v>0</v>
      </c>
      <c r="Q1978" s="173">
        <f t="shared" si="699"/>
        <v>0</v>
      </c>
      <c r="R1978" s="173">
        <f t="shared" si="700"/>
        <v>0</v>
      </c>
      <c r="S1978" s="173" t="str">
        <f t="shared" si="701"/>
        <v/>
      </c>
      <c r="T1978" s="173">
        <f>IF(P1978&lt;&gt;"",(P1978*(1-($N$3368))*(1-($O1978+$N$3373))),0)</f>
        <v>0</v>
      </c>
      <c r="U1978" s="173">
        <f>IF(Q1978&lt;&gt;"",(Q1978*(1-($N$3369))*(1-($O1978+$N$3373))),0)</f>
        <v>0</v>
      </c>
      <c r="V1978" s="173">
        <f>IF(R1978&lt;&gt;"",(R1978*(1-($N$3370))*(1-($O1978+$N$3373))),0)</f>
        <v>0</v>
      </c>
      <c r="W1978" s="173">
        <f>IF(S1978&lt;&gt;"",(S1978*(1-($N$3371))*(1-($O1978+$N$3373))),0)</f>
        <v>0</v>
      </c>
      <c r="X1978" s="173">
        <f t="shared" si="706"/>
        <v>0</v>
      </c>
    </row>
    <row r="1979" spans="1:24" ht="14.1" customHeight="1" x14ac:dyDescent="0.3">
      <c r="A1979" s="187" t="s">
        <v>814</v>
      </c>
      <c r="B1979" s="246" t="s">
        <v>51</v>
      </c>
      <c r="C1979" s="188">
        <v>16</v>
      </c>
      <c r="D1979" s="188">
        <v>8</v>
      </c>
      <c r="E1979" s="247"/>
      <c r="F1979" s="188" t="s">
        <v>110</v>
      </c>
      <c r="G1979" s="188" t="s">
        <v>2004</v>
      </c>
      <c r="H1979" s="188" t="s">
        <v>2375</v>
      </c>
      <c r="I1979" s="188">
        <v>94</v>
      </c>
      <c r="J1979" s="248">
        <v>18.850000000000001</v>
      </c>
      <c r="K1979" s="249"/>
      <c r="L1979" s="188" t="s">
        <v>3845</v>
      </c>
      <c r="M1979" s="188" t="s">
        <v>417</v>
      </c>
      <c r="N1979" s="250" t="str">
        <f t="shared" si="705"/>
        <v/>
      </c>
      <c r="O1979" s="172"/>
      <c r="P1979" s="173">
        <f t="shared" si="698"/>
        <v>0</v>
      </c>
      <c r="Q1979" s="173">
        <f t="shared" si="699"/>
        <v>0</v>
      </c>
      <c r="R1979" s="173">
        <f t="shared" si="700"/>
        <v>0</v>
      </c>
      <c r="S1979" s="173" t="str">
        <f t="shared" si="701"/>
        <v/>
      </c>
      <c r="T1979" s="173">
        <f>IF(P1979&lt;&gt;"",(P1979*(1-($N$3368))*(1-($O1979+$N$3373))),0)</f>
        <v>0</v>
      </c>
      <c r="U1979" s="173">
        <f>IF(Q1979&lt;&gt;"",(Q1979*(1-($N$3369))*(1-($O1979+$N$3373))),0)</f>
        <v>0</v>
      </c>
      <c r="V1979" s="173">
        <f>IF(R1979&lt;&gt;"",(R1979*(1-($N$3370))*(1-($O1979+$N$3373))),0)</f>
        <v>0</v>
      </c>
      <c r="W1979" s="173">
        <f>IF(S1979&lt;&gt;"",(S1979*(1-($N$3371))*(1-($O1979+$N$3373))),0)</f>
        <v>0</v>
      </c>
      <c r="X1979" s="251">
        <f t="shared" si="706"/>
        <v>0</v>
      </c>
    </row>
    <row r="1980" spans="1:24" ht="14.1" customHeight="1" x14ac:dyDescent="0.3">
      <c r="A1980" s="90">
        <v>22356</v>
      </c>
      <c r="B1980" s="91" t="s">
        <v>50</v>
      </c>
      <c r="C1980" s="92">
        <v>24</v>
      </c>
      <c r="D1980" s="92">
        <v>8</v>
      </c>
      <c r="E1980" s="166"/>
      <c r="F1980" s="92" t="s">
        <v>111</v>
      </c>
      <c r="G1980" s="92" t="s">
        <v>1712</v>
      </c>
      <c r="H1980" s="92" t="s">
        <v>1741</v>
      </c>
      <c r="I1980" s="92">
        <v>94</v>
      </c>
      <c r="J1980" s="93">
        <v>13.200000000000001</v>
      </c>
      <c r="K1980" s="94"/>
      <c r="L1980" s="92" t="s">
        <v>2682</v>
      </c>
      <c r="M1980" s="92" t="s">
        <v>417</v>
      </c>
      <c r="N1980" s="172" t="str">
        <f t="shared" ref="N1980" si="707">IF(OR(J1980="TBA",E1980=0),"",E1980*J1980)</f>
        <v/>
      </c>
      <c r="O1980" s="172"/>
      <c r="P1980" s="173">
        <f t="shared" si="698"/>
        <v>0</v>
      </c>
      <c r="Q1980" s="173">
        <f t="shared" si="699"/>
        <v>0</v>
      </c>
      <c r="R1980" s="173" t="str">
        <f t="shared" si="700"/>
        <v/>
      </c>
      <c r="S1980" s="173">
        <f t="shared" si="701"/>
        <v>0</v>
      </c>
      <c r="T1980" s="173">
        <f>IF(P1980&lt;&gt;"",(P1980*(1-($N$3368))*(1-($O1980+$N$3373))),0)</f>
        <v>0</v>
      </c>
      <c r="U1980" s="173">
        <f>IF(Q1980&lt;&gt;"",(Q1980*(1-($N$3369))*(1-($O1980+$N$3373))),0)</f>
        <v>0</v>
      </c>
      <c r="V1980" s="173">
        <f>IF(R1980&lt;&gt;"",(R1980*(1-($N$3370))*(1-($O1980+$N$3373))),0)</f>
        <v>0</v>
      </c>
      <c r="W1980" s="173">
        <f>IF(S1980&lt;&gt;"",(S1980*(1-($N$3371))*(1-($O1980+$N$3373))),0)</f>
        <v>0</v>
      </c>
      <c r="X1980" s="173">
        <f t="shared" ref="X1980" si="708">+SUM(T1980:W1980)</f>
        <v>0</v>
      </c>
    </row>
    <row r="1981" spans="1:24" ht="14.1" customHeight="1" x14ac:dyDescent="0.3">
      <c r="A1981" s="90"/>
      <c r="B1981" s="91"/>
      <c r="C1981" s="92"/>
      <c r="D1981" s="92"/>
      <c r="E1981" s="168"/>
      <c r="F1981" s="92"/>
      <c r="G1981" s="92"/>
      <c r="H1981" s="151" t="s">
        <v>1638</v>
      </c>
      <c r="I1981" s="92"/>
      <c r="J1981" s="93"/>
      <c r="K1981" s="94"/>
      <c r="L1981" s="94"/>
      <c r="M1981" s="95"/>
      <c r="N1981" s="172"/>
      <c r="O1981" s="172"/>
      <c r="P1981" s="173">
        <f t="shared" ref="P1981:P1983" si="709">IF($B1981="PA",$N1981,0)</f>
        <v>0</v>
      </c>
      <c r="Q1981" s="173">
        <f t="shared" ref="Q1981:Q1983" si="710">IF($B1981="PC",$N1981,0)</f>
        <v>0</v>
      </c>
      <c r="R1981" s="173">
        <f t="shared" ref="R1981:R1983" si="711">IF($B1981="LA",$N1981,0)</f>
        <v>0</v>
      </c>
      <c r="S1981" s="173">
        <f t="shared" ref="S1981:S1983" si="712">IF($B1981="LC",$N1981,0)</f>
        <v>0</v>
      </c>
      <c r="T1981" s="173">
        <f>IF(P1981&lt;&gt;"",(P1981*(1-($N$3368))*(1-($O1981+$N$3373))),0)</f>
        <v>0</v>
      </c>
      <c r="U1981" s="173">
        <f>IF(Q1981&lt;&gt;"",(Q1981*(1-($N$3369))*(1-($O1981+$N$3373))),0)</f>
        <v>0</v>
      </c>
      <c r="V1981" s="173">
        <f>IF(R1981&lt;&gt;"",(R1981*(1-($N$3370))*(1-($O1981+$N$3373))),0)</f>
        <v>0</v>
      </c>
      <c r="W1981" s="173">
        <f>IF(S1981&lt;&gt;"",(S1981*(1-($N$3371))*(1-($O1981+$N$3373))),0)</f>
        <v>0</v>
      </c>
      <c r="X1981" s="173"/>
    </row>
    <row r="1982" spans="1:24" ht="14.1" customHeight="1" x14ac:dyDescent="0.3">
      <c r="A1982" s="189" t="s">
        <v>1643</v>
      </c>
      <c r="B1982" s="246" t="s">
        <v>51</v>
      </c>
      <c r="C1982" s="188">
        <v>24</v>
      </c>
      <c r="D1982" s="188">
        <v>6</v>
      </c>
      <c r="E1982" s="247"/>
      <c r="F1982" s="188" t="s">
        <v>5805</v>
      </c>
      <c r="G1982" s="188" t="s">
        <v>1999</v>
      </c>
      <c r="H1982" s="188" t="s">
        <v>2257</v>
      </c>
      <c r="I1982" s="188">
        <v>94</v>
      </c>
      <c r="J1982" s="248">
        <v>18</v>
      </c>
      <c r="K1982" s="249"/>
      <c r="L1982" s="188" t="s">
        <v>3575</v>
      </c>
      <c r="M1982" s="188" t="s">
        <v>417</v>
      </c>
      <c r="N1982" s="250" t="str">
        <f t="shared" ref="N1982:N1983" si="713">IF(OR(J1982="TBA",E1982=0),"",E1982*J1982)</f>
        <v/>
      </c>
      <c r="O1982" s="172"/>
      <c r="P1982" s="173">
        <f t="shared" si="709"/>
        <v>0</v>
      </c>
      <c r="Q1982" s="173">
        <f t="shared" si="710"/>
        <v>0</v>
      </c>
      <c r="R1982" s="173">
        <f t="shared" si="711"/>
        <v>0</v>
      </c>
      <c r="S1982" s="173" t="str">
        <f t="shared" si="712"/>
        <v/>
      </c>
      <c r="T1982" s="173">
        <f>IF(P1982&lt;&gt;"",(P1982*(1-($N$3368))*(1-($O1982+$N$3373))),0)</f>
        <v>0</v>
      </c>
      <c r="U1982" s="173">
        <f>IF(Q1982&lt;&gt;"",(Q1982*(1-($N$3369))*(1-($O1982+$N$3373))),0)</f>
        <v>0</v>
      </c>
      <c r="V1982" s="173">
        <f>IF(R1982&lt;&gt;"",(R1982*(1-($N$3370))*(1-($O1982+$N$3373))),0)</f>
        <v>0</v>
      </c>
      <c r="W1982" s="173">
        <f>IF(S1982&lt;&gt;"",(S1982*(1-($N$3371))*(1-($O1982+$N$3373))),0)</f>
        <v>0</v>
      </c>
      <c r="X1982" s="251">
        <f t="shared" ref="X1982:X1983" si="714">+SUM(T1982:W1982)</f>
        <v>0</v>
      </c>
    </row>
    <row r="1983" spans="1:24" ht="14.1" customHeight="1" x14ac:dyDescent="0.3">
      <c r="A1983" s="189" t="s">
        <v>1644</v>
      </c>
      <c r="B1983" s="246" t="s">
        <v>51</v>
      </c>
      <c r="C1983" s="188">
        <v>24</v>
      </c>
      <c r="D1983" s="188">
        <v>6</v>
      </c>
      <c r="E1983" s="247"/>
      <c r="F1983" s="188" t="s">
        <v>5805</v>
      </c>
      <c r="G1983" s="188" t="s">
        <v>2000</v>
      </c>
      <c r="H1983" s="188" t="s">
        <v>2257</v>
      </c>
      <c r="I1983" s="188">
        <v>94</v>
      </c>
      <c r="J1983" s="248">
        <v>18</v>
      </c>
      <c r="K1983" s="249"/>
      <c r="L1983" s="188" t="s">
        <v>3576</v>
      </c>
      <c r="M1983" s="188" t="s">
        <v>417</v>
      </c>
      <c r="N1983" s="250" t="str">
        <f t="shared" si="713"/>
        <v/>
      </c>
      <c r="O1983" s="172"/>
      <c r="P1983" s="173">
        <f t="shared" si="709"/>
        <v>0</v>
      </c>
      <c r="Q1983" s="173">
        <f t="shared" si="710"/>
        <v>0</v>
      </c>
      <c r="R1983" s="173">
        <f t="shared" si="711"/>
        <v>0</v>
      </c>
      <c r="S1983" s="173" t="str">
        <f t="shared" si="712"/>
        <v/>
      </c>
      <c r="T1983" s="173">
        <f>IF(P1983&lt;&gt;"",(P1983*(1-($N$3368))*(1-($O1983+$N$3373))),0)</f>
        <v>0</v>
      </c>
      <c r="U1983" s="173">
        <f>IF(Q1983&lt;&gt;"",(Q1983*(1-($N$3369))*(1-($O1983+$N$3373))),0)</f>
        <v>0</v>
      </c>
      <c r="V1983" s="173">
        <f>IF(R1983&lt;&gt;"",(R1983*(1-($N$3370))*(1-($O1983+$N$3373))),0)</f>
        <v>0</v>
      </c>
      <c r="W1983" s="173">
        <f>IF(S1983&lt;&gt;"",(S1983*(1-($N$3371))*(1-($O1983+$N$3373))),0)</f>
        <v>0</v>
      </c>
      <c r="X1983" s="251">
        <f t="shared" si="714"/>
        <v>0</v>
      </c>
    </row>
    <row r="1984" spans="1:24" ht="14.1" customHeight="1" x14ac:dyDescent="0.3">
      <c r="A1984" s="155" t="s">
        <v>1639</v>
      </c>
      <c r="B1984" s="91" t="s">
        <v>51</v>
      </c>
      <c r="C1984" s="92">
        <v>24</v>
      </c>
      <c r="D1984" s="92">
        <v>12</v>
      </c>
      <c r="E1984" s="166"/>
      <c r="F1984" s="92" t="s">
        <v>112</v>
      </c>
      <c r="G1984" s="92" t="s">
        <v>2003</v>
      </c>
      <c r="H1984" s="92" t="s">
        <v>2165</v>
      </c>
      <c r="I1984" s="92">
        <v>94</v>
      </c>
      <c r="J1984" s="93">
        <v>18.900000000000002</v>
      </c>
      <c r="K1984" s="94"/>
      <c r="L1984" s="92" t="s">
        <v>3351</v>
      </c>
      <c r="M1984" s="92" t="s">
        <v>417</v>
      </c>
      <c r="N1984" s="172" t="str">
        <f t="shared" ref="N1984:N1991" si="715">IF(OR(J1984="TBA",E1984=0),"",E1984*J1984)</f>
        <v/>
      </c>
      <c r="O1984" s="172"/>
      <c r="P1984" s="173">
        <f t="shared" ref="P1984:P1992" si="716">IF($B1984="PA",$N1984,0)</f>
        <v>0</v>
      </c>
      <c r="Q1984" s="173">
        <f t="shared" ref="Q1984:Q1992" si="717">IF($B1984="PC",$N1984,0)</f>
        <v>0</v>
      </c>
      <c r="R1984" s="173">
        <f t="shared" ref="R1984:R1992" si="718">IF($B1984="LA",$N1984,0)</f>
        <v>0</v>
      </c>
      <c r="S1984" s="173" t="str">
        <f t="shared" ref="S1984:S1992" si="719">IF($B1984="LC",$N1984,0)</f>
        <v/>
      </c>
      <c r="T1984" s="173">
        <f>IF(P1984&lt;&gt;"",(P1984*(1-($N$3368))*(1-($O1984+$N$3373))),0)</f>
        <v>0</v>
      </c>
      <c r="U1984" s="173">
        <f>IF(Q1984&lt;&gt;"",(Q1984*(1-($N$3369))*(1-($O1984+$N$3373))),0)</f>
        <v>0</v>
      </c>
      <c r="V1984" s="173">
        <f>IF(R1984&lt;&gt;"",(R1984*(1-($N$3370))*(1-($O1984+$N$3373))),0)</f>
        <v>0</v>
      </c>
      <c r="W1984" s="173">
        <f>IF(S1984&lt;&gt;"",(S1984*(1-($N$3371))*(1-($O1984+$N$3373))),0)</f>
        <v>0</v>
      </c>
      <c r="X1984" s="173">
        <f t="shared" ref="X1984:X1991" si="720">+SUM(T1984:W1984)</f>
        <v>0</v>
      </c>
    </row>
    <row r="1985" spans="1:24" ht="14.1" customHeight="1" x14ac:dyDescent="0.3">
      <c r="A1985" s="155" t="s">
        <v>1640</v>
      </c>
      <c r="B1985" s="91" t="s">
        <v>51</v>
      </c>
      <c r="C1985" s="92">
        <v>24</v>
      </c>
      <c r="D1985" s="92">
        <v>12</v>
      </c>
      <c r="E1985" s="166"/>
      <c r="F1985" s="92" t="s">
        <v>112</v>
      </c>
      <c r="G1985" s="92" t="s">
        <v>2004</v>
      </c>
      <c r="H1985" s="92" t="s">
        <v>2165</v>
      </c>
      <c r="I1985" s="92">
        <v>94</v>
      </c>
      <c r="J1985" s="93">
        <v>18.900000000000002</v>
      </c>
      <c r="K1985" s="94"/>
      <c r="L1985" s="92" t="s">
        <v>3352</v>
      </c>
      <c r="M1985" s="92" t="s">
        <v>417</v>
      </c>
      <c r="N1985" s="172" t="str">
        <f t="shared" si="715"/>
        <v/>
      </c>
      <c r="O1985" s="172"/>
      <c r="P1985" s="173">
        <f t="shared" si="716"/>
        <v>0</v>
      </c>
      <c r="Q1985" s="173">
        <f t="shared" si="717"/>
        <v>0</v>
      </c>
      <c r="R1985" s="173">
        <f t="shared" si="718"/>
        <v>0</v>
      </c>
      <c r="S1985" s="173" t="str">
        <f t="shared" si="719"/>
        <v/>
      </c>
      <c r="T1985" s="173">
        <f>IF(P1985&lt;&gt;"",(P1985*(1-($N$3368))*(1-($O1985+$N$3373))),0)</f>
        <v>0</v>
      </c>
      <c r="U1985" s="173">
        <f>IF(Q1985&lt;&gt;"",(Q1985*(1-($N$3369))*(1-($O1985+$N$3373))),0)</f>
        <v>0</v>
      </c>
      <c r="V1985" s="173">
        <f>IF(R1985&lt;&gt;"",(R1985*(1-($N$3370))*(1-($O1985+$N$3373))),0)</f>
        <v>0</v>
      </c>
      <c r="W1985" s="173">
        <f>IF(S1985&lt;&gt;"",(S1985*(1-($N$3371))*(1-($O1985+$N$3373))),0)</f>
        <v>0</v>
      </c>
      <c r="X1985" s="173">
        <f t="shared" si="720"/>
        <v>0</v>
      </c>
    </row>
    <row r="1986" spans="1:24" ht="14.1" customHeight="1" x14ac:dyDescent="0.3">
      <c r="A1986" s="155" t="s">
        <v>1641</v>
      </c>
      <c r="B1986" s="91" t="s">
        <v>51</v>
      </c>
      <c r="C1986" s="92">
        <v>24</v>
      </c>
      <c r="D1986" s="92">
        <v>12</v>
      </c>
      <c r="E1986" s="166"/>
      <c r="F1986" s="92" t="s">
        <v>112</v>
      </c>
      <c r="G1986" s="92" t="s">
        <v>2016</v>
      </c>
      <c r="H1986" s="92" t="s">
        <v>2165</v>
      </c>
      <c r="I1986" s="92">
        <v>94</v>
      </c>
      <c r="J1986" s="93">
        <v>18.900000000000002</v>
      </c>
      <c r="K1986" s="94"/>
      <c r="L1986" s="92" t="s">
        <v>3353</v>
      </c>
      <c r="M1986" s="92" t="s">
        <v>417</v>
      </c>
      <c r="N1986" s="172" t="str">
        <f t="shared" si="715"/>
        <v/>
      </c>
      <c r="O1986" s="172"/>
      <c r="P1986" s="173">
        <f t="shared" si="716"/>
        <v>0</v>
      </c>
      <c r="Q1986" s="173">
        <f t="shared" si="717"/>
        <v>0</v>
      </c>
      <c r="R1986" s="173">
        <f t="shared" si="718"/>
        <v>0</v>
      </c>
      <c r="S1986" s="173" t="str">
        <f t="shared" si="719"/>
        <v/>
      </c>
      <c r="T1986" s="173">
        <f>IF(P1986&lt;&gt;"",(P1986*(1-($N$3368))*(1-($O1986+$N$3373))),0)</f>
        <v>0</v>
      </c>
      <c r="U1986" s="173">
        <f>IF(Q1986&lt;&gt;"",(Q1986*(1-($N$3369))*(1-($O1986+$N$3373))),0)</f>
        <v>0</v>
      </c>
      <c r="V1986" s="173">
        <f>IF(R1986&lt;&gt;"",(R1986*(1-($N$3370))*(1-($O1986+$N$3373))),0)</f>
        <v>0</v>
      </c>
      <c r="W1986" s="173">
        <f>IF(S1986&lt;&gt;"",(S1986*(1-($N$3371))*(1-($O1986+$N$3373))),0)</f>
        <v>0</v>
      </c>
      <c r="X1986" s="173">
        <f t="shared" si="720"/>
        <v>0</v>
      </c>
    </row>
    <row r="1987" spans="1:24" ht="14.1" customHeight="1" x14ac:dyDescent="0.3">
      <c r="A1987" s="155" t="s">
        <v>1642</v>
      </c>
      <c r="B1987" s="91" t="s">
        <v>51</v>
      </c>
      <c r="C1987" s="92">
        <v>24</v>
      </c>
      <c r="D1987" s="92">
        <v>12</v>
      </c>
      <c r="E1987" s="166"/>
      <c r="F1987" s="92" t="s">
        <v>112</v>
      </c>
      <c r="G1987" s="92" t="s">
        <v>2026</v>
      </c>
      <c r="H1987" s="92" t="s">
        <v>2165</v>
      </c>
      <c r="I1987" s="92">
        <v>94</v>
      </c>
      <c r="J1987" s="93">
        <v>18.900000000000002</v>
      </c>
      <c r="K1987" s="94"/>
      <c r="L1987" s="92" t="s">
        <v>3354</v>
      </c>
      <c r="M1987" s="92" t="s">
        <v>417</v>
      </c>
      <c r="N1987" s="172" t="str">
        <f t="shared" si="715"/>
        <v/>
      </c>
      <c r="O1987" s="172"/>
      <c r="P1987" s="173">
        <f t="shared" si="716"/>
        <v>0</v>
      </c>
      <c r="Q1987" s="173">
        <f t="shared" si="717"/>
        <v>0</v>
      </c>
      <c r="R1987" s="173">
        <f t="shared" si="718"/>
        <v>0</v>
      </c>
      <c r="S1987" s="173" t="str">
        <f t="shared" si="719"/>
        <v/>
      </c>
      <c r="T1987" s="173">
        <f>IF(P1987&lt;&gt;"",(P1987*(1-($N$3368))*(1-($O1987+$N$3373))),0)</f>
        <v>0</v>
      </c>
      <c r="U1987" s="173">
        <f>IF(Q1987&lt;&gt;"",(Q1987*(1-($N$3369))*(1-($O1987+$N$3373))),0)</f>
        <v>0</v>
      </c>
      <c r="V1987" s="173">
        <f>IF(R1987&lt;&gt;"",(R1987*(1-($N$3370))*(1-($O1987+$N$3373))),0)</f>
        <v>0</v>
      </c>
      <c r="W1987" s="173">
        <f>IF(S1987&lt;&gt;"",(S1987*(1-($N$3371))*(1-($O1987+$N$3373))),0)</f>
        <v>0</v>
      </c>
      <c r="X1987" s="173">
        <f t="shared" si="720"/>
        <v>0</v>
      </c>
    </row>
    <row r="1988" spans="1:24" ht="14.1" customHeight="1" x14ac:dyDescent="0.3">
      <c r="A1988" s="189" t="s">
        <v>1645</v>
      </c>
      <c r="B1988" s="246" t="s">
        <v>51</v>
      </c>
      <c r="C1988" s="188">
        <v>24</v>
      </c>
      <c r="D1988" s="188">
        <v>6</v>
      </c>
      <c r="E1988" s="247"/>
      <c r="F1988" s="188" t="s">
        <v>112</v>
      </c>
      <c r="G1988" s="188" t="s">
        <v>2003</v>
      </c>
      <c r="H1988" s="188" t="s">
        <v>2285</v>
      </c>
      <c r="I1988" s="188">
        <v>94</v>
      </c>
      <c r="J1988" s="248">
        <v>18</v>
      </c>
      <c r="K1988" s="249"/>
      <c r="L1988" s="188" t="s">
        <v>3696</v>
      </c>
      <c r="M1988" s="188" t="s">
        <v>417</v>
      </c>
      <c r="N1988" s="250" t="str">
        <f t="shared" si="715"/>
        <v/>
      </c>
      <c r="O1988" s="172"/>
      <c r="P1988" s="173">
        <f t="shared" si="716"/>
        <v>0</v>
      </c>
      <c r="Q1988" s="173">
        <f t="shared" si="717"/>
        <v>0</v>
      </c>
      <c r="R1988" s="173">
        <f t="shared" si="718"/>
        <v>0</v>
      </c>
      <c r="S1988" s="173" t="str">
        <f t="shared" si="719"/>
        <v/>
      </c>
      <c r="T1988" s="173">
        <f>IF(P1988&lt;&gt;"",(P1988*(1-($N$3368))*(1-($O1988+$N$3373))),0)</f>
        <v>0</v>
      </c>
      <c r="U1988" s="173">
        <f>IF(Q1988&lt;&gt;"",(Q1988*(1-($N$3369))*(1-($O1988+$N$3373))),0)</f>
        <v>0</v>
      </c>
      <c r="V1988" s="173">
        <f>IF(R1988&lt;&gt;"",(R1988*(1-($N$3370))*(1-($O1988+$N$3373))),0)</f>
        <v>0</v>
      </c>
      <c r="W1988" s="173">
        <f>IF(S1988&lt;&gt;"",(S1988*(1-($N$3371))*(1-($O1988+$N$3373))),0)</f>
        <v>0</v>
      </c>
      <c r="X1988" s="251">
        <f t="shared" si="720"/>
        <v>0</v>
      </c>
    </row>
    <row r="1989" spans="1:24" ht="14.1" customHeight="1" x14ac:dyDescent="0.3">
      <c r="A1989" s="189" t="s">
        <v>1646</v>
      </c>
      <c r="B1989" s="246" t="s">
        <v>51</v>
      </c>
      <c r="C1989" s="188">
        <v>24</v>
      </c>
      <c r="D1989" s="188">
        <v>6</v>
      </c>
      <c r="E1989" s="247"/>
      <c r="F1989" s="188" t="s">
        <v>112</v>
      </c>
      <c r="G1989" s="188" t="s">
        <v>2004</v>
      </c>
      <c r="H1989" s="188" t="s">
        <v>2285</v>
      </c>
      <c r="I1989" s="188">
        <v>94</v>
      </c>
      <c r="J1989" s="248">
        <v>18</v>
      </c>
      <c r="K1989" s="249"/>
      <c r="L1989" s="188" t="s">
        <v>3697</v>
      </c>
      <c r="M1989" s="188" t="s">
        <v>417</v>
      </c>
      <c r="N1989" s="250" t="str">
        <f t="shared" si="715"/>
        <v/>
      </c>
      <c r="O1989" s="172"/>
      <c r="P1989" s="173">
        <f t="shared" si="716"/>
        <v>0</v>
      </c>
      <c r="Q1989" s="173">
        <f t="shared" si="717"/>
        <v>0</v>
      </c>
      <c r="R1989" s="173">
        <f t="shared" si="718"/>
        <v>0</v>
      </c>
      <c r="S1989" s="173" t="str">
        <f t="shared" si="719"/>
        <v/>
      </c>
      <c r="T1989" s="173">
        <f>IF(P1989&lt;&gt;"",(P1989*(1-($N$3368))*(1-($O1989+$N$3373))),0)</f>
        <v>0</v>
      </c>
      <c r="U1989" s="173">
        <f>IF(Q1989&lt;&gt;"",(Q1989*(1-($N$3369))*(1-($O1989+$N$3373))),0)</f>
        <v>0</v>
      </c>
      <c r="V1989" s="173">
        <f>IF(R1989&lt;&gt;"",(R1989*(1-($N$3370))*(1-($O1989+$N$3373))),0)</f>
        <v>0</v>
      </c>
      <c r="W1989" s="173">
        <f>IF(S1989&lt;&gt;"",(S1989*(1-($N$3371))*(1-($O1989+$N$3373))),0)</f>
        <v>0</v>
      </c>
      <c r="X1989" s="251">
        <f t="shared" si="720"/>
        <v>0</v>
      </c>
    </row>
    <row r="1990" spans="1:24" ht="14.1" customHeight="1" x14ac:dyDescent="0.3">
      <c r="A1990" s="189" t="s">
        <v>1647</v>
      </c>
      <c r="B1990" s="246" t="s">
        <v>51</v>
      </c>
      <c r="C1990" s="188">
        <v>24</v>
      </c>
      <c r="D1990" s="188">
        <v>6</v>
      </c>
      <c r="E1990" s="247"/>
      <c r="F1990" s="188" t="s">
        <v>112</v>
      </c>
      <c r="G1990" s="188" t="s">
        <v>2016</v>
      </c>
      <c r="H1990" s="188" t="s">
        <v>2285</v>
      </c>
      <c r="I1990" s="188">
        <v>94</v>
      </c>
      <c r="J1990" s="248">
        <v>18</v>
      </c>
      <c r="K1990" s="249"/>
      <c r="L1990" s="188" t="s">
        <v>3698</v>
      </c>
      <c r="M1990" s="188" t="s">
        <v>417</v>
      </c>
      <c r="N1990" s="250" t="str">
        <f t="shared" si="715"/>
        <v/>
      </c>
      <c r="O1990" s="172"/>
      <c r="P1990" s="173">
        <f t="shared" si="716"/>
        <v>0</v>
      </c>
      <c r="Q1990" s="173">
        <f t="shared" si="717"/>
        <v>0</v>
      </c>
      <c r="R1990" s="173">
        <f t="shared" si="718"/>
        <v>0</v>
      </c>
      <c r="S1990" s="173" t="str">
        <f t="shared" si="719"/>
        <v/>
      </c>
      <c r="T1990" s="173">
        <f>IF(P1990&lt;&gt;"",(P1990*(1-($N$3368))*(1-($O1990+$N$3373))),0)</f>
        <v>0</v>
      </c>
      <c r="U1990" s="173">
        <f>IF(Q1990&lt;&gt;"",(Q1990*(1-($N$3369))*(1-($O1990+$N$3373))),0)</f>
        <v>0</v>
      </c>
      <c r="V1990" s="173">
        <f>IF(R1990&lt;&gt;"",(R1990*(1-($N$3370))*(1-($O1990+$N$3373))),0)</f>
        <v>0</v>
      </c>
      <c r="W1990" s="173">
        <f>IF(S1990&lt;&gt;"",(S1990*(1-($N$3371))*(1-($O1990+$N$3373))),0)</f>
        <v>0</v>
      </c>
      <c r="X1990" s="251">
        <f t="shared" si="720"/>
        <v>0</v>
      </c>
    </row>
    <row r="1991" spans="1:24" ht="14.1" customHeight="1" x14ac:dyDescent="0.3">
      <c r="A1991" s="189" t="s">
        <v>1648</v>
      </c>
      <c r="B1991" s="246" t="s">
        <v>51</v>
      </c>
      <c r="C1991" s="188">
        <v>24</v>
      </c>
      <c r="D1991" s="188">
        <v>6</v>
      </c>
      <c r="E1991" s="247"/>
      <c r="F1991" s="188" t="s">
        <v>112</v>
      </c>
      <c r="G1991" s="188" t="s">
        <v>2026</v>
      </c>
      <c r="H1991" s="188" t="s">
        <v>2285</v>
      </c>
      <c r="I1991" s="188">
        <v>94</v>
      </c>
      <c r="J1991" s="248">
        <v>18</v>
      </c>
      <c r="K1991" s="249"/>
      <c r="L1991" s="188" t="s">
        <v>3699</v>
      </c>
      <c r="M1991" s="188" t="s">
        <v>417</v>
      </c>
      <c r="N1991" s="250" t="str">
        <f t="shared" si="715"/>
        <v/>
      </c>
      <c r="O1991" s="172"/>
      <c r="P1991" s="173">
        <f t="shared" si="716"/>
        <v>0</v>
      </c>
      <c r="Q1991" s="173">
        <f t="shared" si="717"/>
        <v>0</v>
      </c>
      <c r="R1991" s="173">
        <f t="shared" si="718"/>
        <v>0</v>
      </c>
      <c r="S1991" s="173" t="str">
        <f t="shared" si="719"/>
        <v/>
      </c>
      <c r="T1991" s="173">
        <f>IF(P1991&lt;&gt;"",(P1991*(1-($N$3368))*(1-($O1991+$N$3373))),0)</f>
        <v>0</v>
      </c>
      <c r="U1991" s="173">
        <f>IF(Q1991&lt;&gt;"",(Q1991*(1-($N$3369))*(1-($O1991+$N$3373))),0)</f>
        <v>0</v>
      </c>
      <c r="V1991" s="173">
        <f>IF(R1991&lt;&gt;"",(R1991*(1-($N$3370))*(1-($O1991+$N$3373))),0)</f>
        <v>0</v>
      </c>
      <c r="W1991" s="173">
        <f>IF(S1991&lt;&gt;"",(S1991*(1-($N$3371))*(1-($O1991+$N$3373))),0)</f>
        <v>0</v>
      </c>
      <c r="X1991" s="251">
        <f t="shared" si="720"/>
        <v>0</v>
      </c>
    </row>
    <row r="1992" spans="1:24" ht="14.1" customHeight="1" x14ac:dyDescent="0.3">
      <c r="A1992" s="90"/>
      <c r="B1992" s="91"/>
      <c r="C1992" s="92"/>
      <c r="D1992" s="92"/>
      <c r="E1992" s="168"/>
      <c r="F1992" s="92"/>
      <c r="G1992" s="92"/>
      <c r="H1992" s="151" t="s">
        <v>6589</v>
      </c>
      <c r="I1992" s="92"/>
      <c r="J1992" s="93"/>
      <c r="K1992" s="94"/>
      <c r="L1992" s="94"/>
      <c r="M1992" s="95"/>
      <c r="N1992" s="172"/>
      <c r="O1992" s="172"/>
      <c r="P1992" s="173">
        <f t="shared" si="716"/>
        <v>0</v>
      </c>
      <c r="Q1992" s="173">
        <f t="shared" si="717"/>
        <v>0</v>
      </c>
      <c r="R1992" s="173">
        <f t="shared" si="718"/>
        <v>0</v>
      </c>
      <c r="S1992" s="173">
        <f t="shared" si="719"/>
        <v>0</v>
      </c>
      <c r="T1992" s="173">
        <f>IF(P1992&lt;&gt;"",(P1992*(1-($N$3368))*(1-($O1992+$N$3373))),0)</f>
        <v>0</v>
      </c>
      <c r="U1992" s="173">
        <f>IF(Q1992&lt;&gt;"",(Q1992*(1-($N$3369))*(1-($O1992+$N$3373))),0)</f>
        <v>0</v>
      </c>
      <c r="V1992" s="173">
        <f>IF(R1992&lt;&gt;"",(R1992*(1-($N$3370))*(1-($O1992+$N$3373))),0)</f>
        <v>0</v>
      </c>
      <c r="W1992" s="173">
        <f>IF(S1992&lt;&gt;"",(S1992*(1-($N$3371))*(1-($O1992+$N$3373))),0)</f>
        <v>0</v>
      </c>
      <c r="X1992" s="173"/>
    </row>
    <row r="1993" spans="1:24" ht="14.1" customHeight="1" x14ac:dyDescent="0.3">
      <c r="A1993" s="258" t="s">
        <v>4648</v>
      </c>
      <c r="B1993" s="253" t="s">
        <v>51</v>
      </c>
      <c r="C1993" s="254">
        <v>24</v>
      </c>
      <c r="D1993" s="254">
        <v>12</v>
      </c>
      <c r="E1993" s="255"/>
      <c r="F1993" s="254" t="s">
        <v>112</v>
      </c>
      <c r="G1993" s="254" t="s">
        <v>2004</v>
      </c>
      <c r="H1993" s="254" t="s">
        <v>4647</v>
      </c>
      <c r="I1993" s="254">
        <v>95</v>
      </c>
      <c r="J1993" s="256">
        <v>18</v>
      </c>
      <c r="K1993" s="257"/>
      <c r="L1993" s="254" t="s">
        <v>4649</v>
      </c>
      <c r="M1993" s="254" t="s">
        <v>417</v>
      </c>
      <c r="N1993" s="172" t="str">
        <f t="shared" ref="N1993:N2006" si="721">IF(OR(J1993="TBA",E1993=0),"",E1993*J1993)</f>
        <v/>
      </c>
      <c r="O1993" s="172"/>
      <c r="P1993" s="173">
        <f t="shared" ref="P1993:P2006" si="722">IF($B1993="PA",$N1993,0)</f>
        <v>0</v>
      </c>
      <c r="Q1993" s="173">
        <f t="shared" ref="Q1993:Q2006" si="723">IF($B1993="PC",$N1993,0)</f>
        <v>0</v>
      </c>
      <c r="R1993" s="173">
        <f t="shared" ref="R1993:R2006" si="724">IF($B1993="LA",$N1993,0)</f>
        <v>0</v>
      </c>
      <c r="S1993" s="173" t="str">
        <f t="shared" ref="S1993:S2006" si="725">IF($B1993="LC",$N1993,0)</f>
        <v/>
      </c>
      <c r="T1993" s="173">
        <f>IF(P1993&lt;&gt;"",(P1993*(1-($N$3368))*(1-($O1993+$N$3373))),0)</f>
        <v>0</v>
      </c>
      <c r="U1993" s="173">
        <f>IF(Q1993&lt;&gt;"",(Q1993*(1-($N$3369))*(1-($O1993+$N$3373))),0)</f>
        <v>0</v>
      </c>
      <c r="V1993" s="173">
        <f>IF(R1993&lt;&gt;"",(R1993*(1-($N$3370))*(1-($O1993+$N$3373))),0)</f>
        <v>0</v>
      </c>
      <c r="W1993" s="173">
        <f>IF(S1993&lt;&gt;"",(S1993*(1-($N$3371))*(1-($O1993+$N$3373))),0)</f>
        <v>0</v>
      </c>
      <c r="X1993" s="173">
        <f t="shared" ref="X1993:X2006" si="726">+SUM(T1993:W1993)</f>
        <v>0</v>
      </c>
    </row>
    <row r="1994" spans="1:24" ht="14.1" customHeight="1" x14ac:dyDescent="0.3">
      <c r="A1994" s="258" t="s">
        <v>4650</v>
      </c>
      <c r="B1994" s="253" t="s">
        <v>51</v>
      </c>
      <c r="C1994" s="254">
        <v>24</v>
      </c>
      <c r="D1994" s="254">
        <v>12</v>
      </c>
      <c r="E1994" s="255"/>
      <c r="F1994" s="254" t="s">
        <v>112</v>
      </c>
      <c r="G1994" s="254" t="s">
        <v>2016</v>
      </c>
      <c r="H1994" s="254" t="s">
        <v>4647</v>
      </c>
      <c r="I1994" s="254">
        <v>95</v>
      </c>
      <c r="J1994" s="256">
        <v>18</v>
      </c>
      <c r="K1994" s="257"/>
      <c r="L1994" s="254" t="s">
        <v>5425</v>
      </c>
      <c r="M1994" s="254" t="s">
        <v>417</v>
      </c>
      <c r="N1994" s="172" t="str">
        <f t="shared" si="721"/>
        <v/>
      </c>
      <c r="O1994" s="172"/>
      <c r="P1994" s="173">
        <f t="shared" si="722"/>
        <v>0</v>
      </c>
      <c r="Q1994" s="173">
        <f t="shared" si="723"/>
        <v>0</v>
      </c>
      <c r="R1994" s="173">
        <f t="shared" si="724"/>
        <v>0</v>
      </c>
      <c r="S1994" s="173" t="str">
        <f t="shared" si="725"/>
        <v/>
      </c>
      <c r="T1994" s="173">
        <f>IF(P1994&lt;&gt;"",(P1994*(1-($N$3368))*(1-($O1994+$N$3373))),0)</f>
        <v>0</v>
      </c>
      <c r="U1994" s="173">
        <f>IF(Q1994&lt;&gt;"",(Q1994*(1-($N$3369))*(1-($O1994+$N$3373))),0)</f>
        <v>0</v>
      </c>
      <c r="V1994" s="173">
        <f>IF(R1994&lt;&gt;"",(R1994*(1-($N$3370))*(1-($O1994+$N$3373))),0)</f>
        <v>0</v>
      </c>
      <c r="W1994" s="173">
        <f>IF(S1994&lt;&gt;"",(S1994*(1-($N$3371))*(1-($O1994+$N$3373))),0)</f>
        <v>0</v>
      </c>
      <c r="X1994" s="173">
        <f t="shared" si="726"/>
        <v>0</v>
      </c>
    </row>
    <row r="1995" spans="1:24" ht="14.1" customHeight="1" x14ac:dyDescent="0.3">
      <c r="A1995" s="258" t="s">
        <v>4651</v>
      </c>
      <c r="B1995" s="253" t="s">
        <v>51</v>
      </c>
      <c r="C1995" s="254">
        <v>24</v>
      </c>
      <c r="D1995" s="254">
        <v>12</v>
      </c>
      <c r="E1995" s="255"/>
      <c r="F1995" s="254" t="s">
        <v>112</v>
      </c>
      <c r="G1995" s="254" t="s">
        <v>2026</v>
      </c>
      <c r="H1995" s="254" t="s">
        <v>4647</v>
      </c>
      <c r="I1995" s="254">
        <v>95</v>
      </c>
      <c r="J1995" s="256">
        <v>18</v>
      </c>
      <c r="K1995" s="257"/>
      <c r="L1995" s="254" t="s">
        <v>4652</v>
      </c>
      <c r="M1995" s="254" t="s">
        <v>417</v>
      </c>
      <c r="N1995" s="172" t="str">
        <f t="shared" si="721"/>
        <v/>
      </c>
      <c r="O1995" s="172"/>
      <c r="P1995" s="173">
        <f t="shared" si="722"/>
        <v>0</v>
      </c>
      <c r="Q1995" s="173">
        <f t="shared" si="723"/>
        <v>0</v>
      </c>
      <c r="R1995" s="173">
        <f t="shared" si="724"/>
        <v>0</v>
      </c>
      <c r="S1995" s="173" t="str">
        <f t="shared" si="725"/>
        <v/>
      </c>
      <c r="T1995" s="173">
        <f>IF(P1995&lt;&gt;"",(P1995*(1-($N$3368))*(1-($O1995+$N$3373))),0)</f>
        <v>0</v>
      </c>
      <c r="U1995" s="173">
        <f>IF(Q1995&lt;&gt;"",(Q1995*(1-($N$3369))*(1-($O1995+$N$3373))),0)</f>
        <v>0</v>
      </c>
      <c r="V1995" s="173">
        <f>IF(R1995&lt;&gt;"",(R1995*(1-($N$3370))*(1-($O1995+$N$3373))),0)</f>
        <v>0</v>
      </c>
      <c r="W1995" s="173">
        <f>IF(S1995&lt;&gt;"",(S1995*(1-($N$3371))*(1-($O1995+$N$3373))),0)</f>
        <v>0</v>
      </c>
      <c r="X1995" s="173">
        <f t="shared" si="726"/>
        <v>0</v>
      </c>
    </row>
    <row r="1996" spans="1:24" ht="14.1" customHeight="1" x14ac:dyDescent="0.3">
      <c r="A1996" s="258" t="s">
        <v>4653</v>
      </c>
      <c r="B1996" s="253" t="s">
        <v>51</v>
      </c>
      <c r="C1996" s="254">
        <v>24</v>
      </c>
      <c r="D1996" s="254">
        <v>12</v>
      </c>
      <c r="E1996" s="255"/>
      <c r="F1996" s="254" t="s">
        <v>112</v>
      </c>
      <c r="G1996" s="254" t="s">
        <v>2004</v>
      </c>
      <c r="H1996" s="254" t="s">
        <v>4654</v>
      </c>
      <c r="I1996" s="254">
        <v>95</v>
      </c>
      <c r="J1996" s="256">
        <v>24</v>
      </c>
      <c r="K1996" s="257"/>
      <c r="L1996" s="254" t="s">
        <v>4655</v>
      </c>
      <c r="M1996" s="254" t="s">
        <v>417</v>
      </c>
      <c r="N1996" s="172" t="str">
        <f t="shared" ref="N1996:N1999" si="727">IF(OR(J1996="TBA",E1996=0),"",E1996*J1996)</f>
        <v/>
      </c>
      <c r="O1996" s="172"/>
      <c r="P1996" s="173">
        <f t="shared" si="722"/>
        <v>0</v>
      </c>
      <c r="Q1996" s="173">
        <f t="shared" si="723"/>
        <v>0</v>
      </c>
      <c r="R1996" s="173">
        <f t="shared" si="724"/>
        <v>0</v>
      </c>
      <c r="S1996" s="173" t="str">
        <f t="shared" si="725"/>
        <v/>
      </c>
      <c r="T1996" s="173">
        <f>IF(P1996&lt;&gt;"",(P1996*(1-($N$3368))*(1-($O1996+$N$3373))),0)</f>
        <v>0</v>
      </c>
      <c r="U1996" s="173">
        <f>IF(Q1996&lt;&gt;"",(Q1996*(1-($N$3369))*(1-($O1996+$N$3373))),0)</f>
        <v>0</v>
      </c>
      <c r="V1996" s="173">
        <f>IF(R1996&lt;&gt;"",(R1996*(1-($N$3370))*(1-($O1996+$N$3373))),0)</f>
        <v>0</v>
      </c>
      <c r="W1996" s="173">
        <f>IF(S1996&lt;&gt;"",(S1996*(1-($N$3371))*(1-($O1996+$N$3373))),0)</f>
        <v>0</v>
      </c>
      <c r="X1996" s="173">
        <f t="shared" ref="X1996:X1999" si="728">+SUM(T1996:W1996)</f>
        <v>0</v>
      </c>
    </row>
    <row r="1997" spans="1:24" ht="14.1" customHeight="1" x14ac:dyDescent="0.3">
      <c r="A1997" s="258" t="s">
        <v>4656</v>
      </c>
      <c r="B1997" s="253" t="s">
        <v>51</v>
      </c>
      <c r="C1997" s="254">
        <v>24</v>
      </c>
      <c r="D1997" s="254">
        <v>12</v>
      </c>
      <c r="E1997" s="255"/>
      <c r="F1997" s="254" t="s">
        <v>112</v>
      </c>
      <c r="G1997" s="254" t="s">
        <v>2016</v>
      </c>
      <c r="H1997" s="254" t="s">
        <v>4654</v>
      </c>
      <c r="I1997" s="254">
        <v>95</v>
      </c>
      <c r="J1997" s="256">
        <v>24</v>
      </c>
      <c r="K1997" s="257"/>
      <c r="L1997" s="254" t="s">
        <v>5426</v>
      </c>
      <c r="M1997" s="254" t="s">
        <v>417</v>
      </c>
      <c r="N1997" s="172" t="str">
        <f t="shared" si="727"/>
        <v/>
      </c>
      <c r="O1997" s="172"/>
      <c r="P1997" s="173">
        <f t="shared" si="722"/>
        <v>0</v>
      </c>
      <c r="Q1997" s="173">
        <f t="shared" si="723"/>
        <v>0</v>
      </c>
      <c r="R1997" s="173">
        <f t="shared" si="724"/>
        <v>0</v>
      </c>
      <c r="S1997" s="173" t="str">
        <f t="shared" si="725"/>
        <v/>
      </c>
      <c r="T1997" s="173">
        <f>IF(P1997&lt;&gt;"",(P1997*(1-($N$3368))*(1-($O1997+$N$3373))),0)</f>
        <v>0</v>
      </c>
      <c r="U1997" s="173">
        <f>IF(Q1997&lt;&gt;"",(Q1997*(1-($N$3369))*(1-($O1997+$N$3373))),0)</f>
        <v>0</v>
      </c>
      <c r="V1997" s="173">
        <f>IF(R1997&lt;&gt;"",(R1997*(1-($N$3370))*(1-($O1997+$N$3373))),0)</f>
        <v>0</v>
      </c>
      <c r="W1997" s="173">
        <f>IF(S1997&lt;&gt;"",(S1997*(1-($N$3371))*(1-($O1997+$N$3373))),0)</f>
        <v>0</v>
      </c>
      <c r="X1997" s="173">
        <f t="shared" si="728"/>
        <v>0</v>
      </c>
    </row>
    <row r="1998" spans="1:24" ht="14.1" customHeight="1" x14ac:dyDescent="0.3">
      <c r="A1998" s="258" t="s">
        <v>4657</v>
      </c>
      <c r="B1998" s="253" t="s">
        <v>51</v>
      </c>
      <c r="C1998" s="254">
        <v>24</v>
      </c>
      <c r="D1998" s="254">
        <v>12</v>
      </c>
      <c r="E1998" s="255"/>
      <c r="F1998" s="254" t="s">
        <v>112</v>
      </c>
      <c r="G1998" s="254" t="s">
        <v>2026</v>
      </c>
      <c r="H1998" s="254" t="s">
        <v>4654</v>
      </c>
      <c r="I1998" s="254">
        <v>95</v>
      </c>
      <c r="J1998" s="256">
        <v>24</v>
      </c>
      <c r="K1998" s="257"/>
      <c r="L1998" s="254" t="s">
        <v>4658</v>
      </c>
      <c r="M1998" s="254" t="s">
        <v>417</v>
      </c>
      <c r="N1998" s="172" t="str">
        <f t="shared" si="727"/>
        <v/>
      </c>
      <c r="O1998" s="172"/>
      <c r="P1998" s="173">
        <f t="shared" si="722"/>
        <v>0</v>
      </c>
      <c r="Q1998" s="173">
        <f t="shared" si="723"/>
        <v>0</v>
      </c>
      <c r="R1998" s="173">
        <f t="shared" si="724"/>
        <v>0</v>
      </c>
      <c r="S1998" s="173" t="str">
        <f t="shared" si="725"/>
        <v/>
      </c>
      <c r="T1998" s="173">
        <f>IF(P1998&lt;&gt;"",(P1998*(1-($N$3368))*(1-($O1998+$N$3373))),0)</f>
        <v>0</v>
      </c>
      <c r="U1998" s="173">
        <f>IF(Q1998&lt;&gt;"",(Q1998*(1-($N$3369))*(1-($O1998+$N$3373))),0)</f>
        <v>0</v>
      </c>
      <c r="V1998" s="173">
        <f>IF(R1998&lt;&gt;"",(R1998*(1-($N$3370))*(1-($O1998+$N$3373))),0)</f>
        <v>0</v>
      </c>
      <c r="W1998" s="173">
        <f>IF(S1998&lt;&gt;"",(S1998*(1-($N$3371))*(1-($O1998+$N$3373))),0)</f>
        <v>0</v>
      </c>
      <c r="X1998" s="173">
        <f t="shared" si="728"/>
        <v>0</v>
      </c>
    </row>
    <row r="1999" spans="1:24" ht="14.1" customHeight="1" x14ac:dyDescent="0.3">
      <c r="A1999" s="258" t="s">
        <v>4659</v>
      </c>
      <c r="B1999" s="253" t="s">
        <v>51</v>
      </c>
      <c r="C1999" s="254">
        <v>24</v>
      </c>
      <c r="D1999" s="254">
        <v>6</v>
      </c>
      <c r="E1999" s="255"/>
      <c r="F1999" s="254" t="s">
        <v>112</v>
      </c>
      <c r="G1999" s="254" t="s">
        <v>2003</v>
      </c>
      <c r="H1999" s="254" t="s">
        <v>4660</v>
      </c>
      <c r="I1999" s="254">
        <v>95</v>
      </c>
      <c r="J1999" s="256">
        <v>25</v>
      </c>
      <c r="K1999" s="257"/>
      <c r="L1999" s="254" t="s">
        <v>4661</v>
      </c>
      <c r="M1999" s="254" t="s">
        <v>417</v>
      </c>
      <c r="N1999" s="172" t="str">
        <f t="shared" si="727"/>
        <v/>
      </c>
      <c r="O1999" s="172"/>
      <c r="P1999" s="173">
        <f t="shared" si="722"/>
        <v>0</v>
      </c>
      <c r="Q1999" s="173">
        <f t="shared" si="723"/>
        <v>0</v>
      </c>
      <c r="R1999" s="173">
        <f t="shared" si="724"/>
        <v>0</v>
      </c>
      <c r="S1999" s="173" t="str">
        <f t="shared" si="725"/>
        <v/>
      </c>
      <c r="T1999" s="173">
        <f>IF(P1999&lt;&gt;"",(P1999*(1-($N$3368))*(1-($O1999+$N$3373))),0)</f>
        <v>0</v>
      </c>
      <c r="U1999" s="173">
        <f>IF(Q1999&lt;&gt;"",(Q1999*(1-($N$3369))*(1-($O1999+$N$3373))),0)</f>
        <v>0</v>
      </c>
      <c r="V1999" s="173">
        <f>IF(R1999&lt;&gt;"",(R1999*(1-($N$3370))*(1-($O1999+$N$3373))),0)</f>
        <v>0</v>
      </c>
      <c r="W1999" s="173">
        <f>IF(S1999&lt;&gt;"",(S1999*(1-($N$3371))*(1-($O1999+$N$3373))),0)</f>
        <v>0</v>
      </c>
      <c r="X1999" s="173">
        <f t="shared" si="728"/>
        <v>0</v>
      </c>
    </row>
    <row r="2000" spans="1:24" ht="14.1" customHeight="1" x14ac:dyDescent="0.3">
      <c r="A2000" s="258" t="s">
        <v>4662</v>
      </c>
      <c r="B2000" s="253" t="s">
        <v>51</v>
      </c>
      <c r="C2000" s="254">
        <v>24</v>
      </c>
      <c r="D2000" s="254">
        <v>6</v>
      </c>
      <c r="E2000" s="255"/>
      <c r="F2000" s="254" t="s">
        <v>112</v>
      </c>
      <c r="G2000" s="254" t="s">
        <v>2004</v>
      </c>
      <c r="H2000" s="254" t="s">
        <v>4660</v>
      </c>
      <c r="I2000" s="254">
        <v>95</v>
      </c>
      <c r="J2000" s="256">
        <v>25</v>
      </c>
      <c r="K2000" s="257"/>
      <c r="L2000" s="254" t="s">
        <v>4663</v>
      </c>
      <c r="M2000" s="254" t="s">
        <v>417</v>
      </c>
      <c r="N2000" s="172" t="str">
        <f t="shared" ref="N2000:N2002" si="729">IF(OR(J2000="TBA",E2000=0),"",E2000*J2000)</f>
        <v/>
      </c>
      <c r="O2000" s="172"/>
      <c r="P2000" s="173">
        <f t="shared" si="722"/>
        <v>0</v>
      </c>
      <c r="Q2000" s="173">
        <f t="shared" si="723"/>
        <v>0</v>
      </c>
      <c r="R2000" s="173">
        <f t="shared" si="724"/>
        <v>0</v>
      </c>
      <c r="S2000" s="173" t="str">
        <f t="shared" si="725"/>
        <v/>
      </c>
      <c r="T2000" s="173">
        <f>IF(P2000&lt;&gt;"",(P2000*(1-($N$3368))*(1-($O2000+$N$3373))),0)</f>
        <v>0</v>
      </c>
      <c r="U2000" s="173">
        <f>IF(Q2000&lt;&gt;"",(Q2000*(1-($N$3369))*(1-($O2000+$N$3373))),0)</f>
        <v>0</v>
      </c>
      <c r="V2000" s="173">
        <f>IF(R2000&lt;&gt;"",(R2000*(1-($N$3370))*(1-($O2000+$N$3373))),0)</f>
        <v>0</v>
      </c>
      <c r="W2000" s="173">
        <f>IF(S2000&lt;&gt;"",(S2000*(1-($N$3371))*(1-($O2000+$N$3373))),0)</f>
        <v>0</v>
      </c>
      <c r="X2000" s="173">
        <f t="shared" ref="X2000:X2002" si="730">+SUM(T2000:W2000)</f>
        <v>0</v>
      </c>
    </row>
    <row r="2001" spans="1:24" ht="14.1" customHeight="1" x14ac:dyDescent="0.3">
      <c r="A2001" s="258" t="s">
        <v>4664</v>
      </c>
      <c r="B2001" s="253" t="s">
        <v>51</v>
      </c>
      <c r="C2001" s="254">
        <v>24</v>
      </c>
      <c r="D2001" s="254">
        <v>6</v>
      </c>
      <c r="E2001" s="255"/>
      <c r="F2001" s="254" t="s">
        <v>112</v>
      </c>
      <c r="G2001" s="254" t="s">
        <v>2016</v>
      </c>
      <c r="H2001" s="254" t="s">
        <v>4660</v>
      </c>
      <c r="I2001" s="254">
        <v>95</v>
      </c>
      <c r="J2001" s="256">
        <v>25</v>
      </c>
      <c r="K2001" s="257"/>
      <c r="L2001" s="254" t="s">
        <v>4665</v>
      </c>
      <c r="M2001" s="254" t="s">
        <v>417</v>
      </c>
      <c r="N2001" s="172" t="str">
        <f t="shared" si="729"/>
        <v/>
      </c>
      <c r="O2001" s="172"/>
      <c r="P2001" s="173">
        <f t="shared" si="722"/>
        <v>0</v>
      </c>
      <c r="Q2001" s="173">
        <f t="shared" si="723"/>
        <v>0</v>
      </c>
      <c r="R2001" s="173">
        <f t="shared" si="724"/>
        <v>0</v>
      </c>
      <c r="S2001" s="173" t="str">
        <f t="shared" si="725"/>
        <v/>
      </c>
      <c r="T2001" s="173">
        <f>IF(P2001&lt;&gt;"",(P2001*(1-($N$3368))*(1-($O2001+$N$3373))),0)</f>
        <v>0</v>
      </c>
      <c r="U2001" s="173">
        <f>IF(Q2001&lt;&gt;"",(Q2001*(1-($N$3369))*(1-($O2001+$N$3373))),0)</f>
        <v>0</v>
      </c>
      <c r="V2001" s="173">
        <f>IF(R2001&lt;&gt;"",(R2001*(1-($N$3370))*(1-($O2001+$N$3373))),0)</f>
        <v>0</v>
      </c>
      <c r="W2001" s="173">
        <f>IF(S2001&lt;&gt;"",(S2001*(1-($N$3371))*(1-($O2001+$N$3373))),0)</f>
        <v>0</v>
      </c>
      <c r="X2001" s="173">
        <f t="shared" si="730"/>
        <v>0</v>
      </c>
    </row>
    <row r="2002" spans="1:24" ht="14.1" customHeight="1" x14ac:dyDescent="0.3">
      <c r="A2002" s="258" t="s">
        <v>4666</v>
      </c>
      <c r="B2002" s="253" t="s">
        <v>51</v>
      </c>
      <c r="C2002" s="254">
        <v>24</v>
      </c>
      <c r="D2002" s="254">
        <v>6</v>
      </c>
      <c r="E2002" s="255"/>
      <c r="F2002" s="254" t="s">
        <v>112</v>
      </c>
      <c r="G2002" s="254" t="s">
        <v>2026</v>
      </c>
      <c r="H2002" s="254" t="s">
        <v>4660</v>
      </c>
      <c r="I2002" s="254">
        <v>95</v>
      </c>
      <c r="J2002" s="256">
        <v>25</v>
      </c>
      <c r="K2002" s="257"/>
      <c r="L2002" s="254" t="s">
        <v>4667</v>
      </c>
      <c r="M2002" s="254" t="s">
        <v>417</v>
      </c>
      <c r="N2002" s="172" t="str">
        <f t="shared" si="729"/>
        <v/>
      </c>
      <c r="O2002" s="172"/>
      <c r="P2002" s="173">
        <f t="shared" si="722"/>
        <v>0</v>
      </c>
      <c r="Q2002" s="173">
        <f t="shared" si="723"/>
        <v>0</v>
      </c>
      <c r="R2002" s="173">
        <f t="shared" si="724"/>
        <v>0</v>
      </c>
      <c r="S2002" s="173" t="str">
        <f t="shared" si="725"/>
        <v/>
      </c>
      <c r="T2002" s="173">
        <f>IF(P2002&lt;&gt;"",(P2002*(1-($N$3368))*(1-($O2002+$N$3373))),0)</f>
        <v>0</v>
      </c>
      <c r="U2002" s="173">
        <f>IF(Q2002&lt;&gt;"",(Q2002*(1-($N$3369))*(1-($O2002+$N$3373))),0)</f>
        <v>0</v>
      </c>
      <c r="V2002" s="173">
        <f>IF(R2002&lt;&gt;"",(R2002*(1-($N$3370))*(1-($O2002+$N$3373))),0)</f>
        <v>0</v>
      </c>
      <c r="W2002" s="173">
        <f>IF(S2002&lt;&gt;"",(S2002*(1-($N$3371))*(1-($O2002+$N$3373))),0)</f>
        <v>0</v>
      </c>
      <c r="X2002" s="173">
        <f t="shared" si="730"/>
        <v>0</v>
      </c>
    </row>
    <row r="2003" spans="1:24" ht="14.1" customHeight="1" x14ac:dyDescent="0.3">
      <c r="A2003" s="258" t="s">
        <v>4668</v>
      </c>
      <c r="B2003" s="253" t="s">
        <v>51</v>
      </c>
      <c r="C2003" s="254">
        <v>12</v>
      </c>
      <c r="D2003" s="254">
        <v>0</v>
      </c>
      <c r="E2003" s="255"/>
      <c r="F2003" s="254" t="s">
        <v>111</v>
      </c>
      <c r="G2003" s="254" t="s">
        <v>2020</v>
      </c>
      <c r="H2003" s="254" t="s">
        <v>4669</v>
      </c>
      <c r="I2003" s="254">
        <v>95</v>
      </c>
      <c r="J2003" s="256">
        <v>35</v>
      </c>
      <c r="K2003" s="257"/>
      <c r="L2003" s="254" t="s">
        <v>4670</v>
      </c>
      <c r="M2003" s="254" t="s">
        <v>417</v>
      </c>
      <c r="N2003" s="172" t="str">
        <f t="shared" ref="N2003" si="731">IF(OR(J2003="TBA",E2003=0),"",E2003*J2003)</f>
        <v/>
      </c>
      <c r="O2003" s="172"/>
      <c r="P2003" s="173">
        <f t="shared" si="722"/>
        <v>0</v>
      </c>
      <c r="Q2003" s="173">
        <f t="shared" si="723"/>
        <v>0</v>
      </c>
      <c r="R2003" s="173">
        <f t="shared" si="724"/>
        <v>0</v>
      </c>
      <c r="S2003" s="173" t="str">
        <f t="shared" si="725"/>
        <v/>
      </c>
      <c r="T2003" s="173">
        <f>IF(P2003&lt;&gt;"",(P2003*(1-($N$3368))*(1-($O2003+$N$3373))),0)</f>
        <v>0</v>
      </c>
      <c r="U2003" s="173">
        <f>IF(Q2003&lt;&gt;"",(Q2003*(1-($N$3369))*(1-($O2003+$N$3373))),0)</f>
        <v>0</v>
      </c>
      <c r="V2003" s="173">
        <f>IF(R2003&lt;&gt;"",(R2003*(1-($N$3370))*(1-($O2003+$N$3373))),0)</f>
        <v>0</v>
      </c>
      <c r="W2003" s="173">
        <f>IF(S2003&lt;&gt;"",(S2003*(1-($N$3371))*(1-($O2003+$N$3373))),0)</f>
        <v>0</v>
      </c>
      <c r="X2003" s="173">
        <f t="shared" ref="X2003" si="732">+SUM(T2003:W2003)</f>
        <v>0</v>
      </c>
    </row>
    <row r="2004" spans="1:24" ht="14.1" customHeight="1" x14ac:dyDescent="0.3">
      <c r="A2004" s="258" t="s">
        <v>4671</v>
      </c>
      <c r="B2004" s="253" t="s">
        <v>51</v>
      </c>
      <c r="C2004" s="254">
        <v>12</v>
      </c>
      <c r="D2004" s="254">
        <v>0</v>
      </c>
      <c r="E2004" s="255"/>
      <c r="F2004" s="254" t="s">
        <v>111</v>
      </c>
      <c r="G2004" s="254" t="s">
        <v>2022</v>
      </c>
      <c r="H2004" s="254" t="s">
        <v>4669</v>
      </c>
      <c r="I2004" s="254">
        <v>95</v>
      </c>
      <c r="J2004" s="256">
        <v>35</v>
      </c>
      <c r="K2004" s="257"/>
      <c r="L2004" s="254" t="s">
        <v>5427</v>
      </c>
      <c r="M2004" s="254" t="s">
        <v>417</v>
      </c>
      <c r="N2004" s="172" t="str">
        <f t="shared" si="721"/>
        <v/>
      </c>
      <c r="O2004" s="172"/>
      <c r="P2004" s="173">
        <f t="shared" si="722"/>
        <v>0</v>
      </c>
      <c r="Q2004" s="173">
        <f t="shared" si="723"/>
        <v>0</v>
      </c>
      <c r="R2004" s="173">
        <f t="shared" si="724"/>
        <v>0</v>
      </c>
      <c r="S2004" s="173" t="str">
        <f t="shared" si="725"/>
        <v/>
      </c>
      <c r="T2004" s="173">
        <f>IF(P2004&lt;&gt;"",(P2004*(1-($N$3368))*(1-($O2004+$N$3373))),0)</f>
        <v>0</v>
      </c>
      <c r="U2004" s="173">
        <f>IF(Q2004&lt;&gt;"",(Q2004*(1-($N$3369))*(1-($O2004+$N$3373))),0)</f>
        <v>0</v>
      </c>
      <c r="V2004" s="173">
        <f>IF(R2004&lt;&gt;"",(R2004*(1-($N$3370))*(1-($O2004+$N$3373))),0)</f>
        <v>0</v>
      </c>
      <c r="W2004" s="173">
        <f>IF(S2004&lt;&gt;"",(S2004*(1-($N$3371))*(1-($O2004+$N$3373))),0)</f>
        <v>0</v>
      </c>
      <c r="X2004" s="173">
        <f t="shared" si="726"/>
        <v>0</v>
      </c>
    </row>
    <row r="2005" spans="1:24" ht="14.1" customHeight="1" x14ac:dyDescent="0.3">
      <c r="A2005" s="258" t="s">
        <v>4672</v>
      </c>
      <c r="B2005" s="253" t="s">
        <v>51</v>
      </c>
      <c r="C2005" s="254">
        <v>12</v>
      </c>
      <c r="D2005" s="254">
        <v>0</v>
      </c>
      <c r="E2005" s="255"/>
      <c r="F2005" s="254" t="s">
        <v>111</v>
      </c>
      <c r="G2005" s="254" t="s">
        <v>2023</v>
      </c>
      <c r="H2005" s="254" t="s">
        <v>4669</v>
      </c>
      <c r="I2005" s="254">
        <v>95</v>
      </c>
      <c r="J2005" s="256">
        <v>36.75</v>
      </c>
      <c r="K2005" s="257"/>
      <c r="L2005" s="254" t="s">
        <v>4673</v>
      </c>
      <c r="M2005" s="254" t="s">
        <v>417</v>
      </c>
      <c r="N2005" s="172" t="str">
        <f t="shared" si="721"/>
        <v/>
      </c>
      <c r="O2005" s="172"/>
      <c r="P2005" s="173">
        <f t="shared" si="722"/>
        <v>0</v>
      </c>
      <c r="Q2005" s="173">
        <f t="shared" si="723"/>
        <v>0</v>
      </c>
      <c r="R2005" s="173">
        <f t="shared" si="724"/>
        <v>0</v>
      </c>
      <c r="S2005" s="173" t="str">
        <f t="shared" si="725"/>
        <v/>
      </c>
      <c r="T2005" s="173">
        <f>IF(P2005&lt;&gt;"",(P2005*(1-($N$3368))*(1-($O2005+$N$3373))),0)</f>
        <v>0</v>
      </c>
      <c r="U2005" s="173">
        <f>IF(Q2005&lt;&gt;"",(Q2005*(1-($N$3369))*(1-($O2005+$N$3373))),0)</f>
        <v>0</v>
      </c>
      <c r="V2005" s="173">
        <f>IF(R2005&lt;&gt;"",(R2005*(1-($N$3370))*(1-($O2005+$N$3373))),0)</f>
        <v>0</v>
      </c>
      <c r="W2005" s="173">
        <f>IF(S2005&lt;&gt;"",(S2005*(1-($N$3371))*(1-($O2005+$N$3373))),0)</f>
        <v>0</v>
      </c>
      <c r="X2005" s="173">
        <f t="shared" si="726"/>
        <v>0</v>
      </c>
    </row>
    <row r="2006" spans="1:24" ht="14.1" customHeight="1" x14ac:dyDescent="0.3">
      <c r="A2006" s="258" t="s">
        <v>4674</v>
      </c>
      <c r="B2006" s="253" t="s">
        <v>51</v>
      </c>
      <c r="C2006" s="254">
        <v>12</v>
      </c>
      <c r="D2006" s="254">
        <v>0</v>
      </c>
      <c r="E2006" s="255"/>
      <c r="F2006" s="254" t="s">
        <v>111</v>
      </c>
      <c r="G2006" s="254" t="s">
        <v>2005</v>
      </c>
      <c r="H2006" s="254" t="s">
        <v>4669</v>
      </c>
      <c r="I2006" s="254">
        <v>95</v>
      </c>
      <c r="J2006" s="256">
        <v>35</v>
      </c>
      <c r="K2006" s="257"/>
      <c r="L2006" s="254" t="s">
        <v>4675</v>
      </c>
      <c r="M2006" s="254" t="s">
        <v>417</v>
      </c>
      <c r="N2006" s="172" t="str">
        <f t="shared" si="721"/>
        <v/>
      </c>
      <c r="O2006" s="172"/>
      <c r="P2006" s="173">
        <f t="shared" si="722"/>
        <v>0</v>
      </c>
      <c r="Q2006" s="173">
        <f t="shared" si="723"/>
        <v>0</v>
      </c>
      <c r="R2006" s="173">
        <f t="shared" si="724"/>
        <v>0</v>
      </c>
      <c r="S2006" s="173" t="str">
        <f t="shared" si="725"/>
        <v/>
      </c>
      <c r="T2006" s="173">
        <f>IF(P2006&lt;&gt;"",(P2006*(1-($N$3368))*(1-($O2006+$N$3373))),0)</f>
        <v>0</v>
      </c>
      <c r="U2006" s="173">
        <f>IF(Q2006&lt;&gt;"",(Q2006*(1-($N$3369))*(1-($O2006+$N$3373))),0)</f>
        <v>0</v>
      </c>
      <c r="V2006" s="173">
        <f>IF(R2006&lt;&gt;"",(R2006*(1-($N$3370))*(1-($O2006+$N$3373))),0)</f>
        <v>0</v>
      </c>
      <c r="W2006" s="173">
        <f>IF(S2006&lt;&gt;"",(S2006*(1-($N$3371))*(1-($O2006+$N$3373))),0)</f>
        <v>0</v>
      </c>
      <c r="X2006" s="173">
        <f t="shared" si="726"/>
        <v>0</v>
      </c>
    </row>
    <row r="2007" spans="1:24" ht="14.1" customHeight="1" x14ac:dyDescent="0.3">
      <c r="A2007" s="90"/>
      <c r="B2007" s="91"/>
      <c r="C2007" s="92"/>
      <c r="D2007" s="92"/>
      <c r="E2007" s="168"/>
      <c r="F2007" s="92"/>
      <c r="G2007" s="92"/>
      <c r="H2007" s="151" t="s">
        <v>5710</v>
      </c>
      <c r="I2007" s="92"/>
      <c r="J2007" s="93"/>
      <c r="K2007" s="94"/>
      <c r="L2007" s="94"/>
      <c r="M2007" s="95"/>
      <c r="N2007" s="172"/>
      <c r="O2007" s="172"/>
      <c r="P2007" s="173">
        <f>IF($B2007="PA",$N2007,0)</f>
        <v>0</v>
      </c>
      <c r="Q2007" s="173">
        <f>IF($B2007="PC",$N2007,0)</f>
        <v>0</v>
      </c>
      <c r="R2007" s="173">
        <f>IF($B2007="LA",$N2007,0)</f>
        <v>0</v>
      </c>
      <c r="S2007" s="173">
        <f>IF($B2007="LC",$N2007,0)</f>
        <v>0</v>
      </c>
      <c r="T2007" s="173">
        <f>IF(P2007&lt;&gt;"",(P2007*(1-($N$3368))*(1-($O2007+$N$3373))),0)</f>
        <v>0</v>
      </c>
      <c r="U2007" s="173">
        <f>IF(Q2007&lt;&gt;"",(Q2007*(1-($N$3369))*(1-($O2007+$N$3373))),0)</f>
        <v>0</v>
      </c>
      <c r="V2007" s="173">
        <f>IF(R2007&lt;&gt;"",(R2007*(1-($N$3370))*(1-($O2007+$N$3373))),0)</f>
        <v>0</v>
      </c>
      <c r="W2007" s="173">
        <f>IF(S2007&lt;&gt;"",(S2007*(1-($N$3371))*(1-($O2007+$N$3373))),0)</f>
        <v>0</v>
      </c>
      <c r="X2007" s="173"/>
    </row>
    <row r="2008" spans="1:24" ht="14.1" customHeight="1" x14ac:dyDescent="0.3">
      <c r="A2008" s="187">
        <v>71849</v>
      </c>
      <c r="B2008" s="246" t="s">
        <v>50</v>
      </c>
      <c r="C2008" s="188">
        <v>24</v>
      </c>
      <c r="D2008" s="188">
        <v>12</v>
      </c>
      <c r="E2008" s="247"/>
      <c r="F2008" s="188" t="s">
        <v>111</v>
      </c>
      <c r="G2008" s="188" t="s">
        <v>1712</v>
      </c>
      <c r="H2008" s="188" t="s">
        <v>1795</v>
      </c>
      <c r="I2008" s="188">
        <v>96</v>
      </c>
      <c r="J2008" s="248">
        <v>12.65</v>
      </c>
      <c r="K2008" s="249"/>
      <c r="L2008" s="188" t="s">
        <v>2736</v>
      </c>
      <c r="M2008" s="188" t="s">
        <v>417</v>
      </c>
      <c r="N2008" s="250" t="str">
        <f>IF(OR(J2008="TBA",E2008=0),"",E2008*J2008)</f>
        <v/>
      </c>
      <c r="O2008" s="172"/>
      <c r="P2008" s="173">
        <f>IF($B2008="PA",$N2008,0)</f>
        <v>0</v>
      </c>
      <c r="Q2008" s="173">
        <f>IF($B2008="PC",$N2008,0)</f>
        <v>0</v>
      </c>
      <c r="R2008" s="173" t="str">
        <f>IF($B2008="LA",$N2008,0)</f>
        <v/>
      </c>
      <c r="S2008" s="173">
        <f>IF($B2008="LC",$N2008,0)</f>
        <v>0</v>
      </c>
      <c r="T2008" s="173">
        <f>IF(P2008&lt;&gt;"",(P2008*(1-($N$3368))*(1-($O2008+$N$3373))),0)</f>
        <v>0</v>
      </c>
      <c r="U2008" s="173">
        <f>IF(Q2008&lt;&gt;"",(Q2008*(1-($N$3369))*(1-($O2008+$N$3373))),0)</f>
        <v>0</v>
      </c>
      <c r="V2008" s="173">
        <f>IF(R2008&lt;&gt;"",(R2008*(1-($N$3370))*(1-($O2008+$N$3373))),0)</f>
        <v>0</v>
      </c>
      <c r="W2008" s="173">
        <f>IF(S2008&lt;&gt;"",(S2008*(1-($N$3371))*(1-($O2008+$N$3373))),0)</f>
        <v>0</v>
      </c>
      <c r="X2008" s="251">
        <f>+SUM(T2008:W2008)</f>
        <v>0</v>
      </c>
    </row>
    <row r="2009" spans="1:24" ht="14.1" customHeight="1" x14ac:dyDescent="0.3">
      <c r="A2009" s="187" t="s">
        <v>113</v>
      </c>
      <c r="B2009" s="246" t="s">
        <v>51</v>
      </c>
      <c r="C2009" s="188">
        <v>12</v>
      </c>
      <c r="D2009" s="188">
        <v>0</v>
      </c>
      <c r="E2009" s="247"/>
      <c r="F2009" s="188" t="s">
        <v>112</v>
      </c>
      <c r="G2009" s="188" t="s">
        <v>2003</v>
      </c>
      <c r="H2009" s="188" t="s">
        <v>2522</v>
      </c>
      <c r="I2009" s="188">
        <v>96</v>
      </c>
      <c r="J2009" s="248">
        <v>16.8</v>
      </c>
      <c r="K2009" s="249"/>
      <c r="L2009" s="188" t="s">
        <v>4208</v>
      </c>
      <c r="M2009" s="188" t="s">
        <v>417</v>
      </c>
      <c r="N2009" s="250" t="str">
        <f>IF(OR(J2009="TBA",E2009=0),"",E2009*J2009)</f>
        <v/>
      </c>
      <c r="O2009" s="172"/>
      <c r="P2009" s="173">
        <f>IF($B2009="PA",$N2009,0)</f>
        <v>0</v>
      </c>
      <c r="Q2009" s="173">
        <f>IF($B2009="PC",$N2009,0)</f>
        <v>0</v>
      </c>
      <c r="R2009" s="173">
        <f>IF($B2009="LA",$N2009,0)</f>
        <v>0</v>
      </c>
      <c r="S2009" s="173" t="str">
        <f>IF($B2009="LC",$N2009,0)</f>
        <v/>
      </c>
      <c r="T2009" s="173">
        <f>IF(P2009&lt;&gt;"",(P2009*(1-($N$3368))*(1-($O2009+$N$3373))),0)</f>
        <v>0</v>
      </c>
      <c r="U2009" s="173">
        <f>IF(Q2009&lt;&gt;"",(Q2009*(1-($N$3369))*(1-($O2009+$N$3373))),0)</f>
        <v>0</v>
      </c>
      <c r="V2009" s="173">
        <f>IF(R2009&lt;&gt;"",(R2009*(1-($N$3370))*(1-($O2009+$N$3373))),0)</f>
        <v>0</v>
      </c>
      <c r="W2009" s="173">
        <f>IF(S2009&lt;&gt;"",(S2009*(1-($N$3371))*(1-($O2009+$N$3373))),0)</f>
        <v>0</v>
      </c>
      <c r="X2009" s="251">
        <f>+SUM(T2009:W2009)</f>
        <v>0</v>
      </c>
    </row>
    <row r="2010" spans="1:24" ht="14.1" customHeight="1" x14ac:dyDescent="0.3">
      <c r="A2010" s="187" t="s">
        <v>114</v>
      </c>
      <c r="B2010" s="246" t="s">
        <v>51</v>
      </c>
      <c r="C2010" s="188">
        <v>12</v>
      </c>
      <c r="D2010" s="188">
        <v>0</v>
      </c>
      <c r="E2010" s="247"/>
      <c r="F2010" s="188" t="s">
        <v>112</v>
      </c>
      <c r="G2010" s="188" t="s">
        <v>2004</v>
      </c>
      <c r="H2010" s="188" t="s">
        <v>2522</v>
      </c>
      <c r="I2010" s="188">
        <v>96</v>
      </c>
      <c r="J2010" s="248">
        <v>16.8</v>
      </c>
      <c r="K2010" s="249"/>
      <c r="L2010" s="188" t="s">
        <v>4209</v>
      </c>
      <c r="M2010" s="188" t="s">
        <v>417</v>
      </c>
      <c r="N2010" s="250" t="str">
        <f>IF(OR(J2010="TBA",E2010=0),"",E2010*J2010)</f>
        <v/>
      </c>
      <c r="O2010" s="172"/>
      <c r="P2010" s="173">
        <f>IF($B2010="PA",$N2010,0)</f>
        <v>0</v>
      </c>
      <c r="Q2010" s="173">
        <f>IF($B2010="PC",$N2010,0)</f>
        <v>0</v>
      </c>
      <c r="R2010" s="173">
        <f>IF($B2010="LA",$N2010,0)</f>
        <v>0</v>
      </c>
      <c r="S2010" s="173" t="str">
        <f>IF($B2010="LC",$N2010,0)</f>
        <v/>
      </c>
      <c r="T2010" s="173">
        <f>IF(P2010&lt;&gt;"",(P2010*(1-($N$3368))*(1-($O2010+$N$3373))),0)</f>
        <v>0</v>
      </c>
      <c r="U2010" s="173">
        <f>IF(Q2010&lt;&gt;"",(Q2010*(1-($N$3369))*(1-($O2010+$N$3373))),0)</f>
        <v>0</v>
      </c>
      <c r="V2010" s="173">
        <f>IF(R2010&lt;&gt;"",(R2010*(1-($N$3370))*(1-($O2010+$N$3373))),0)</f>
        <v>0</v>
      </c>
      <c r="W2010" s="173">
        <f>IF(S2010&lt;&gt;"",(S2010*(1-($N$3371))*(1-($O2010+$N$3373))),0)</f>
        <v>0</v>
      </c>
      <c r="X2010" s="251">
        <f>+SUM(T2010:W2010)</f>
        <v>0</v>
      </c>
    </row>
    <row r="2011" spans="1:24" ht="14.1" customHeight="1" x14ac:dyDescent="0.3">
      <c r="A2011" s="90" t="s">
        <v>1462</v>
      </c>
      <c r="B2011" s="91" t="s">
        <v>51</v>
      </c>
      <c r="C2011" s="92">
        <v>12</v>
      </c>
      <c r="D2011" s="92">
        <v>0</v>
      </c>
      <c r="E2011" s="166"/>
      <c r="F2011" s="92" t="s">
        <v>111</v>
      </c>
      <c r="G2011" s="92" t="s">
        <v>2020</v>
      </c>
      <c r="H2011" s="92" t="s">
        <v>2524</v>
      </c>
      <c r="I2011" s="92">
        <v>96</v>
      </c>
      <c r="J2011" s="93">
        <v>33.049999999999997</v>
      </c>
      <c r="K2011" s="94"/>
      <c r="L2011" s="92" t="s">
        <v>4212</v>
      </c>
      <c r="M2011" s="92" t="s">
        <v>417</v>
      </c>
      <c r="N2011" s="172" t="str">
        <f t="shared" ref="N2011:N2018" si="733">IF(OR(J2011="TBA",E2011=0),"",E2011*J2011)</f>
        <v/>
      </c>
      <c r="O2011" s="172"/>
      <c r="P2011" s="173">
        <f t="shared" ref="P2011:P2018" si="734">IF($B2011="PA",$N2011,0)</f>
        <v>0</v>
      </c>
      <c r="Q2011" s="173">
        <f t="shared" ref="Q2011:Q2018" si="735">IF($B2011="PC",$N2011,0)</f>
        <v>0</v>
      </c>
      <c r="R2011" s="173">
        <f t="shared" ref="R2011:R2018" si="736">IF($B2011="LA",$N2011,0)</f>
        <v>0</v>
      </c>
      <c r="S2011" s="173" t="str">
        <f t="shared" ref="S2011:S2018" si="737">IF($B2011="LC",$N2011,0)</f>
        <v/>
      </c>
      <c r="T2011" s="173">
        <f>IF(P2011&lt;&gt;"",(P2011*(1-($N$3368))*(1-($O2011+$N$3373))),0)</f>
        <v>0</v>
      </c>
      <c r="U2011" s="173">
        <f>IF(Q2011&lt;&gt;"",(Q2011*(1-($N$3369))*(1-($O2011+$N$3373))),0)</f>
        <v>0</v>
      </c>
      <c r="V2011" s="173">
        <f>IF(R2011&lt;&gt;"",(R2011*(1-($N$3370))*(1-($O2011+$N$3373))),0)</f>
        <v>0</v>
      </c>
      <c r="W2011" s="173">
        <f>IF(S2011&lt;&gt;"",(S2011*(1-($N$3371))*(1-($O2011+$N$3373))),0)</f>
        <v>0</v>
      </c>
      <c r="X2011" s="173">
        <f t="shared" ref="X2011:X2018" si="738">+SUM(T2011:W2011)</f>
        <v>0</v>
      </c>
    </row>
    <row r="2012" spans="1:24" ht="14.1" customHeight="1" x14ac:dyDescent="0.3">
      <c r="A2012" s="90" t="s">
        <v>115</v>
      </c>
      <c r="B2012" s="91" t="s">
        <v>51</v>
      </c>
      <c r="C2012" s="92">
        <v>12</v>
      </c>
      <c r="D2012" s="92">
        <v>0</v>
      </c>
      <c r="E2012" s="166"/>
      <c r="F2012" s="92" t="s">
        <v>111</v>
      </c>
      <c r="G2012" s="92" t="s">
        <v>2022</v>
      </c>
      <c r="H2012" s="92" t="s">
        <v>2524</v>
      </c>
      <c r="I2012" s="92">
        <v>96</v>
      </c>
      <c r="J2012" s="93">
        <v>33.049999999999997</v>
      </c>
      <c r="K2012" s="94"/>
      <c r="L2012" s="92" t="s">
        <v>4213</v>
      </c>
      <c r="M2012" s="92" t="s">
        <v>417</v>
      </c>
      <c r="N2012" s="172" t="str">
        <f t="shared" si="733"/>
        <v/>
      </c>
      <c r="O2012" s="172"/>
      <c r="P2012" s="173">
        <f t="shared" si="734"/>
        <v>0</v>
      </c>
      <c r="Q2012" s="173">
        <f t="shared" si="735"/>
        <v>0</v>
      </c>
      <c r="R2012" s="173">
        <f t="shared" si="736"/>
        <v>0</v>
      </c>
      <c r="S2012" s="173" t="str">
        <f t="shared" si="737"/>
        <v/>
      </c>
      <c r="T2012" s="173">
        <f>IF(P2012&lt;&gt;"",(P2012*(1-($N$3368))*(1-($O2012+$N$3373))),0)</f>
        <v>0</v>
      </c>
      <c r="U2012" s="173">
        <f>IF(Q2012&lt;&gt;"",(Q2012*(1-($N$3369))*(1-($O2012+$N$3373))),0)</f>
        <v>0</v>
      </c>
      <c r="V2012" s="173">
        <f>IF(R2012&lt;&gt;"",(R2012*(1-($N$3370))*(1-($O2012+$N$3373))),0)</f>
        <v>0</v>
      </c>
      <c r="W2012" s="173">
        <f>IF(S2012&lt;&gt;"",(S2012*(1-($N$3371))*(1-($O2012+$N$3373))),0)</f>
        <v>0</v>
      </c>
      <c r="X2012" s="173">
        <f t="shared" si="738"/>
        <v>0</v>
      </c>
    </row>
    <row r="2013" spans="1:24" ht="14.1" customHeight="1" x14ac:dyDescent="0.3">
      <c r="A2013" s="90" t="s">
        <v>1463</v>
      </c>
      <c r="B2013" s="91" t="s">
        <v>51</v>
      </c>
      <c r="C2013" s="92">
        <v>12</v>
      </c>
      <c r="D2013" s="92">
        <v>0</v>
      </c>
      <c r="E2013" s="166"/>
      <c r="F2013" s="92" t="s">
        <v>111</v>
      </c>
      <c r="G2013" s="92" t="s">
        <v>2023</v>
      </c>
      <c r="H2013" s="92" t="s">
        <v>2524</v>
      </c>
      <c r="I2013" s="92">
        <v>96</v>
      </c>
      <c r="J2013" s="93">
        <v>34.700000000000003</v>
      </c>
      <c r="K2013" s="94"/>
      <c r="L2013" s="92" t="s">
        <v>4214</v>
      </c>
      <c r="M2013" s="92" t="s">
        <v>417</v>
      </c>
      <c r="N2013" s="172" t="str">
        <f t="shared" si="733"/>
        <v/>
      </c>
      <c r="O2013" s="172"/>
      <c r="P2013" s="173">
        <f t="shared" si="734"/>
        <v>0</v>
      </c>
      <c r="Q2013" s="173">
        <f t="shared" si="735"/>
        <v>0</v>
      </c>
      <c r="R2013" s="173">
        <f t="shared" si="736"/>
        <v>0</v>
      </c>
      <c r="S2013" s="173" t="str">
        <f t="shared" si="737"/>
        <v/>
      </c>
      <c r="T2013" s="173">
        <f>IF(P2013&lt;&gt;"",(P2013*(1-($N$3368))*(1-($O2013+$N$3373))),0)</f>
        <v>0</v>
      </c>
      <c r="U2013" s="173">
        <f>IF(Q2013&lt;&gt;"",(Q2013*(1-($N$3369))*(1-($O2013+$N$3373))),0)</f>
        <v>0</v>
      </c>
      <c r="V2013" s="173">
        <f>IF(R2013&lt;&gt;"",(R2013*(1-($N$3370))*(1-($O2013+$N$3373))),0)</f>
        <v>0</v>
      </c>
      <c r="W2013" s="173">
        <f>IF(S2013&lt;&gt;"",(S2013*(1-($N$3371))*(1-($O2013+$N$3373))),0)</f>
        <v>0</v>
      </c>
      <c r="X2013" s="173">
        <f t="shared" si="738"/>
        <v>0</v>
      </c>
    </row>
    <row r="2014" spans="1:24" ht="14.1" customHeight="1" x14ac:dyDescent="0.3">
      <c r="A2014" s="90" t="s">
        <v>1461</v>
      </c>
      <c r="B2014" s="91" t="s">
        <v>51</v>
      </c>
      <c r="C2014" s="92">
        <v>12</v>
      </c>
      <c r="D2014" s="92">
        <v>0</v>
      </c>
      <c r="E2014" s="166"/>
      <c r="F2014" s="92" t="s">
        <v>111</v>
      </c>
      <c r="G2014" s="92" t="s">
        <v>2005</v>
      </c>
      <c r="H2014" s="92" t="s">
        <v>2524</v>
      </c>
      <c r="I2014" s="92">
        <v>96</v>
      </c>
      <c r="J2014" s="93">
        <v>33.049999999999997</v>
      </c>
      <c r="K2014" s="94"/>
      <c r="L2014" s="92" t="s">
        <v>4215</v>
      </c>
      <c r="M2014" s="92" t="s">
        <v>417</v>
      </c>
      <c r="N2014" s="172" t="str">
        <f t="shared" si="733"/>
        <v/>
      </c>
      <c r="O2014" s="172"/>
      <c r="P2014" s="173">
        <f t="shared" si="734"/>
        <v>0</v>
      </c>
      <c r="Q2014" s="173">
        <f t="shared" si="735"/>
        <v>0</v>
      </c>
      <c r="R2014" s="173">
        <f t="shared" si="736"/>
        <v>0</v>
      </c>
      <c r="S2014" s="173" t="str">
        <f t="shared" si="737"/>
        <v/>
      </c>
      <c r="T2014" s="173">
        <f>IF(P2014&lt;&gt;"",(P2014*(1-($N$3368))*(1-($O2014+$N$3373))),0)</f>
        <v>0</v>
      </c>
      <c r="U2014" s="173">
        <f>IF(Q2014&lt;&gt;"",(Q2014*(1-($N$3369))*(1-($O2014+$N$3373))),0)</f>
        <v>0</v>
      </c>
      <c r="V2014" s="173">
        <f>IF(R2014&lt;&gt;"",(R2014*(1-($N$3370))*(1-($O2014+$N$3373))),0)</f>
        <v>0</v>
      </c>
      <c r="W2014" s="173">
        <f>IF(S2014&lt;&gt;"",(S2014*(1-($N$3371))*(1-($O2014+$N$3373))),0)</f>
        <v>0</v>
      </c>
      <c r="X2014" s="173">
        <f t="shared" si="738"/>
        <v>0</v>
      </c>
    </row>
    <row r="2015" spans="1:24" ht="14.1" customHeight="1" x14ac:dyDescent="0.3">
      <c r="A2015" s="187" t="s">
        <v>14</v>
      </c>
      <c r="B2015" s="246" t="s">
        <v>51</v>
      </c>
      <c r="C2015" s="188">
        <v>12</v>
      </c>
      <c r="D2015" s="188">
        <v>0</v>
      </c>
      <c r="E2015" s="247"/>
      <c r="F2015" s="188" t="s">
        <v>112</v>
      </c>
      <c r="G2015" s="188" t="s">
        <v>2003</v>
      </c>
      <c r="H2015" s="188" t="s">
        <v>2523</v>
      </c>
      <c r="I2015" s="188">
        <v>96</v>
      </c>
      <c r="J2015" s="248">
        <v>23.1</v>
      </c>
      <c r="K2015" s="249"/>
      <c r="L2015" s="188" t="s">
        <v>4210</v>
      </c>
      <c r="M2015" s="188" t="s">
        <v>417</v>
      </c>
      <c r="N2015" s="250" t="str">
        <f t="shared" si="733"/>
        <v/>
      </c>
      <c r="O2015" s="172"/>
      <c r="P2015" s="173">
        <f t="shared" si="734"/>
        <v>0</v>
      </c>
      <c r="Q2015" s="173">
        <f t="shared" si="735"/>
        <v>0</v>
      </c>
      <c r="R2015" s="173">
        <f t="shared" si="736"/>
        <v>0</v>
      </c>
      <c r="S2015" s="173" t="str">
        <f t="shared" si="737"/>
        <v/>
      </c>
      <c r="T2015" s="173">
        <f>IF(P2015&lt;&gt;"",(P2015*(1-($N$3368))*(1-($O2015+$N$3373))),0)</f>
        <v>0</v>
      </c>
      <c r="U2015" s="173">
        <f>IF(Q2015&lt;&gt;"",(Q2015*(1-($N$3369))*(1-($O2015+$N$3373))),0)</f>
        <v>0</v>
      </c>
      <c r="V2015" s="173">
        <f>IF(R2015&lt;&gt;"",(R2015*(1-($N$3370))*(1-($O2015+$N$3373))),0)</f>
        <v>0</v>
      </c>
      <c r="W2015" s="173">
        <f>IF(S2015&lt;&gt;"",(S2015*(1-($N$3371))*(1-($O2015+$N$3373))),0)</f>
        <v>0</v>
      </c>
      <c r="X2015" s="251">
        <f t="shared" si="738"/>
        <v>0</v>
      </c>
    </row>
    <row r="2016" spans="1:24" ht="14.1" customHeight="1" x14ac:dyDescent="0.3">
      <c r="A2016" s="187" t="s">
        <v>15</v>
      </c>
      <c r="B2016" s="246" t="s">
        <v>51</v>
      </c>
      <c r="C2016" s="188">
        <v>12</v>
      </c>
      <c r="D2016" s="188">
        <v>0</v>
      </c>
      <c r="E2016" s="247"/>
      <c r="F2016" s="188" t="s">
        <v>112</v>
      </c>
      <c r="G2016" s="188" t="s">
        <v>2004</v>
      </c>
      <c r="H2016" s="188" t="s">
        <v>2523</v>
      </c>
      <c r="I2016" s="188">
        <v>96</v>
      </c>
      <c r="J2016" s="248">
        <v>23.1</v>
      </c>
      <c r="K2016" s="249"/>
      <c r="L2016" s="188" t="s">
        <v>4211</v>
      </c>
      <c r="M2016" s="188" t="s">
        <v>417</v>
      </c>
      <c r="N2016" s="250" t="str">
        <f t="shared" si="733"/>
        <v/>
      </c>
      <c r="O2016" s="172"/>
      <c r="P2016" s="173">
        <f t="shared" si="734"/>
        <v>0</v>
      </c>
      <c r="Q2016" s="173">
        <f t="shared" si="735"/>
        <v>0</v>
      </c>
      <c r="R2016" s="173">
        <f t="shared" si="736"/>
        <v>0</v>
      </c>
      <c r="S2016" s="173" t="str">
        <f t="shared" si="737"/>
        <v/>
      </c>
      <c r="T2016" s="173">
        <f>IF(P2016&lt;&gt;"",(P2016*(1-($N$3368))*(1-($O2016+$N$3373))),0)</f>
        <v>0</v>
      </c>
      <c r="U2016" s="173">
        <f>IF(Q2016&lt;&gt;"",(Q2016*(1-($N$3369))*(1-($O2016+$N$3373))),0)</f>
        <v>0</v>
      </c>
      <c r="V2016" s="173">
        <f>IF(R2016&lt;&gt;"",(R2016*(1-($N$3370))*(1-($O2016+$N$3373))),0)</f>
        <v>0</v>
      </c>
      <c r="W2016" s="173">
        <f>IF(S2016&lt;&gt;"",(S2016*(1-($N$3371))*(1-($O2016+$N$3373))),0)</f>
        <v>0</v>
      </c>
      <c r="X2016" s="251">
        <f t="shared" si="738"/>
        <v>0</v>
      </c>
    </row>
    <row r="2017" spans="1:24" ht="14.1" customHeight="1" x14ac:dyDescent="0.3">
      <c r="A2017" s="90">
        <v>71846</v>
      </c>
      <c r="B2017" s="91" t="s">
        <v>50</v>
      </c>
      <c r="C2017" s="92">
        <v>6</v>
      </c>
      <c r="D2017" s="92">
        <v>0</v>
      </c>
      <c r="E2017" s="166"/>
      <c r="F2017" s="92" t="s">
        <v>111</v>
      </c>
      <c r="G2017" s="92" t="s">
        <v>1712</v>
      </c>
      <c r="H2017" s="92" t="s">
        <v>1793</v>
      </c>
      <c r="I2017" s="92">
        <v>96</v>
      </c>
      <c r="J2017" s="93">
        <v>12.15</v>
      </c>
      <c r="K2017" s="94"/>
      <c r="L2017" s="92" t="s">
        <v>2734</v>
      </c>
      <c r="M2017" s="92" t="s">
        <v>417</v>
      </c>
      <c r="N2017" s="172" t="str">
        <f t="shared" si="733"/>
        <v/>
      </c>
      <c r="O2017" s="172"/>
      <c r="P2017" s="173">
        <f t="shared" si="734"/>
        <v>0</v>
      </c>
      <c r="Q2017" s="173">
        <f t="shared" si="735"/>
        <v>0</v>
      </c>
      <c r="R2017" s="173" t="str">
        <f t="shared" si="736"/>
        <v/>
      </c>
      <c r="S2017" s="173">
        <f t="shared" si="737"/>
        <v>0</v>
      </c>
      <c r="T2017" s="173">
        <f>IF(P2017&lt;&gt;"",(P2017*(1-($N$3368))*(1-($O2017+$N$3373))),0)</f>
        <v>0</v>
      </c>
      <c r="U2017" s="173">
        <f>IF(Q2017&lt;&gt;"",(Q2017*(1-($N$3369))*(1-($O2017+$N$3373))),0)</f>
        <v>0</v>
      </c>
      <c r="V2017" s="173">
        <f>IF(R2017&lt;&gt;"",(R2017*(1-($N$3370))*(1-($O2017+$N$3373))),0)</f>
        <v>0</v>
      </c>
      <c r="W2017" s="173">
        <f>IF(S2017&lt;&gt;"",(S2017*(1-($N$3371))*(1-($O2017+$N$3373))),0)</f>
        <v>0</v>
      </c>
      <c r="X2017" s="173">
        <f t="shared" si="738"/>
        <v>0</v>
      </c>
    </row>
    <row r="2018" spans="1:24" ht="14.1" customHeight="1" x14ac:dyDescent="0.3">
      <c r="A2018" s="90">
        <v>71847</v>
      </c>
      <c r="B2018" s="91" t="s">
        <v>50</v>
      </c>
      <c r="C2018" s="92">
        <v>6</v>
      </c>
      <c r="D2018" s="92">
        <v>0</v>
      </c>
      <c r="E2018" s="166"/>
      <c r="F2018" s="92" t="s">
        <v>111</v>
      </c>
      <c r="G2018" s="92" t="s">
        <v>1712</v>
      </c>
      <c r="H2018" s="92" t="s">
        <v>1794</v>
      </c>
      <c r="I2018" s="92">
        <v>96</v>
      </c>
      <c r="J2018" s="93">
        <v>18.850000000000001</v>
      </c>
      <c r="K2018" s="94"/>
      <c r="L2018" s="92" t="s">
        <v>2735</v>
      </c>
      <c r="M2018" s="92" t="s">
        <v>417</v>
      </c>
      <c r="N2018" s="172" t="str">
        <f t="shared" si="733"/>
        <v/>
      </c>
      <c r="O2018" s="172"/>
      <c r="P2018" s="173">
        <f t="shared" si="734"/>
        <v>0</v>
      </c>
      <c r="Q2018" s="173">
        <f t="shared" si="735"/>
        <v>0</v>
      </c>
      <c r="R2018" s="173" t="str">
        <f t="shared" si="736"/>
        <v/>
      </c>
      <c r="S2018" s="173">
        <f t="shared" si="737"/>
        <v>0</v>
      </c>
      <c r="T2018" s="173">
        <f>IF(P2018&lt;&gt;"",(P2018*(1-($N$3368))*(1-($O2018+$N$3373))),0)</f>
        <v>0</v>
      </c>
      <c r="U2018" s="173">
        <f>IF(Q2018&lt;&gt;"",(Q2018*(1-($N$3369))*(1-($O2018+$N$3373))),0)</f>
        <v>0</v>
      </c>
      <c r="V2018" s="173">
        <f>IF(R2018&lt;&gt;"",(R2018*(1-($N$3370))*(1-($O2018+$N$3373))),0)</f>
        <v>0</v>
      </c>
      <c r="W2018" s="173">
        <f>IF(S2018&lt;&gt;"",(S2018*(1-($N$3371))*(1-($O2018+$N$3373))),0)</f>
        <v>0</v>
      </c>
      <c r="X2018" s="173">
        <f t="shared" si="738"/>
        <v>0</v>
      </c>
    </row>
    <row r="2019" spans="1:24" ht="14.1" customHeight="1" x14ac:dyDescent="0.3">
      <c r="A2019" s="90"/>
      <c r="B2019" s="91"/>
      <c r="C2019" s="92"/>
      <c r="D2019" s="92"/>
      <c r="E2019" s="168"/>
      <c r="F2019" s="92"/>
      <c r="G2019" s="92"/>
      <c r="H2019" s="151" t="s">
        <v>5711</v>
      </c>
      <c r="I2019" s="92"/>
      <c r="J2019" s="93"/>
      <c r="K2019" s="94"/>
      <c r="L2019" s="94"/>
      <c r="M2019" s="95"/>
      <c r="N2019" s="172"/>
      <c r="O2019" s="172"/>
      <c r="P2019" s="173">
        <f>IF($B2019="PA",$N2019,0)</f>
        <v>0</v>
      </c>
      <c r="Q2019" s="173">
        <f>IF($B2019="PC",$N2019,0)</f>
        <v>0</v>
      </c>
      <c r="R2019" s="173">
        <f>IF($B2019="LA",$N2019,0)</f>
        <v>0</v>
      </c>
      <c r="S2019" s="173">
        <f>IF($B2019="LC",$N2019,0)</f>
        <v>0</v>
      </c>
      <c r="T2019" s="173">
        <f>IF(P2019&lt;&gt;"",(P2019*(1-($N$3368))*(1-($O2019+$N$3373))),0)</f>
        <v>0</v>
      </c>
      <c r="U2019" s="173">
        <f>IF(Q2019&lt;&gt;"",(Q2019*(1-($N$3369))*(1-($O2019+$N$3373))),0)</f>
        <v>0</v>
      </c>
      <c r="V2019" s="173">
        <f>IF(R2019&lt;&gt;"",(R2019*(1-($N$3370))*(1-($O2019+$N$3373))),0)</f>
        <v>0</v>
      </c>
      <c r="W2019" s="173">
        <f>IF(S2019&lt;&gt;"",(S2019*(1-($N$3371))*(1-($O2019+$N$3373))),0)</f>
        <v>0</v>
      </c>
      <c r="X2019" s="173"/>
    </row>
    <row r="2020" spans="1:24" ht="14.1" customHeight="1" x14ac:dyDescent="0.3">
      <c r="A2020" s="155" t="s">
        <v>1458</v>
      </c>
      <c r="B2020" s="91" t="s">
        <v>51</v>
      </c>
      <c r="C2020" s="92">
        <v>10</v>
      </c>
      <c r="D2020" s="92">
        <v>0</v>
      </c>
      <c r="E2020" s="166"/>
      <c r="F2020" s="92" t="s">
        <v>112</v>
      </c>
      <c r="G2020" s="92" t="s">
        <v>2004</v>
      </c>
      <c r="H2020" s="92" t="s">
        <v>2220</v>
      </c>
      <c r="I2020" s="92">
        <v>96</v>
      </c>
      <c r="J2020" s="93">
        <v>27.75</v>
      </c>
      <c r="K2020" s="94"/>
      <c r="L2020" s="92" t="s">
        <v>3487</v>
      </c>
      <c r="M2020" s="92" t="s">
        <v>417</v>
      </c>
      <c r="N2020" s="172" t="str">
        <f t="shared" ref="N2020:N2022" si="739">IF(OR(J2020="TBA",E2020=0),"",E2020*J2020)</f>
        <v/>
      </c>
      <c r="O2020" s="172"/>
      <c r="P2020" s="173">
        <f t="shared" ref="P2020:P2022" si="740">IF($B2020="PA",$N2020,0)</f>
        <v>0</v>
      </c>
      <c r="Q2020" s="173">
        <f t="shared" ref="Q2020:Q2022" si="741">IF($B2020="PC",$N2020,0)</f>
        <v>0</v>
      </c>
      <c r="R2020" s="173">
        <f t="shared" ref="R2020:R2022" si="742">IF($B2020="LA",$N2020,0)</f>
        <v>0</v>
      </c>
      <c r="S2020" s="173" t="str">
        <f t="shared" ref="S2020:S2022" si="743">IF($B2020="LC",$N2020,0)</f>
        <v/>
      </c>
      <c r="T2020" s="173">
        <f>IF(P2020&lt;&gt;"",(P2020*(1-($N$3368))*(1-($O2020+$N$3373))),0)</f>
        <v>0</v>
      </c>
      <c r="U2020" s="173">
        <f>IF(Q2020&lt;&gt;"",(Q2020*(1-($N$3369))*(1-($O2020+$N$3373))),0)</f>
        <v>0</v>
      </c>
      <c r="V2020" s="173">
        <f>IF(R2020&lt;&gt;"",(R2020*(1-($N$3370))*(1-($O2020+$N$3373))),0)</f>
        <v>0</v>
      </c>
      <c r="W2020" s="173">
        <f>IF(S2020&lt;&gt;"",(S2020*(1-($N$3371))*(1-($O2020+$N$3373))),0)</f>
        <v>0</v>
      </c>
      <c r="X2020" s="173">
        <f t="shared" ref="X2020:X2022" si="744">+SUM(T2020:W2020)</f>
        <v>0</v>
      </c>
    </row>
    <row r="2021" spans="1:24" ht="14.1" customHeight="1" x14ac:dyDescent="0.3">
      <c r="A2021" s="155" t="s">
        <v>1457</v>
      </c>
      <c r="B2021" s="91" t="s">
        <v>51</v>
      </c>
      <c r="C2021" s="92">
        <v>10</v>
      </c>
      <c r="D2021" s="92">
        <v>0</v>
      </c>
      <c r="E2021" s="166"/>
      <c r="F2021" s="92" t="s">
        <v>112</v>
      </c>
      <c r="G2021" s="92" t="s">
        <v>2016</v>
      </c>
      <c r="H2021" s="92" t="s">
        <v>2220</v>
      </c>
      <c r="I2021" s="92">
        <v>96</v>
      </c>
      <c r="J2021" s="93">
        <v>27.75</v>
      </c>
      <c r="K2021" s="94"/>
      <c r="L2021" s="92" t="s">
        <v>3488</v>
      </c>
      <c r="M2021" s="92" t="s">
        <v>417</v>
      </c>
      <c r="N2021" s="172" t="str">
        <f t="shared" si="739"/>
        <v/>
      </c>
      <c r="O2021" s="172"/>
      <c r="P2021" s="173">
        <f t="shared" si="740"/>
        <v>0</v>
      </c>
      <c r="Q2021" s="173">
        <f t="shared" si="741"/>
        <v>0</v>
      </c>
      <c r="R2021" s="173">
        <f t="shared" si="742"/>
        <v>0</v>
      </c>
      <c r="S2021" s="173" t="str">
        <f t="shared" si="743"/>
        <v/>
      </c>
      <c r="T2021" s="173">
        <f>IF(P2021&lt;&gt;"",(P2021*(1-($N$3368))*(1-($O2021+$N$3373))),0)</f>
        <v>0</v>
      </c>
      <c r="U2021" s="173">
        <f>IF(Q2021&lt;&gt;"",(Q2021*(1-($N$3369))*(1-($O2021+$N$3373))),0)</f>
        <v>0</v>
      </c>
      <c r="V2021" s="173">
        <f>IF(R2021&lt;&gt;"",(R2021*(1-($N$3370))*(1-($O2021+$N$3373))),0)</f>
        <v>0</v>
      </c>
      <c r="W2021" s="173">
        <f>IF(S2021&lt;&gt;"",(S2021*(1-($N$3371))*(1-($O2021+$N$3373))),0)</f>
        <v>0</v>
      </c>
      <c r="X2021" s="173">
        <f t="shared" si="744"/>
        <v>0</v>
      </c>
    </row>
    <row r="2022" spans="1:24" ht="14.1" customHeight="1" x14ac:dyDescent="0.3">
      <c r="A2022" s="155" t="s">
        <v>1456</v>
      </c>
      <c r="B2022" s="91" t="s">
        <v>51</v>
      </c>
      <c r="C2022" s="92">
        <v>10</v>
      </c>
      <c r="D2022" s="92">
        <v>0</v>
      </c>
      <c r="E2022" s="166"/>
      <c r="F2022" s="92" t="s">
        <v>112</v>
      </c>
      <c r="G2022" s="92" t="s">
        <v>2026</v>
      </c>
      <c r="H2022" s="92" t="s">
        <v>2220</v>
      </c>
      <c r="I2022" s="92">
        <v>96</v>
      </c>
      <c r="J2022" s="93">
        <v>27.75</v>
      </c>
      <c r="K2022" s="94"/>
      <c r="L2022" s="92" t="s">
        <v>3489</v>
      </c>
      <c r="M2022" s="92" t="s">
        <v>417</v>
      </c>
      <c r="N2022" s="172" t="str">
        <f t="shared" si="739"/>
        <v/>
      </c>
      <c r="O2022" s="172"/>
      <c r="P2022" s="173">
        <f t="shared" si="740"/>
        <v>0</v>
      </c>
      <c r="Q2022" s="173">
        <f t="shared" si="741"/>
        <v>0</v>
      </c>
      <c r="R2022" s="173">
        <f t="shared" si="742"/>
        <v>0</v>
      </c>
      <c r="S2022" s="173" t="str">
        <f t="shared" si="743"/>
        <v/>
      </c>
      <c r="T2022" s="173">
        <f>IF(P2022&lt;&gt;"",(P2022*(1-($N$3368))*(1-($O2022+$N$3373))),0)</f>
        <v>0</v>
      </c>
      <c r="U2022" s="173">
        <f>IF(Q2022&lt;&gt;"",(Q2022*(1-($N$3369))*(1-($O2022+$N$3373))),0)</f>
        <v>0</v>
      </c>
      <c r="V2022" s="173">
        <f>IF(R2022&lt;&gt;"",(R2022*(1-($N$3370))*(1-($O2022+$N$3373))),0)</f>
        <v>0</v>
      </c>
      <c r="W2022" s="173">
        <f>IF(S2022&lt;&gt;"",(S2022*(1-($N$3371))*(1-($O2022+$N$3373))),0)</f>
        <v>0</v>
      </c>
      <c r="X2022" s="173">
        <f t="shared" si="744"/>
        <v>0</v>
      </c>
    </row>
    <row r="2023" spans="1:24" ht="14.1" customHeight="1" x14ac:dyDescent="0.3">
      <c r="A2023" s="90"/>
      <c r="B2023" s="91"/>
      <c r="C2023" s="92"/>
      <c r="D2023" s="92"/>
      <c r="E2023" s="168"/>
      <c r="F2023" s="92"/>
      <c r="G2023" s="92"/>
      <c r="H2023" s="151" t="s">
        <v>6590</v>
      </c>
      <c r="I2023" s="92"/>
      <c r="J2023" s="93"/>
      <c r="K2023" s="94"/>
      <c r="L2023" s="94"/>
      <c r="M2023" s="95"/>
      <c r="N2023" s="172"/>
      <c r="O2023" s="172"/>
      <c r="P2023" s="173">
        <f>IF($B2023="PA",$N2023,0)</f>
        <v>0</v>
      </c>
      <c r="Q2023" s="173">
        <f>IF($B2023="PC",$N2023,0)</f>
        <v>0</v>
      </c>
      <c r="R2023" s="173">
        <f>IF($B2023="LA",$N2023,0)</f>
        <v>0</v>
      </c>
      <c r="S2023" s="173">
        <f>IF($B2023="LC",$N2023,0)</f>
        <v>0</v>
      </c>
      <c r="T2023" s="173">
        <f>IF(P2023&lt;&gt;"",(P2023*(1-($N$3368))*(1-($O2023+$N$3373))),0)</f>
        <v>0</v>
      </c>
      <c r="U2023" s="173">
        <f>IF(Q2023&lt;&gt;"",(Q2023*(1-($N$3369))*(1-($O2023+$N$3373))),0)</f>
        <v>0</v>
      </c>
      <c r="V2023" s="173">
        <f>IF(R2023&lt;&gt;"",(R2023*(1-($N$3370))*(1-($O2023+$N$3373))),0)</f>
        <v>0</v>
      </c>
      <c r="W2023" s="173">
        <f>IF(S2023&lt;&gt;"",(S2023*(1-($N$3371))*(1-($O2023+$N$3373))),0)</f>
        <v>0</v>
      </c>
      <c r="X2023" s="173"/>
    </row>
    <row r="2024" spans="1:24" ht="14.1" customHeight="1" x14ac:dyDescent="0.3">
      <c r="A2024" s="155" t="s">
        <v>5675</v>
      </c>
      <c r="B2024" s="91" t="s">
        <v>51</v>
      </c>
      <c r="C2024" s="92">
        <v>36</v>
      </c>
      <c r="D2024" s="92">
        <v>12</v>
      </c>
      <c r="E2024" s="166"/>
      <c r="F2024" s="92" t="s">
        <v>5805</v>
      </c>
      <c r="G2024" s="92" t="s">
        <v>1999</v>
      </c>
      <c r="H2024" s="92" t="s">
        <v>5676</v>
      </c>
      <c r="I2024" s="92">
        <v>97</v>
      </c>
      <c r="J2024" s="93">
        <v>17.850000000000001</v>
      </c>
      <c r="K2024" s="94"/>
      <c r="L2024" s="92" t="s">
        <v>5677</v>
      </c>
      <c r="M2024" s="92" t="s">
        <v>417</v>
      </c>
      <c r="N2024" s="172" t="str">
        <f t="shared" ref="N2024:N2028" si="745">IF(OR(J2024="TBA",E2024=0),"",E2024*J2024)</f>
        <v/>
      </c>
      <c r="O2024" s="172"/>
      <c r="P2024" s="173">
        <f t="shared" ref="P2024:P2028" si="746">IF($B2024="PA",$N2024,0)</f>
        <v>0</v>
      </c>
      <c r="Q2024" s="173">
        <f t="shared" ref="Q2024:Q2028" si="747">IF($B2024="PC",$N2024,0)</f>
        <v>0</v>
      </c>
      <c r="R2024" s="173">
        <f t="shared" ref="R2024:R2028" si="748">IF($B2024="LA",$N2024,0)</f>
        <v>0</v>
      </c>
      <c r="S2024" s="173" t="str">
        <f t="shared" ref="S2024:S2028" si="749">IF($B2024="LC",$N2024,0)</f>
        <v/>
      </c>
      <c r="T2024" s="173">
        <f>IF(P2024&lt;&gt;"",(P2024*(1-($N$3368))*(1-($O2024+$N$3373))),0)</f>
        <v>0</v>
      </c>
      <c r="U2024" s="173">
        <f>IF(Q2024&lt;&gt;"",(Q2024*(1-($N$3369))*(1-($O2024+$N$3373))),0)</f>
        <v>0</v>
      </c>
      <c r="V2024" s="173">
        <f>IF(R2024&lt;&gt;"",(R2024*(1-($N$3370))*(1-($O2024+$N$3373))),0)</f>
        <v>0</v>
      </c>
      <c r="W2024" s="173">
        <f>IF(S2024&lt;&gt;"",(S2024*(1-($N$3371))*(1-($O2024+$N$3373))),0)</f>
        <v>0</v>
      </c>
      <c r="X2024" s="173">
        <f t="shared" ref="X2024:X2028" si="750">+SUM(T2024:W2024)</f>
        <v>0</v>
      </c>
    </row>
    <row r="2025" spans="1:24" ht="14.1" customHeight="1" x14ac:dyDescent="0.3">
      <c r="A2025" s="155" t="s">
        <v>5678</v>
      </c>
      <c r="B2025" s="91" t="s">
        <v>51</v>
      </c>
      <c r="C2025" s="92">
        <v>36</v>
      </c>
      <c r="D2025" s="92">
        <v>12</v>
      </c>
      <c r="E2025" s="166"/>
      <c r="F2025" s="92" t="s">
        <v>5805</v>
      </c>
      <c r="G2025" s="92" t="s">
        <v>2000</v>
      </c>
      <c r="H2025" s="92" t="s">
        <v>5676</v>
      </c>
      <c r="I2025" s="92">
        <v>97</v>
      </c>
      <c r="J2025" s="93">
        <v>17.850000000000001</v>
      </c>
      <c r="K2025" s="94"/>
      <c r="L2025" s="92" t="s">
        <v>5679</v>
      </c>
      <c r="M2025" s="92" t="s">
        <v>417</v>
      </c>
      <c r="N2025" s="172" t="str">
        <f t="shared" si="745"/>
        <v/>
      </c>
      <c r="O2025" s="172"/>
      <c r="P2025" s="173">
        <f t="shared" si="746"/>
        <v>0</v>
      </c>
      <c r="Q2025" s="173">
        <f t="shared" si="747"/>
        <v>0</v>
      </c>
      <c r="R2025" s="173">
        <f t="shared" si="748"/>
        <v>0</v>
      </c>
      <c r="S2025" s="173" t="str">
        <f t="shared" si="749"/>
        <v/>
      </c>
      <c r="T2025" s="173">
        <f>IF(P2025&lt;&gt;"",(P2025*(1-($N$3368))*(1-($O2025+$N$3373))),0)</f>
        <v>0</v>
      </c>
      <c r="U2025" s="173">
        <f>IF(Q2025&lt;&gt;"",(Q2025*(1-($N$3369))*(1-($O2025+$N$3373))),0)</f>
        <v>0</v>
      </c>
      <c r="V2025" s="173">
        <f>IF(R2025&lt;&gt;"",(R2025*(1-($N$3370))*(1-($O2025+$N$3373))),0)</f>
        <v>0</v>
      </c>
      <c r="W2025" s="173">
        <f>IF(S2025&lt;&gt;"",(S2025*(1-($N$3371))*(1-($O2025+$N$3373))),0)</f>
        <v>0</v>
      </c>
      <c r="X2025" s="173">
        <f t="shared" si="750"/>
        <v>0</v>
      </c>
    </row>
    <row r="2026" spans="1:24" ht="14.1" customHeight="1" x14ac:dyDescent="0.3">
      <c r="A2026" s="155" t="s">
        <v>5680</v>
      </c>
      <c r="B2026" s="91" t="s">
        <v>51</v>
      </c>
      <c r="C2026" s="92">
        <v>24</v>
      </c>
      <c r="D2026" s="92">
        <v>0</v>
      </c>
      <c r="E2026" s="166"/>
      <c r="F2026" s="92" t="s">
        <v>112</v>
      </c>
      <c r="G2026" s="92" t="s">
        <v>2004</v>
      </c>
      <c r="H2026" s="92" t="s">
        <v>2646</v>
      </c>
      <c r="I2026" s="92">
        <v>97</v>
      </c>
      <c r="J2026" s="93">
        <v>19.650000000000002</v>
      </c>
      <c r="K2026" s="94"/>
      <c r="L2026" s="92" t="s">
        <v>5681</v>
      </c>
      <c r="M2026" s="92" t="s">
        <v>417</v>
      </c>
      <c r="N2026" s="172" t="str">
        <f t="shared" si="745"/>
        <v/>
      </c>
      <c r="O2026" s="172"/>
      <c r="P2026" s="173">
        <f t="shared" si="746"/>
        <v>0</v>
      </c>
      <c r="Q2026" s="173">
        <f t="shared" si="747"/>
        <v>0</v>
      </c>
      <c r="R2026" s="173">
        <f t="shared" si="748"/>
        <v>0</v>
      </c>
      <c r="S2026" s="173" t="str">
        <f t="shared" si="749"/>
        <v/>
      </c>
      <c r="T2026" s="173">
        <f>IF(P2026&lt;&gt;"",(P2026*(1-($N$3368))*(1-($O2026+$N$3373))),0)</f>
        <v>0</v>
      </c>
      <c r="U2026" s="173">
        <f>IF(Q2026&lt;&gt;"",(Q2026*(1-($N$3369))*(1-($O2026+$N$3373))),0)</f>
        <v>0</v>
      </c>
      <c r="V2026" s="173">
        <f>IF(R2026&lt;&gt;"",(R2026*(1-($N$3370))*(1-($O2026+$N$3373))),0)</f>
        <v>0</v>
      </c>
      <c r="W2026" s="173">
        <f>IF(S2026&lt;&gt;"",(S2026*(1-($N$3371))*(1-($O2026+$N$3373))),0)</f>
        <v>0</v>
      </c>
      <c r="X2026" s="173">
        <f t="shared" si="750"/>
        <v>0</v>
      </c>
    </row>
    <row r="2027" spans="1:24" ht="14.1" customHeight="1" x14ac:dyDescent="0.3">
      <c r="A2027" s="155" t="s">
        <v>5682</v>
      </c>
      <c r="B2027" s="91" t="s">
        <v>51</v>
      </c>
      <c r="C2027" s="92">
        <v>24</v>
      </c>
      <c r="D2027" s="92">
        <v>0</v>
      </c>
      <c r="E2027" s="166"/>
      <c r="F2027" s="92" t="s">
        <v>112</v>
      </c>
      <c r="G2027" s="92" t="s">
        <v>2016</v>
      </c>
      <c r="H2027" s="92" t="s">
        <v>2646</v>
      </c>
      <c r="I2027" s="92">
        <v>97</v>
      </c>
      <c r="J2027" s="93">
        <v>19.650000000000002</v>
      </c>
      <c r="K2027" s="94"/>
      <c r="L2027" s="92" t="s">
        <v>5683</v>
      </c>
      <c r="M2027" s="92" t="s">
        <v>417</v>
      </c>
      <c r="N2027" s="172" t="str">
        <f t="shared" si="745"/>
        <v/>
      </c>
      <c r="O2027" s="172"/>
      <c r="P2027" s="173">
        <f t="shared" si="746"/>
        <v>0</v>
      </c>
      <c r="Q2027" s="173">
        <f t="shared" si="747"/>
        <v>0</v>
      </c>
      <c r="R2027" s="173">
        <f t="shared" si="748"/>
        <v>0</v>
      </c>
      <c r="S2027" s="173" t="str">
        <f t="shared" si="749"/>
        <v/>
      </c>
      <c r="T2027" s="173">
        <f>IF(P2027&lt;&gt;"",(P2027*(1-($N$3368))*(1-($O2027+$N$3373))),0)</f>
        <v>0</v>
      </c>
      <c r="U2027" s="173">
        <f>IF(Q2027&lt;&gt;"",(Q2027*(1-($N$3369))*(1-($O2027+$N$3373))),0)</f>
        <v>0</v>
      </c>
      <c r="V2027" s="173">
        <f>IF(R2027&lt;&gt;"",(R2027*(1-($N$3370))*(1-($O2027+$N$3373))),0)</f>
        <v>0</v>
      </c>
      <c r="W2027" s="173">
        <f>IF(S2027&lt;&gt;"",(S2027*(1-($N$3371))*(1-($O2027+$N$3373))),0)</f>
        <v>0</v>
      </c>
      <c r="X2027" s="173">
        <f t="shared" si="750"/>
        <v>0</v>
      </c>
    </row>
    <row r="2028" spans="1:24" ht="14.1" customHeight="1" x14ac:dyDescent="0.3">
      <c r="A2028" s="155" t="s">
        <v>5684</v>
      </c>
      <c r="B2028" s="91" t="s">
        <v>51</v>
      </c>
      <c r="C2028" s="92">
        <v>24</v>
      </c>
      <c r="D2028" s="92">
        <v>0</v>
      </c>
      <c r="E2028" s="166"/>
      <c r="F2028" s="92" t="s">
        <v>112</v>
      </c>
      <c r="G2028" s="92" t="s">
        <v>2026</v>
      </c>
      <c r="H2028" s="92" t="s">
        <v>2646</v>
      </c>
      <c r="I2028" s="92">
        <v>97</v>
      </c>
      <c r="J2028" s="93">
        <v>19.650000000000002</v>
      </c>
      <c r="K2028" s="94"/>
      <c r="L2028" s="92" t="s">
        <v>5685</v>
      </c>
      <c r="M2028" s="92" t="s">
        <v>417</v>
      </c>
      <c r="N2028" s="172" t="str">
        <f t="shared" si="745"/>
        <v/>
      </c>
      <c r="O2028" s="172"/>
      <c r="P2028" s="173">
        <f t="shared" si="746"/>
        <v>0</v>
      </c>
      <c r="Q2028" s="173">
        <f t="shared" si="747"/>
        <v>0</v>
      </c>
      <c r="R2028" s="173">
        <f t="shared" si="748"/>
        <v>0</v>
      </c>
      <c r="S2028" s="173" t="str">
        <f t="shared" si="749"/>
        <v/>
      </c>
      <c r="T2028" s="173">
        <f>IF(P2028&lt;&gt;"",(P2028*(1-($N$3368))*(1-($O2028+$N$3373))),0)</f>
        <v>0</v>
      </c>
      <c r="U2028" s="173">
        <f>IF(Q2028&lt;&gt;"",(Q2028*(1-($N$3369))*(1-($O2028+$N$3373))),0)</f>
        <v>0</v>
      </c>
      <c r="V2028" s="173">
        <f>IF(R2028&lt;&gt;"",(R2028*(1-($N$3370))*(1-($O2028+$N$3373))),0)</f>
        <v>0</v>
      </c>
      <c r="W2028" s="173">
        <f>IF(S2028&lt;&gt;"",(S2028*(1-($N$3371))*(1-($O2028+$N$3373))),0)</f>
        <v>0</v>
      </c>
      <c r="X2028" s="173">
        <f t="shared" si="750"/>
        <v>0</v>
      </c>
    </row>
    <row r="2029" spans="1:24" ht="14.1" customHeight="1" x14ac:dyDescent="0.3">
      <c r="A2029" s="90"/>
      <c r="B2029" s="91"/>
      <c r="C2029" s="92"/>
      <c r="D2029" s="92"/>
      <c r="E2029" s="168"/>
      <c r="F2029" s="92"/>
      <c r="G2029" s="92"/>
      <c r="H2029" s="151" t="s">
        <v>5712</v>
      </c>
      <c r="I2029" s="92"/>
      <c r="J2029" s="93"/>
      <c r="K2029" s="94"/>
      <c r="L2029" s="94"/>
      <c r="M2029" s="95"/>
      <c r="N2029" s="172"/>
      <c r="O2029" s="172"/>
      <c r="P2029" s="173">
        <f>IF($B2029="PA",$N2029,0)</f>
        <v>0</v>
      </c>
      <c r="Q2029" s="173">
        <f>IF($B2029="PC",$N2029,0)</f>
        <v>0</v>
      </c>
      <c r="R2029" s="173">
        <f>IF($B2029="LA",$N2029,0)</f>
        <v>0</v>
      </c>
      <c r="S2029" s="173">
        <f>IF($B2029="LC",$N2029,0)</f>
        <v>0</v>
      </c>
      <c r="T2029" s="173">
        <f>IF(P2029&lt;&gt;"",(P2029*(1-($N$3368))*(1-($O2029+$N$3373))),0)</f>
        <v>0</v>
      </c>
      <c r="U2029" s="173">
        <f>IF(Q2029&lt;&gt;"",(Q2029*(1-($N$3369))*(1-($O2029+$N$3373))),0)</f>
        <v>0</v>
      </c>
      <c r="V2029" s="173">
        <f>IF(R2029&lt;&gt;"",(R2029*(1-($N$3370))*(1-($O2029+$N$3373))),0)</f>
        <v>0</v>
      </c>
      <c r="W2029" s="173">
        <f>IF(S2029&lt;&gt;"",(S2029*(1-($N$3371))*(1-($O2029+$N$3373))),0)</f>
        <v>0</v>
      </c>
      <c r="X2029" s="173"/>
    </row>
    <row r="2030" spans="1:24" ht="14.1" customHeight="1" x14ac:dyDescent="0.3">
      <c r="A2030" s="155" t="s">
        <v>473</v>
      </c>
      <c r="B2030" s="91" t="s">
        <v>51</v>
      </c>
      <c r="C2030" s="92">
        <v>30</v>
      </c>
      <c r="D2030" s="92">
        <v>10</v>
      </c>
      <c r="E2030" s="166"/>
      <c r="F2030" s="92" t="s">
        <v>112</v>
      </c>
      <c r="G2030" s="92" t="s">
        <v>2026</v>
      </c>
      <c r="H2030" s="92" t="s">
        <v>2646</v>
      </c>
      <c r="I2030" s="92">
        <v>97</v>
      </c>
      <c r="J2030" s="93">
        <v>18.25</v>
      </c>
      <c r="K2030" s="94"/>
      <c r="L2030" s="92" t="s">
        <v>4481</v>
      </c>
      <c r="M2030" s="92" t="s">
        <v>417</v>
      </c>
      <c r="N2030" s="172" t="str">
        <f>IF(OR(J2030="TBA",E2030=0),"",E2030*J2030)</f>
        <v/>
      </c>
      <c r="O2030" s="172"/>
      <c r="P2030" s="173">
        <f>IF($B2030="PA",$N2030,0)</f>
        <v>0</v>
      </c>
      <c r="Q2030" s="173">
        <f>IF($B2030="PC",$N2030,0)</f>
        <v>0</v>
      </c>
      <c r="R2030" s="173">
        <f>IF($B2030="LA",$N2030,0)</f>
        <v>0</v>
      </c>
      <c r="S2030" s="173" t="str">
        <f>IF($B2030="LC",$N2030,0)</f>
        <v/>
      </c>
      <c r="T2030" s="173">
        <f>IF(P2030&lt;&gt;"",(P2030*(1-($N$3368))*(1-($O2030+$N$3373))),0)</f>
        <v>0</v>
      </c>
      <c r="U2030" s="173">
        <f>IF(Q2030&lt;&gt;"",(Q2030*(1-($N$3369))*(1-($O2030+$N$3373))),0)</f>
        <v>0</v>
      </c>
      <c r="V2030" s="173">
        <f>IF(R2030&lt;&gt;"",(R2030*(1-($N$3370))*(1-($O2030+$N$3373))),0)</f>
        <v>0</v>
      </c>
      <c r="W2030" s="173">
        <f>IF(S2030&lt;&gt;"",(S2030*(1-($N$3371))*(1-($O2030+$N$3373))),0)</f>
        <v>0</v>
      </c>
      <c r="X2030" s="173">
        <f>+SUM(T2030:W2030)</f>
        <v>0</v>
      </c>
    </row>
    <row r="2031" spans="1:24" ht="14.1" customHeight="1" x14ac:dyDescent="0.3">
      <c r="A2031" s="155" t="s">
        <v>472</v>
      </c>
      <c r="B2031" s="91" t="s">
        <v>51</v>
      </c>
      <c r="C2031" s="92">
        <v>30</v>
      </c>
      <c r="D2031" s="92">
        <v>10</v>
      </c>
      <c r="E2031" s="166"/>
      <c r="F2031" s="92" t="s">
        <v>112</v>
      </c>
      <c r="G2031" s="92" t="s">
        <v>2016</v>
      </c>
      <c r="H2031" s="92" t="s">
        <v>2646</v>
      </c>
      <c r="I2031" s="92">
        <v>97</v>
      </c>
      <c r="J2031" s="93">
        <v>18.25</v>
      </c>
      <c r="K2031" s="94"/>
      <c r="L2031" s="92" t="s">
        <v>4480</v>
      </c>
      <c r="M2031" s="92" t="s">
        <v>417</v>
      </c>
      <c r="N2031" s="172" t="str">
        <f>IF(OR(J2031="TBA",E2031=0),"",E2031*J2031)</f>
        <v/>
      </c>
      <c r="O2031" s="172"/>
      <c r="P2031" s="173">
        <f>IF($B2031="PA",$N2031,0)</f>
        <v>0</v>
      </c>
      <c r="Q2031" s="173">
        <f>IF($B2031="PC",$N2031,0)</f>
        <v>0</v>
      </c>
      <c r="R2031" s="173">
        <f>IF($B2031="LA",$N2031,0)</f>
        <v>0</v>
      </c>
      <c r="S2031" s="173" t="str">
        <f>IF($B2031="LC",$N2031,0)</f>
        <v/>
      </c>
      <c r="T2031" s="173">
        <f>IF(P2031&lt;&gt;"",(P2031*(1-($N$3368))*(1-($O2031+$N$3373))),0)</f>
        <v>0</v>
      </c>
      <c r="U2031" s="173">
        <f>IF(Q2031&lt;&gt;"",(Q2031*(1-($N$3369))*(1-($O2031+$N$3373))),0)</f>
        <v>0</v>
      </c>
      <c r="V2031" s="173">
        <f>IF(R2031&lt;&gt;"",(R2031*(1-($N$3370))*(1-($O2031+$N$3373))),0)</f>
        <v>0</v>
      </c>
      <c r="W2031" s="173">
        <f>IF(S2031&lt;&gt;"",(S2031*(1-($N$3371))*(1-($O2031+$N$3373))),0)</f>
        <v>0</v>
      </c>
      <c r="X2031" s="173">
        <f>+SUM(T2031:W2031)</f>
        <v>0</v>
      </c>
    </row>
    <row r="2032" spans="1:24" ht="14.1" customHeight="1" x14ac:dyDescent="0.3">
      <c r="A2032" s="155" t="s">
        <v>471</v>
      </c>
      <c r="B2032" s="91" t="s">
        <v>51</v>
      </c>
      <c r="C2032" s="92">
        <v>30</v>
      </c>
      <c r="D2032" s="92">
        <v>10</v>
      </c>
      <c r="E2032" s="166"/>
      <c r="F2032" s="92" t="s">
        <v>112</v>
      </c>
      <c r="G2032" s="92" t="s">
        <v>2004</v>
      </c>
      <c r="H2032" s="92" t="s">
        <v>2646</v>
      </c>
      <c r="I2032" s="92">
        <v>97</v>
      </c>
      <c r="J2032" s="93">
        <v>18.25</v>
      </c>
      <c r="K2032" s="94"/>
      <c r="L2032" s="92" t="s">
        <v>4479</v>
      </c>
      <c r="M2032" s="92" t="s">
        <v>417</v>
      </c>
      <c r="N2032" s="172" t="str">
        <f>IF(OR(J2032="TBA",E2032=0),"",E2032*J2032)</f>
        <v/>
      </c>
      <c r="O2032" s="172"/>
      <c r="P2032" s="173">
        <f>IF($B2032="PA",$N2032,0)</f>
        <v>0</v>
      </c>
      <c r="Q2032" s="173">
        <f>IF($B2032="PC",$N2032,0)</f>
        <v>0</v>
      </c>
      <c r="R2032" s="173">
        <f>IF($B2032="LA",$N2032,0)</f>
        <v>0</v>
      </c>
      <c r="S2032" s="173" t="str">
        <f>IF($B2032="LC",$N2032,0)</f>
        <v/>
      </c>
      <c r="T2032" s="173">
        <f>IF(P2032&lt;&gt;"",(P2032*(1-($N$3368))*(1-($O2032+$N$3373))),0)</f>
        <v>0</v>
      </c>
      <c r="U2032" s="173">
        <f>IF(Q2032&lt;&gt;"",(Q2032*(1-($N$3369))*(1-($O2032+$N$3373))),0)</f>
        <v>0</v>
      </c>
      <c r="V2032" s="173">
        <f>IF(R2032&lt;&gt;"",(R2032*(1-($N$3370))*(1-($O2032+$N$3373))),0)</f>
        <v>0</v>
      </c>
      <c r="W2032" s="173">
        <f>IF(S2032&lt;&gt;"",(S2032*(1-($N$3371))*(1-($O2032+$N$3373))),0)</f>
        <v>0</v>
      </c>
      <c r="X2032" s="173">
        <f>+SUM(T2032:W2032)</f>
        <v>0</v>
      </c>
    </row>
    <row r="2033" spans="1:24" ht="14.1" customHeight="1" x14ac:dyDescent="0.3">
      <c r="A2033" s="155" t="s">
        <v>1465</v>
      </c>
      <c r="B2033" s="91" t="s">
        <v>51</v>
      </c>
      <c r="C2033" s="92">
        <v>12</v>
      </c>
      <c r="D2033" s="92">
        <v>0</v>
      </c>
      <c r="E2033" s="166"/>
      <c r="F2033" s="92" t="s">
        <v>111</v>
      </c>
      <c r="G2033" s="92" t="s">
        <v>2020</v>
      </c>
      <c r="H2033" s="92" t="s">
        <v>2274</v>
      </c>
      <c r="I2033" s="92">
        <v>97</v>
      </c>
      <c r="J2033" s="93">
        <v>40.1</v>
      </c>
      <c r="K2033" s="94"/>
      <c r="L2033" s="92" t="s">
        <v>3613</v>
      </c>
      <c r="M2033" s="92" t="s">
        <v>417</v>
      </c>
      <c r="N2033" s="172" t="str">
        <f t="shared" ref="N2033:N2037" si="751">IF(OR(J2033="TBA",E2033=0),"",E2033*J2033)</f>
        <v/>
      </c>
      <c r="O2033" s="172"/>
      <c r="P2033" s="173">
        <f t="shared" ref="P2033:P2037" si="752">IF($B2033="PA",$N2033,0)</f>
        <v>0</v>
      </c>
      <c r="Q2033" s="173">
        <f t="shared" ref="Q2033:Q2037" si="753">IF($B2033="PC",$N2033,0)</f>
        <v>0</v>
      </c>
      <c r="R2033" s="173">
        <f t="shared" ref="R2033:R2037" si="754">IF($B2033="LA",$N2033,0)</f>
        <v>0</v>
      </c>
      <c r="S2033" s="173" t="str">
        <f t="shared" ref="S2033:S2037" si="755">IF($B2033="LC",$N2033,0)</f>
        <v/>
      </c>
      <c r="T2033" s="173">
        <f>IF(P2033&lt;&gt;"",(P2033*(1-($N$3368))*(1-($O2033+$N$3373))),0)</f>
        <v>0</v>
      </c>
      <c r="U2033" s="173">
        <f>IF(Q2033&lt;&gt;"",(Q2033*(1-($N$3369))*(1-($O2033+$N$3373))),0)</f>
        <v>0</v>
      </c>
      <c r="V2033" s="173">
        <f>IF(R2033&lt;&gt;"",(R2033*(1-($N$3370))*(1-($O2033+$N$3373))),0)</f>
        <v>0</v>
      </c>
      <c r="W2033" s="173">
        <f>IF(S2033&lt;&gt;"",(S2033*(1-($N$3371))*(1-($O2033+$N$3373))),0)</f>
        <v>0</v>
      </c>
      <c r="X2033" s="173">
        <f t="shared" ref="X2033:X2037" si="756">+SUM(T2033:W2033)</f>
        <v>0</v>
      </c>
    </row>
    <row r="2034" spans="1:24" ht="14.1" customHeight="1" x14ac:dyDescent="0.3">
      <c r="A2034" s="155" t="s">
        <v>651</v>
      </c>
      <c r="B2034" s="91" t="s">
        <v>51</v>
      </c>
      <c r="C2034" s="92">
        <v>12</v>
      </c>
      <c r="D2034" s="92">
        <v>0</v>
      </c>
      <c r="E2034" s="166"/>
      <c r="F2034" s="92" t="s">
        <v>111</v>
      </c>
      <c r="G2034" s="92" t="s">
        <v>2022</v>
      </c>
      <c r="H2034" s="92" t="s">
        <v>2274</v>
      </c>
      <c r="I2034" s="92">
        <v>97</v>
      </c>
      <c r="J2034" s="93">
        <v>40.1</v>
      </c>
      <c r="K2034" s="94"/>
      <c r="L2034" s="92" t="s">
        <v>3614</v>
      </c>
      <c r="M2034" s="92" t="s">
        <v>417</v>
      </c>
      <c r="N2034" s="172" t="str">
        <f t="shared" si="751"/>
        <v/>
      </c>
      <c r="O2034" s="172"/>
      <c r="P2034" s="173">
        <f t="shared" si="752"/>
        <v>0</v>
      </c>
      <c r="Q2034" s="173">
        <f t="shared" si="753"/>
        <v>0</v>
      </c>
      <c r="R2034" s="173">
        <f t="shared" si="754"/>
        <v>0</v>
      </c>
      <c r="S2034" s="173" t="str">
        <f t="shared" si="755"/>
        <v/>
      </c>
      <c r="T2034" s="173">
        <f>IF(P2034&lt;&gt;"",(P2034*(1-($N$3368))*(1-($O2034+$N$3373))),0)</f>
        <v>0</v>
      </c>
      <c r="U2034" s="173">
        <f>IF(Q2034&lt;&gt;"",(Q2034*(1-($N$3369))*(1-($O2034+$N$3373))),0)</f>
        <v>0</v>
      </c>
      <c r="V2034" s="173">
        <f>IF(R2034&lt;&gt;"",(R2034*(1-($N$3370))*(1-($O2034+$N$3373))),0)</f>
        <v>0</v>
      </c>
      <c r="W2034" s="173">
        <f>IF(S2034&lt;&gt;"",(S2034*(1-($N$3371))*(1-($O2034+$N$3373))),0)</f>
        <v>0</v>
      </c>
      <c r="X2034" s="173">
        <f t="shared" si="756"/>
        <v>0</v>
      </c>
    </row>
    <row r="2035" spans="1:24" ht="14.1" customHeight="1" x14ac:dyDescent="0.3">
      <c r="A2035" s="155" t="s">
        <v>1464</v>
      </c>
      <c r="B2035" s="91" t="s">
        <v>51</v>
      </c>
      <c r="C2035" s="92">
        <v>12</v>
      </c>
      <c r="D2035" s="92">
        <v>0</v>
      </c>
      <c r="E2035" s="166"/>
      <c r="F2035" s="92" t="s">
        <v>111</v>
      </c>
      <c r="G2035" s="92" t="s">
        <v>2005</v>
      </c>
      <c r="H2035" s="92" t="s">
        <v>2274</v>
      </c>
      <c r="I2035" s="92">
        <v>97</v>
      </c>
      <c r="J2035" s="93">
        <v>40.1</v>
      </c>
      <c r="K2035" s="94"/>
      <c r="L2035" s="92" t="s">
        <v>3615</v>
      </c>
      <c r="M2035" s="92" t="s">
        <v>417</v>
      </c>
      <c r="N2035" s="172" t="str">
        <f t="shared" si="751"/>
        <v/>
      </c>
      <c r="O2035" s="172"/>
      <c r="P2035" s="173">
        <f t="shared" si="752"/>
        <v>0</v>
      </c>
      <c r="Q2035" s="173">
        <f t="shared" si="753"/>
        <v>0</v>
      </c>
      <c r="R2035" s="173">
        <f t="shared" si="754"/>
        <v>0</v>
      </c>
      <c r="S2035" s="173" t="str">
        <f t="shared" si="755"/>
        <v/>
      </c>
      <c r="T2035" s="173">
        <f>IF(P2035&lt;&gt;"",(P2035*(1-($N$3368))*(1-($O2035+$N$3373))),0)</f>
        <v>0</v>
      </c>
      <c r="U2035" s="173">
        <f>IF(Q2035&lt;&gt;"",(Q2035*(1-($N$3369))*(1-($O2035+$N$3373))),0)</f>
        <v>0</v>
      </c>
      <c r="V2035" s="173">
        <f>IF(R2035&lt;&gt;"",(R2035*(1-($N$3370))*(1-($O2035+$N$3373))),0)</f>
        <v>0</v>
      </c>
      <c r="W2035" s="173">
        <f>IF(S2035&lt;&gt;"",(S2035*(1-($N$3371))*(1-($O2035+$N$3373))),0)</f>
        <v>0</v>
      </c>
      <c r="X2035" s="173">
        <f t="shared" si="756"/>
        <v>0</v>
      </c>
    </row>
    <row r="2036" spans="1:24" ht="14.1" customHeight="1" x14ac:dyDescent="0.3">
      <c r="A2036" s="155">
        <v>21193</v>
      </c>
      <c r="B2036" s="91" t="s">
        <v>50</v>
      </c>
      <c r="C2036" s="92">
        <v>24</v>
      </c>
      <c r="D2036" s="92">
        <v>8</v>
      </c>
      <c r="E2036" s="166"/>
      <c r="F2036" s="92" t="s">
        <v>112</v>
      </c>
      <c r="G2036" s="92" t="s">
        <v>1711</v>
      </c>
      <c r="H2036" s="92" t="s">
        <v>1739</v>
      </c>
      <c r="I2036" s="92">
        <v>97</v>
      </c>
      <c r="J2036" s="93">
        <v>10.35</v>
      </c>
      <c r="K2036" s="94"/>
      <c r="L2036" s="92" t="s">
        <v>2680</v>
      </c>
      <c r="M2036" s="92" t="s">
        <v>417</v>
      </c>
      <c r="N2036" s="172" t="str">
        <f t="shared" si="751"/>
        <v/>
      </c>
      <c r="O2036" s="172"/>
      <c r="P2036" s="173">
        <f t="shared" si="752"/>
        <v>0</v>
      </c>
      <c r="Q2036" s="173">
        <f t="shared" si="753"/>
        <v>0</v>
      </c>
      <c r="R2036" s="173" t="str">
        <f t="shared" si="754"/>
        <v/>
      </c>
      <c r="S2036" s="173">
        <f t="shared" si="755"/>
        <v>0</v>
      </c>
      <c r="T2036" s="173">
        <f>IF(P2036&lt;&gt;"",(P2036*(1-($N$3368))*(1-($O2036+$N$3373))),0)</f>
        <v>0</v>
      </c>
      <c r="U2036" s="173">
        <f>IF(Q2036&lt;&gt;"",(Q2036*(1-($N$3369))*(1-($O2036+$N$3373))),0)</f>
        <v>0</v>
      </c>
      <c r="V2036" s="173">
        <f>IF(R2036&lt;&gt;"",(R2036*(1-($N$3370))*(1-($O2036+$N$3373))),0)</f>
        <v>0</v>
      </c>
      <c r="W2036" s="173">
        <f>IF(S2036&lt;&gt;"",(S2036*(1-($N$3371))*(1-($O2036+$N$3373))),0)</f>
        <v>0</v>
      </c>
      <c r="X2036" s="173">
        <f t="shared" si="756"/>
        <v>0</v>
      </c>
    </row>
    <row r="2037" spans="1:24" ht="14.1" customHeight="1" x14ac:dyDescent="0.3">
      <c r="A2037" s="155" t="s">
        <v>652</v>
      </c>
      <c r="B2037" s="91" t="s">
        <v>50</v>
      </c>
      <c r="C2037" s="92">
        <v>36</v>
      </c>
      <c r="D2037" s="92">
        <v>12</v>
      </c>
      <c r="E2037" s="166"/>
      <c r="F2037" s="92" t="s">
        <v>112</v>
      </c>
      <c r="G2037" s="92" t="s">
        <v>1711</v>
      </c>
      <c r="H2037" s="92" t="s">
        <v>2400</v>
      </c>
      <c r="I2037" s="92">
        <v>97</v>
      </c>
      <c r="J2037" s="93">
        <v>4.4000000000000004</v>
      </c>
      <c r="K2037" s="94"/>
      <c r="L2037" s="92" t="s">
        <v>3910</v>
      </c>
      <c r="M2037" s="92" t="s">
        <v>417</v>
      </c>
      <c r="N2037" s="172" t="str">
        <f t="shared" si="751"/>
        <v/>
      </c>
      <c r="O2037" s="172"/>
      <c r="P2037" s="173">
        <f t="shared" si="752"/>
        <v>0</v>
      </c>
      <c r="Q2037" s="173">
        <f t="shared" si="753"/>
        <v>0</v>
      </c>
      <c r="R2037" s="173" t="str">
        <f t="shared" si="754"/>
        <v/>
      </c>
      <c r="S2037" s="173">
        <f t="shared" si="755"/>
        <v>0</v>
      </c>
      <c r="T2037" s="173">
        <f>IF(P2037&lt;&gt;"",(P2037*(1-($N$3368))*(1-($O2037+$N$3373))),0)</f>
        <v>0</v>
      </c>
      <c r="U2037" s="173">
        <f>IF(Q2037&lt;&gt;"",(Q2037*(1-($N$3369))*(1-($O2037+$N$3373))),0)</f>
        <v>0</v>
      </c>
      <c r="V2037" s="173">
        <f>IF(R2037&lt;&gt;"",(R2037*(1-($N$3370))*(1-($O2037+$N$3373))),0)</f>
        <v>0</v>
      </c>
      <c r="W2037" s="173">
        <f>IF(S2037&lt;&gt;"",(S2037*(1-($N$3371))*(1-($O2037+$N$3373))),0)</f>
        <v>0</v>
      </c>
      <c r="X2037" s="173">
        <f t="shared" si="756"/>
        <v>0</v>
      </c>
    </row>
    <row r="2038" spans="1:24" ht="14.1" customHeight="1" x14ac:dyDescent="0.3">
      <c r="A2038" s="90"/>
      <c r="B2038" s="91"/>
      <c r="C2038" s="92"/>
      <c r="D2038" s="92"/>
      <c r="E2038" s="168"/>
      <c r="F2038" s="92"/>
      <c r="G2038" s="92"/>
      <c r="H2038" s="151" t="s">
        <v>4634</v>
      </c>
      <c r="I2038" s="92"/>
      <c r="J2038" s="93"/>
      <c r="K2038" s="94"/>
      <c r="L2038" s="94"/>
      <c r="M2038" s="95"/>
      <c r="N2038" s="172"/>
      <c r="O2038" s="172"/>
      <c r="P2038" s="173">
        <f t="shared" ref="P2038" si="757">IF($B2038="PA",$N2038,0)</f>
        <v>0</v>
      </c>
      <c r="Q2038" s="173">
        <f t="shared" ref="Q2038" si="758">IF($B2038="PC",$N2038,0)</f>
        <v>0</v>
      </c>
      <c r="R2038" s="173">
        <f t="shared" ref="R2038" si="759">IF($B2038="LA",$N2038,0)</f>
        <v>0</v>
      </c>
      <c r="S2038" s="173">
        <f t="shared" ref="S2038" si="760">IF($B2038="LC",$N2038,0)</f>
        <v>0</v>
      </c>
      <c r="T2038" s="173">
        <f>IF(P2038&lt;&gt;"",(P2038*(1-($N$3368))*(1-($O2038+$N$3373))),0)</f>
        <v>0</v>
      </c>
      <c r="U2038" s="173">
        <f>IF(Q2038&lt;&gt;"",(Q2038*(1-($N$3369))*(1-($O2038+$N$3373))),0)</f>
        <v>0</v>
      </c>
      <c r="V2038" s="173">
        <f>IF(R2038&lt;&gt;"",(R2038*(1-($N$3370))*(1-($O2038+$N$3373))),0)</f>
        <v>0</v>
      </c>
      <c r="W2038" s="173">
        <f>IF(S2038&lt;&gt;"",(S2038*(1-($N$3371))*(1-($O2038+$N$3373))),0)</f>
        <v>0</v>
      </c>
      <c r="X2038" s="173"/>
    </row>
    <row r="2039" spans="1:24" ht="14.1" customHeight="1" x14ac:dyDescent="0.3">
      <c r="A2039" s="189" t="s">
        <v>1635</v>
      </c>
      <c r="B2039" s="246" t="s">
        <v>51</v>
      </c>
      <c r="C2039" s="188">
        <v>24</v>
      </c>
      <c r="D2039" s="188">
        <v>6</v>
      </c>
      <c r="E2039" s="247"/>
      <c r="F2039" s="188" t="s">
        <v>112</v>
      </c>
      <c r="G2039" s="188" t="s">
        <v>2004</v>
      </c>
      <c r="H2039" s="188" t="s">
        <v>2328</v>
      </c>
      <c r="I2039" s="188">
        <v>98</v>
      </c>
      <c r="J2039" s="248">
        <v>18</v>
      </c>
      <c r="K2039" s="249"/>
      <c r="L2039" s="188" t="s">
        <v>3746</v>
      </c>
      <c r="M2039" s="188" t="s">
        <v>417</v>
      </c>
      <c r="N2039" s="250" t="str">
        <f t="shared" ref="N2039:N2049" si="761">IF(OR(J2039="TBA",E2039=0),"",E2039*J2039)</f>
        <v/>
      </c>
      <c r="O2039" s="172"/>
      <c r="P2039" s="173">
        <f t="shared" ref="P2039:P2050" si="762">IF($B2039="PA",$N2039,0)</f>
        <v>0</v>
      </c>
      <c r="Q2039" s="173">
        <f t="shared" ref="Q2039:Q2050" si="763">IF($B2039="PC",$N2039,0)</f>
        <v>0</v>
      </c>
      <c r="R2039" s="173">
        <f t="shared" ref="R2039:R2050" si="764">IF($B2039="LA",$N2039,0)</f>
        <v>0</v>
      </c>
      <c r="S2039" s="173" t="str">
        <f t="shared" ref="S2039:S2050" si="765">IF($B2039="LC",$N2039,0)</f>
        <v/>
      </c>
      <c r="T2039" s="173">
        <f>IF(P2039&lt;&gt;"",(P2039*(1-($N$3368))*(1-($O2039+$N$3373))),0)</f>
        <v>0</v>
      </c>
      <c r="U2039" s="173">
        <f>IF(Q2039&lt;&gt;"",(Q2039*(1-($N$3369))*(1-($O2039+$N$3373))),0)</f>
        <v>0</v>
      </c>
      <c r="V2039" s="173">
        <f>IF(R2039&lt;&gt;"",(R2039*(1-($N$3370))*(1-($O2039+$N$3373))),0)</f>
        <v>0</v>
      </c>
      <c r="W2039" s="173">
        <f>IF(S2039&lt;&gt;"",(S2039*(1-($N$3371))*(1-($O2039+$N$3373))),0)</f>
        <v>0</v>
      </c>
      <c r="X2039" s="251">
        <f t="shared" ref="X2039:X2049" si="766">+SUM(T2039:W2039)</f>
        <v>0</v>
      </c>
    </row>
    <row r="2040" spans="1:24" ht="14.1" customHeight="1" x14ac:dyDescent="0.3">
      <c r="A2040" s="189" t="s">
        <v>1636</v>
      </c>
      <c r="B2040" s="246" t="s">
        <v>51</v>
      </c>
      <c r="C2040" s="188">
        <v>24</v>
      </c>
      <c r="D2040" s="188">
        <v>6</v>
      </c>
      <c r="E2040" s="247"/>
      <c r="F2040" s="188" t="s">
        <v>112</v>
      </c>
      <c r="G2040" s="188" t="s">
        <v>2016</v>
      </c>
      <c r="H2040" s="188" t="s">
        <v>2328</v>
      </c>
      <c r="I2040" s="188">
        <v>98</v>
      </c>
      <c r="J2040" s="248">
        <v>18</v>
      </c>
      <c r="K2040" s="249"/>
      <c r="L2040" s="188" t="s">
        <v>3747</v>
      </c>
      <c r="M2040" s="188" t="s">
        <v>417</v>
      </c>
      <c r="N2040" s="250" t="str">
        <f t="shared" si="761"/>
        <v/>
      </c>
      <c r="O2040" s="172"/>
      <c r="P2040" s="173">
        <f t="shared" si="762"/>
        <v>0</v>
      </c>
      <c r="Q2040" s="173">
        <f t="shared" si="763"/>
        <v>0</v>
      </c>
      <c r="R2040" s="173">
        <f t="shared" si="764"/>
        <v>0</v>
      </c>
      <c r="S2040" s="173" t="str">
        <f t="shared" si="765"/>
        <v/>
      </c>
      <c r="T2040" s="173">
        <f>IF(P2040&lt;&gt;"",(P2040*(1-($N$3368))*(1-($O2040+$N$3373))),0)</f>
        <v>0</v>
      </c>
      <c r="U2040" s="173">
        <f>IF(Q2040&lt;&gt;"",(Q2040*(1-($N$3369))*(1-($O2040+$N$3373))),0)</f>
        <v>0</v>
      </c>
      <c r="V2040" s="173">
        <f>IF(R2040&lt;&gt;"",(R2040*(1-($N$3370))*(1-($O2040+$N$3373))),0)</f>
        <v>0</v>
      </c>
      <c r="W2040" s="173">
        <f>IF(S2040&lt;&gt;"",(S2040*(1-($N$3371))*(1-($O2040+$N$3373))),0)</f>
        <v>0</v>
      </c>
      <c r="X2040" s="251">
        <f t="shared" si="766"/>
        <v>0</v>
      </c>
    </row>
    <row r="2041" spans="1:24" ht="14.1" customHeight="1" x14ac:dyDescent="0.3">
      <c r="A2041" s="189" t="s">
        <v>1637</v>
      </c>
      <c r="B2041" s="246" t="s">
        <v>51</v>
      </c>
      <c r="C2041" s="188">
        <v>24</v>
      </c>
      <c r="D2041" s="188">
        <v>6</v>
      </c>
      <c r="E2041" s="247"/>
      <c r="F2041" s="188" t="s">
        <v>112</v>
      </c>
      <c r="G2041" s="188" t="s">
        <v>2026</v>
      </c>
      <c r="H2041" s="188" t="s">
        <v>2328</v>
      </c>
      <c r="I2041" s="188">
        <v>98</v>
      </c>
      <c r="J2041" s="248">
        <v>18</v>
      </c>
      <c r="K2041" s="249"/>
      <c r="L2041" s="188" t="s">
        <v>3748</v>
      </c>
      <c r="M2041" s="188" t="s">
        <v>417</v>
      </c>
      <c r="N2041" s="250" t="str">
        <f t="shared" si="761"/>
        <v/>
      </c>
      <c r="O2041" s="172"/>
      <c r="P2041" s="173">
        <f t="shared" si="762"/>
        <v>0</v>
      </c>
      <c r="Q2041" s="173">
        <f t="shared" si="763"/>
        <v>0</v>
      </c>
      <c r="R2041" s="173">
        <f t="shared" si="764"/>
        <v>0</v>
      </c>
      <c r="S2041" s="173" t="str">
        <f t="shared" si="765"/>
        <v/>
      </c>
      <c r="T2041" s="173">
        <f>IF(P2041&lt;&gt;"",(P2041*(1-($N$3368))*(1-($O2041+$N$3373))),0)</f>
        <v>0</v>
      </c>
      <c r="U2041" s="173">
        <f>IF(Q2041&lt;&gt;"",(Q2041*(1-($N$3369))*(1-($O2041+$N$3373))),0)</f>
        <v>0</v>
      </c>
      <c r="V2041" s="173">
        <f>IF(R2041&lt;&gt;"",(R2041*(1-($N$3370))*(1-($O2041+$N$3373))),0)</f>
        <v>0</v>
      </c>
      <c r="W2041" s="173">
        <f>IF(S2041&lt;&gt;"",(S2041*(1-($N$3371))*(1-($O2041+$N$3373))),0)</f>
        <v>0</v>
      </c>
      <c r="X2041" s="251">
        <f t="shared" si="766"/>
        <v>0</v>
      </c>
    </row>
    <row r="2042" spans="1:24" ht="14.1" customHeight="1" x14ac:dyDescent="0.3">
      <c r="A2042" s="189" t="s">
        <v>1632</v>
      </c>
      <c r="B2042" s="246" t="s">
        <v>51</v>
      </c>
      <c r="C2042" s="188">
        <v>24</v>
      </c>
      <c r="D2042" s="188">
        <v>6</v>
      </c>
      <c r="E2042" s="247"/>
      <c r="F2042" s="188" t="s">
        <v>110</v>
      </c>
      <c r="G2042" s="188" t="s">
        <v>2004</v>
      </c>
      <c r="H2042" s="188" t="s">
        <v>2327</v>
      </c>
      <c r="I2042" s="188">
        <v>98</v>
      </c>
      <c r="J2042" s="248">
        <v>18</v>
      </c>
      <c r="K2042" s="249"/>
      <c r="L2042" s="188" t="s">
        <v>3743</v>
      </c>
      <c r="M2042" s="188" t="s">
        <v>417</v>
      </c>
      <c r="N2042" s="250" t="str">
        <f t="shared" si="761"/>
        <v/>
      </c>
      <c r="O2042" s="172"/>
      <c r="P2042" s="173">
        <f t="shared" si="762"/>
        <v>0</v>
      </c>
      <c r="Q2042" s="173">
        <f t="shared" si="763"/>
        <v>0</v>
      </c>
      <c r="R2042" s="173">
        <f t="shared" si="764"/>
        <v>0</v>
      </c>
      <c r="S2042" s="173" t="str">
        <f t="shared" si="765"/>
        <v/>
      </c>
      <c r="T2042" s="173">
        <f>IF(P2042&lt;&gt;"",(P2042*(1-($N$3368))*(1-($O2042+$N$3373))),0)</f>
        <v>0</v>
      </c>
      <c r="U2042" s="173">
        <f>IF(Q2042&lt;&gt;"",(Q2042*(1-($N$3369))*(1-($O2042+$N$3373))),0)</f>
        <v>0</v>
      </c>
      <c r="V2042" s="173">
        <f>IF(R2042&lt;&gt;"",(R2042*(1-($N$3370))*(1-($O2042+$N$3373))),0)</f>
        <v>0</v>
      </c>
      <c r="W2042" s="173">
        <f>IF(S2042&lt;&gt;"",(S2042*(1-($N$3371))*(1-($O2042+$N$3373))),0)</f>
        <v>0</v>
      </c>
      <c r="X2042" s="251">
        <f t="shared" si="766"/>
        <v>0</v>
      </c>
    </row>
    <row r="2043" spans="1:24" ht="14.1" customHeight="1" x14ac:dyDescent="0.3">
      <c r="A2043" s="189" t="s">
        <v>1633</v>
      </c>
      <c r="B2043" s="246" t="s">
        <v>51</v>
      </c>
      <c r="C2043" s="188">
        <v>24</v>
      </c>
      <c r="D2043" s="188">
        <v>6</v>
      </c>
      <c r="E2043" s="247"/>
      <c r="F2043" s="188" t="s">
        <v>110</v>
      </c>
      <c r="G2043" s="188" t="s">
        <v>2005</v>
      </c>
      <c r="H2043" s="188" t="s">
        <v>2327</v>
      </c>
      <c r="I2043" s="188">
        <v>98</v>
      </c>
      <c r="J2043" s="248">
        <v>18</v>
      </c>
      <c r="K2043" s="249"/>
      <c r="L2043" s="188" t="s">
        <v>3744</v>
      </c>
      <c r="M2043" s="188" t="s">
        <v>417</v>
      </c>
      <c r="N2043" s="250" t="str">
        <f t="shared" si="761"/>
        <v/>
      </c>
      <c r="O2043" s="172"/>
      <c r="P2043" s="173">
        <f t="shared" si="762"/>
        <v>0</v>
      </c>
      <c r="Q2043" s="173">
        <f t="shared" si="763"/>
        <v>0</v>
      </c>
      <c r="R2043" s="173">
        <f t="shared" si="764"/>
        <v>0</v>
      </c>
      <c r="S2043" s="173" t="str">
        <f t="shared" si="765"/>
        <v/>
      </c>
      <c r="T2043" s="173">
        <f>IF(P2043&lt;&gt;"",(P2043*(1-($N$3368))*(1-($O2043+$N$3373))),0)</f>
        <v>0</v>
      </c>
      <c r="U2043" s="173">
        <f>IF(Q2043&lt;&gt;"",(Q2043*(1-($N$3369))*(1-($O2043+$N$3373))),0)</f>
        <v>0</v>
      </c>
      <c r="V2043" s="173">
        <f>IF(R2043&lt;&gt;"",(R2043*(1-($N$3370))*(1-($O2043+$N$3373))),0)</f>
        <v>0</v>
      </c>
      <c r="W2043" s="173">
        <f>IF(S2043&lt;&gt;"",(S2043*(1-($N$3371))*(1-($O2043+$N$3373))),0)</f>
        <v>0</v>
      </c>
      <c r="X2043" s="251">
        <f t="shared" si="766"/>
        <v>0</v>
      </c>
    </row>
    <row r="2044" spans="1:24" ht="14.1" customHeight="1" x14ac:dyDescent="0.3">
      <c r="A2044" s="189" t="s">
        <v>1634</v>
      </c>
      <c r="B2044" s="246" t="s">
        <v>51</v>
      </c>
      <c r="C2044" s="188">
        <v>24</v>
      </c>
      <c r="D2044" s="188">
        <v>6</v>
      </c>
      <c r="E2044" s="247"/>
      <c r="F2044" s="188" t="s">
        <v>110</v>
      </c>
      <c r="G2044" s="188" t="s">
        <v>2026</v>
      </c>
      <c r="H2044" s="188" t="s">
        <v>2327</v>
      </c>
      <c r="I2044" s="188">
        <v>98</v>
      </c>
      <c r="J2044" s="248">
        <v>18</v>
      </c>
      <c r="K2044" s="249"/>
      <c r="L2044" s="188" t="s">
        <v>3745</v>
      </c>
      <c r="M2044" s="188" t="s">
        <v>417</v>
      </c>
      <c r="N2044" s="250" t="str">
        <f t="shared" si="761"/>
        <v/>
      </c>
      <c r="O2044" s="172"/>
      <c r="P2044" s="173">
        <f t="shared" si="762"/>
        <v>0</v>
      </c>
      <c r="Q2044" s="173">
        <f t="shared" si="763"/>
        <v>0</v>
      </c>
      <c r="R2044" s="173">
        <f t="shared" si="764"/>
        <v>0</v>
      </c>
      <c r="S2044" s="173" t="str">
        <f t="shared" si="765"/>
        <v/>
      </c>
      <c r="T2044" s="173">
        <f>IF(P2044&lt;&gt;"",(P2044*(1-($N$3368))*(1-($O2044+$N$3373))),0)</f>
        <v>0</v>
      </c>
      <c r="U2044" s="173">
        <f>IF(Q2044&lt;&gt;"",(Q2044*(1-($N$3369))*(1-($O2044+$N$3373))),0)</f>
        <v>0</v>
      </c>
      <c r="V2044" s="173">
        <f>IF(R2044&lt;&gt;"",(R2044*(1-($N$3370))*(1-($O2044+$N$3373))),0)</f>
        <v>0</v>
      </c>
      <c r="W2044" s="173">
        <f>IF(S2044&lt;&gt;"",(S2044*(1-($N$3371))*(1-($O2044+$N$3373))),0)</f>
        <v>0</v>
      </c>
      <c r="X2044" s="251">
        <f t="shared" si="766"/>
        <v>0</v>
      </c>
    </row>
    <row r="2045" spans="1:24" ht="14.1" customHeight="1" x14ac:dyDescent="0.3">
      <c r="A2045" s="189">
        <v>157289</v>
      </c>
      <c r="B2045" s="246" t="s">
        <v>51</v>
      </c>
      <c r="C2045" s="188">
        <v>6</v>
      </c>
      <c r="D2045" s="188">
        <v>0</v>
      </c>
      <c r="E2045" s="247"/>
      <c r="F2045" s="188" t="s">
        <v>111</v>
      </c>
      <c r="G2045" s="188" t="s">
        <v>1712</v>
      </c>
      <c r="H2045" s="188" t="s">
        <v>1996</v>
      </c>
      <c r="I2045" s="188">
        <v>98</v>
      </c>
      <c r="J2045" s="248">
        <v>16</v>
      </c>
      <c r="K2045" s="249"/>
      <c r="L2045" s="188" t="s">
        <v>2937</v>
      </c>
      <c r="M2045" s="188" t="s">
        <v>417</v>
      </c>
      <c r="N2045" s="250" t="str">
        <f t="shared" si="761"/>
        <v/>
      </c>
      <c r="O2045" s="172"/>
      <c r="P2045" s="173">
        <f t="shared" si="762"/>
        <v>0</v>
      </c>
      <c r="Q2045" s="173">
        <f t="shared" si="763"/>
        <v>0</v>
      </c>
      <c r="R2045" s="173">
        <f t="shared" si="764"/>
        <v>0</v>
      </c>
      <c r="S2045" s="173" t="str">
        <f t="shared" si="765"/>
        <v/>
      </c>
      <c r="T2045" s="173">
        <f>IF(P2045&lt;&gt;"",(P2045*(1-($N$3368))*(1-($O2045+$N$3373))),0)</f>
        <v>0</v>
      </c>
      <c r="U2045" s="173">
        <f>IF(Q2045&lt;&gt;"",(Q2045*(1-($N$3369))*(1-($O2045+$N$3373))),0)</f>
        <v>0</v>
      </c>
      <c r="V2045" s="173">
        <f>IF(R2045&lt;&gt;"",(R2045*(1-($N$3370))*(1-($O2045+$N$3373))),0)</f>
        <v>0</v>
      </c>
      <c r="W2045" s="173">
        <f>IF(S2045&lt;&gt;"",(S2045*(1-($N$3371))*(1-($O2045+$N$3373))),0)</f>
        <v>0</v>
      </c>
      <c r="X2045" s="251">
        <f t="shared" si="766"/>
        <v>0</v>
      </c>
    </row>
    <row r="2046" spans="1:24" ht="14.1" customHeight="1" x14ac:dyDescent="0.3">
      <c r="A2046" s="189" t="s">
        <v>1629</v>
      </c>
      <c r="B2046" s="246" t="s">
        <v>51</v>
      </c>
      <c r="C2046" s="188">
        <v>24</v>
      </c>
      <c r="D2046" s="188">
        <v>6</v>
      </c>
      <c r="E2046" s="247"/>
      <c r="F2046" s="188" t="s">
        <v>112</v>
      </c>
      <c r="G2046" s="188" t="s">
        <v>2004</v>
      </c>
      <c r="H2046" s="188" t="s">
        <v>2326</v>
      </c>
      <c r="I2046" s="188">
        <v>98</v>
      </c>
      <c r="J2046" s="248">
        <v>18</v>
      </c>
      <c r="K2046" s="249"/>
      <c r="L2046" s="188" t="s">
        <v>3740</v>
      </c>
      <c r="M2046" s="188" t="s">
        <v>417</v>
      </c>
      <c r="N2046" s="250" t="str">
        <f t="shared" si="761"/>
        <v/>
      </c>
      <c r="O2046" s="172"/>
      <c r="P2046" s="173">
        <f t="shared" si="762"/>
        <v>0</v>
      </c>
      <c r="Q2046" s="173">
        <f t="shared" si="763"/>
        <v>0</v>
      </c>
      <c r="R2046" s="173">
        <f t="shared" si="764"/>
        <v>0</v>
      </c>
      <c r="S2046" s="173" t="str">
        <f t="shared" si="765"/>
        <v/>
      </c>
      <c r="T2046" s="173">
        <f>IF(P2046&lt;&gt;"",(P2046*(1-($N$3368))*(1-($O2046+$N$3373))),0)</f>
        <v>0</v>
      </c>
      <c r="U2046" s="173">
        <f>IF(Q2046&lt;&gt;"",(Q2046*(1-($N$3369))*(1-($O2046+$N$3373))),0)</f>
        <v>0</v>
      </c>
      <c r="V2046" s="173">
        <f>IF(R2046&lt;&gt;"",(R2046*(1-($N$3370))*(1-($O2046+$N$3373))),0)</f>
        <v>0</v>
      </c>
      <c r="W2046" s="173">
        <f>IF(S2046&lt;&gt;"",(S2046*(1-($N$3371))*(1-($O2046+$N$3373))),0)</f>
        <v>0</v>
      </c>
      <c r="X2046" s="251">
        <f t="shared" si="766"/>
        <v>0</v>
      </c>
    </row>
    <row r="2047" spans="1:24" ht="14.1" customHeight="1" x14ac:dyDescent="0.3">
      <c r="A2047" s="189" t="s">
        <v>1630</v>
      </c>
      <c r="B2047" s="246" t="s">
        <v>51</v>
      </c>
      <c r="C2047" s="188">
        <v>24</v>
      </c>
      <c r="D2047" s="188">
        <v>6</v>
      </c>
      <c r="E2047" s="247"/>
      <c r="F2047" s="188" t="s">
        <v>112</v>
      </c>
      <c r="G2047" s="188" t="s">
        <v>2016</v>
      </c>
      <c r="H2047" s="188" t="s">
        <v>2326</v>
      </c>
      <c r="I2047" s="188">
        <v>98</v>
      </c>
      <c r="J2047" s="248">
        <v>18</v>
      </c>
      <c r="K2047" s="249"/>
      <c r="L2047" s="188" t="s">
        <v>3741</v>
      </c>
      <c r="M2047" s="188" t="s">
        <v>417</v>
      </c>
      <c r="N2047" s="250" t="str">
        <f t="shared" si="761"/>
        <v/>
      </c>
      <c r="O2047" s="172"/>
      <c r="P2047" s="173">
        <f t="shared" si="762"/>
        <v>0</v>
      </c>
      <c r="Q2047" s="173">
        <f t="shared" si="763"/>
        <v>0</v>
      </c>
      <c r="R2047" s="173">
        <f t="shared" si="764"/>
        <v>0</v>
      </c>
      <c r="S2047" s="173" t="str">
        <f t="shared" si="765"/>
        <v/>
      </c>
      <c r="T2047" s="173">
        <f>IF(P2047&lt;&gt;"",(P2047*(1-($N$3368))*(1-($O2047+$N$3373))),0)</f>
        <v>0</v>
      </c>
      <c r="U2047" s="173">
        <f>IF(Q2047&lt;&gt;"",(Q2047*(1-($N$3369))*(1-($O2047+$N$3373))),0)</f>
        <v>0</v>
      </c>
      <c r="V2047" s="173">
        <f>IF(R2047&lt;&gt;"",(R2047*(1-($N$3370))*(1-($O2047+$N$3373))),0)</f>
        <v>0</v>
      </c>
      <c r="W2047" s="173">
        <f>IF(S2047&lt;&gt;"",(S2047*(1-($N$3371))*(1-($O2047+$N$3373))),0)</f>
        <v>0</v>
      </c>
      <c r="X2047" s="251">
        <f t="shared" si="766"/>
        <v>0</v>
      </c>
    </row>
    <row r="2048" spans="1:24" ht="14.1" customHeight="1" x14ac:dyDescent="0.3">
      <c r="A2048" s="189" t="s">
        <v>1631</v>
      </c>
      <c r="B2048" s="246" t="s">
        <v>51</v>
      </c>
      <c r="C2048" s="188">
        <v>24</v>
      </c>
      <c r="D2048" s="188">
        <v>6</v>
      </c>
      <c r="E2048" s="247"/>
      <c r="F2048" s="188" t="s">
        <v>112</v>
      </c>
      <c r="G2048" s="188" t="s">
        <v>2026</v>
      </c>
      <c r="H2048" s="188" t="s">
        <v>2326</v>
      </c>
      <c r="I2048" s="188">
        <v>98</v>
      </c>
      <c r="J2048" s="248">
        <v>18</v>
      </c>
      <c r="K2048" s="249"/>
      <c r="L2048" s="188" t="s">
        <v>3742</v>
      </c>
      <c r="M2048" s="188" t="s">
        <v>417</v>
      </c>
      <c r="N2048" s="250" t="str">
        <f t="shared" si="761"/>
        <v/>
      </c>
      <c r="O2048" s="172"/>
      <c r="P2048" s="173">
        <f t="shared" si="762"/>
        <v>0</v>
      </c>
      <c r="Q2048" s="173">
        <f t="shared" si="763"/>
        <v>0</v>
      </c>
      <c r="R2048" s="173">
        <f t="shared" si="764"/>
        <v>0</v>
      </c>
      <c r="S2048" s="173" t="str">
        <f t="shared" si="765"/>
        <v/>
      </c>
      <c r="T2048" s="173">
        <f>IF(P2048&lt;&gt;"",(P2048*(1-($N$3368))*(1-($O2048+$N$3373))),0)</f>
        <v>0</v>
      </c>
      <c r="U2048" s="173">
        <f>IF(Q2048&lt;&gt;"",(Q2048*(1-($N$3369))*(1-($O2048+$N$3373))),0)</f>
        <v>0</v>
      </c>
      <c r="V2048" s="173">
        <f>IF(R2048&lt;&gt;"",(R2048*(1-($N$3370))*(1-($O2048+$N$3373))),0)</f>
        <v>0</v>
      </c>
      <c r="W2048" s="173">
        <f>IF(S2048&lt;&gt;"",(S2048*(1-($N$3371))*(1-($O2048+$N$3373))),0)</f>
        <v>0</v>
      </c>
      <c r="X2048" s="251">
        <f t="shared" si="766"/>
        <v>0</v>
      </c>
    </row>
    <row r="2049" spans="1:24" ht="14.1" customHeight="1" x14ac:dyDescent="0.3">
      <c r="A2049" s="189">
        <v>157109</v>
      </c>
      <c r="B2049" s="246" t="s">
        <v>50</v>
      </c>
      <c r="C2049" s="188">
        <v>120</v>
      </c>
      <c r="D2049" s="188">
        <v>12</v>
      </c>
      <c r="E2049" s="247"/>
      <c r="F2049" s="188" t="s">
        <v>112</v>
      </c>
      <c r="G2049" s="188" t="s">
        <v>1711</v>
      </c>
      <c r="H2049" s="188" t="s">
        <v>1995</v>
      </c>
      <c r="I2049" s="188">
        <v>98</v>
      </c>
      <c r="J2049" s="248">
        <v>3.25</v>
      </c>
      <c r="K2049" s="249"/>
      <c r="L2049" s="188" t="s">
        <v>2936</v>
      </c>
      <c r="M2049" s="188" t="s">
        <v>417</v>
      </c>
      <c r="N2049" s="250" t="str">
        <f t="shared" si="761"/>
        <v/>
      </c>
      <c r="O2049" s="172"/>
      <c r="P2049" s="173">
        <f t="shared" si="762"/>
        <v>0</v>
      </c>
      <c r="Q2049" s="173">
        <f t="shared" si="763"/>
        <v>0</v>
      </c>
      <c r="R2049" s="173" t="str">
        <f t="shared" si="764"/>
        <v/>
      </c>
      <c r="S2049" s="173">
        <f t="shared" si="765"/>
        <v>0</v>
      </c>
      <c r="T2049" s="173">
        <f>IF(P2049&lt;&gt;"",(P2049*(1-($N$3368))*(1-($O2049+$N$3373))),0)</f>
        <v>0</v>
      </c>
      <c r="U2049" s="173">
        <f>IF(Q2049&lt;&gt;"",(Q2049*(1-($N$3369))*(1-($O2049+$N$3373))),0)</f>
        <v>0</v>
      </c>
      <c r="V2049" s="173">
        <f>IF(R2049&lt;&gt;"",(R2049*(1-($N$3370))*(1-($O2049+$N$3373))),0)</f>
        <v>0</v>
      </c>
      <c r="W2049" s="173">
        <f>IF(S2049&lt;&gt;"",(S2049*(1-($N$3371))*(1-($O2049+$N$3373))),0)</f>
        <v>0</v>
      </c>
      <c r="X2049" s="251">
        <f t="shared" si="766"/>
        <v>0</v>
      </c>
    </row>
    <row r="2050" spans="1:24" ht="14.1" customHeight="1" x14ac:dyDescent="0.3">
      <c r="A2050" s="90"/>
      <c r="B2050" s="91"/>
      <c r="C2050" s="92"/>
      <c r="D2050" s="92"/>
      <c r="E2050" s="168"/>
      <c r="F2050" s="92"/>
      <c r="G2050" s="92"/>
      <c r="H2050" s="151" t="s">
        <v>5713</v>
      </c>
      <c r="I2050" s="92"/>
      <c r="J2050" s="93"/>
      <c r="K2050" s="94"/>
      <c r="L2050" s="94"/>
      <c r="M2050" s="95"/>
      <c r="N2050" s="172"/>
      <c r="O2050" s="172"/>
      <c r="P2050" s="173">
        <f t="shared" si="762"/>
        <v>0</v>
      </c>
      <c r="Q2050" s="173">
        <f t="shared" si="763"/>
        <v>0</v>
      </c>
      <c r="R2050" s="173">
        <f t="shared" si="764"/>
        <v>0</v>
      </c>
      <c r="S2050" s="173">
        <f t="shared" si="765"/>
        <v>0</v>
      </c>
      <c r="T2050" s="173">
        <f>IF(P2050&lt;&gt;"",(P2050*(1-($N$3368))*(1-($O2050+$N$3373))),0)</f>
        <v>0</v>
      </c>
      <c r="U2050" s="173">
        <f>IF(Q2050&lt;&gt;"",(Q2050*(1-($N$3369))*(1-($O2050+$N$3373))),0)</f>
        <v>0</v>
      </c>
      <c r="V2050" s="173">
        <f>IF(R2050&lt;&gt;"",(R2050*(1-($N$3370))*(1-($O2050+$N$3373))),0)</f>
        <v>0</v>
      </c>
      <c r="W2050" s="173">
        <f>IF(S2050&lt;&gt;"",(S2050*(1-($N$3371))*(1-($O2050+$N$3373))),0)</f>
        <v>0</v>
      </c>
      <c r="X2050" s="173"/>
    </row>
    <row r="2051" spans="1:24" ht="14.1" customHeight="1" x14ac:dyDescent="0.3">
      <c r="A2051" s="90" t="s">
        <v>794</v>
      </c>
      <c r="B2051" s="91" t="s">
        <v>51</v>
      </c>
      <c r="C2051" s="92">
        <v>18</v>
      </c>
      <c r="D2051" s="92">
        <v>9</v>
      </c>
      <c r="E2051" s="166"/>
      <c r="F2051" s="92" t="s">
        <v>112</v>
      </c>
      <c r="G2051" s="92" t="s">
        <v>2004</v>
      </c>
      <c r="H2051" s="92" t="s">
        <v>2379</v>
      </c>
      <c r="I2051" s="92">
        <v>99</v>
      </c>
      <c r="J2051" s="93">
        <v>18.25</v>
      </c>
      <c r="K2051" s="94"/>
      <c r="L2051" s="92" t="s">
        <v>3855</v>
      </c>
      <c r="M2051" s="92" t="s">
        <v>417</v>
      </c>
      <c r="N2051" s="172" t="str">
        <f t="shared" ref="N2051:N2061" si="767">IF(OR(J2051="TBA",E2051=0),"",E2051*J2051)</f>
        <v/>
      </c>
      <c r="O2051" s="172"/>
      <c r="P2051" s="173">
        <f t="shared" ref="P2051:P2061" si="768">IF($B2051="PA",$N2051,0)</f>
        <v>0</v>
      </c>
      <c r="Q2051" s="173">
        <f t="shared" ref="Q2051:Q2061" si="769">IF($B2051="PC",$N2051,0)</f>
        <v>0</v>
      </c>
      <c r="R2051" s="173">
        <f t="shared" ref="R2051:R2061" si="770">IF($B2051="LA",$N2051,0)</f>
        <v>0</v>
      </c>
      <c r="S2051" s="173" t="str">
        <f t="shared" ref="S2051:S2061" si="771">IF($B2051="LC",$N2051,0)</f>
        <v/>
      </c>
      <c r="T2051" s="173">
        <f>IF(P2051&lt;&gt;"",(P2051*(1-($N$3368))*(1-($O2051+$N$3373))),0)</f>
        <v>0</v>
      </c>
      <c r="U2051" s="173">
        <f>IF(Q2051&lt;&gt;"",(Q2051*(1-($N$3369))*(1-($O2051+$N$3373))),0)</f>
        <v>0</v>
      </c>
      <c r="V2051" s="173">
        <f>IF(R2051&lt;&gt;"",(R2051*(1-($N$3370))*(1-($O2051+$N$3373))),0)</f>
        <v>0</v>
      </c>
      <c r="W2051" s="173">
        <f>IF(S2051&lt;&gt;"",(S2051*(1-($N$3371))*(1-($O2051+$N$3373))),0)</f>
        <v>0</v>
      </c>
      <c r="X2051" s="173">
        <f t="shared" ref="X2051:X2061" si="772">+SUM(T2051:W2051)</f>
        <v>0</v>
      </c>
    </row>
    <row r="2052" spans="1:24" ht="14.1" customHeight="1" x14ac:dyDescent="0.3">
      <c r="A2052" s="90" t="s">
        <v>795</v>
      </c>
      <c r="B2052" s="91" t="s">
        <v>51</v>
      </c>
      <c r="C2052" s="92">
        <v>18</v>
      </c>
      <c r="D2052" s="92">
        <v>9</v>
      </c>
      <c r="E2052" s="166"/>
      <c r="F2052" s="92" t="s">
        <v>112</v>
      </c>
      <c r="G2052" s="92" t="s">
        <v>2016</v>
      </c>
      <c r="H2052" s="92" t="s">
        <v>2379</v>
      </c>
      <c r="I2052" s="92">
        <v>99</v>
      </c>
      <c r="J2052" s="93">
        <v>18.25</v>
      </c>
      <c r="K2052" s="94"/>
      <c r="L2052" s="92" t="s">
        <v>3856</v>
      </c>
      <c r="M2052" s="92" t="s">
        <v>417</v>
      </c>
      <c r="N2052" s="172" t="str">
        <f t="shared" si="767"/>
        <v/>
      </c>
      <c r="O2052" s="172"/>
      <c r="P2052" s="173">
        <f t="shared" si="768"/>
        <v>0</v>
      </c>
      <c r="Q2052" s="173">
        <f t="shared" si="769"/>
        <v>0</v>
      </c>
      <c r="R2052" s="173">
        <f t="shared" si="770"/>
        <v>0</v>
      </c>
      <c r="S2052" s="173" t="str">
        <f t="shared" si="771"/>
        <v/>
      </c>
      <c r="T2052" s="173">
        <f>IF(P2052&lt;&gt;"",(P2052*(1-($N$3368))*(1-($O2052+$N$3373))),0)</f>
        <v>0</v>
      </c>
      <c r="U2052" s="173">
        <f>IF(Q2052&lt;&gt;"",(Q2052*(1-($N$3369))*(1-($O2052+$N$3373))),0)</f>
        <v>0</v>
      </c>
      <c r="V2052" s="173">
        <f>IF(R2052&lt;&gt;"",(R2052*(1-($N$3370))*(1-($O2052+$N$3373))),0)</f>
        <v>0</v>
      </c>
      <c r="W2052" s="173">
        <f>IF(S2052&lt;&gt;"",(S2052*(1-($N$3371))*(1-($O2052+$N$3373))),0)</f>
        <v>0</v>
      </c>
      <c r="X2052" s="173">
        <f t="shared" si="772"/>
        <v>0</v>
      </c>
    </row>
    <row r="2053" spans="1:24" ht="14.1" customHeight="1" x14ac:dyDescent="0.3">
      <c r="A2053" s="90" t="s">
        <v>796</v>
      </c>
      <c r="B2053" s="91" t="s">
        <v>51</v>
      </c>
      <c r="C2053" s="92">
        <v>18</v>
      </c>
      <c r="D2053" s="92">
        <v>9</v>
      </c>
      <c r="E2053" s="166"/>
      <c r="F2053" s="92" t="s">
        <v>112</v>
      </c>
      <c r="G2053" s="92" t="s">
        <v>2026</v>
      </c>
      <c r="H2053" s="92" t="s">
        <v>2379</v>
      </c>
      <c r="I2053" s="92">
        <v>99</v>
      </c>
      <c r="J2053" s="93">
        <v>18.25</v>
      </c>
      <c r="K2053" s="94"/>
      <c r="L2053" s="92" t="s">
        <v>3857</v>
      </c>
      <c r="M2053" s="92" t="s">
        <v>417</v>
      </c>
      <c r="N2053" s="172" t="str">
        <f t="shared" si="767"/>
        <v/>
      </c>
      <c r="O2053" s="172"/>
      <c r="P2053" s="173">
        <f t="shared" si="768"/>
        <v>0</v>
      </c>
      <c r="Q2053" s="173">
        <f t="shared" si="769"/>
        <v>0</v>
      </c>
      <c r="R2053" s="173">
        <f t="shared" si="770"/>
        <v>0</v>
      </c>
      <c r="S2053" s="173" t="str">
        <f t="shared" si="771"/>
        <v/>
      </c>
      <c r="T2053" s="173">
        <f>IF(P2053&lt;&gt;"",(P2053*(1-($N$3368))*(1-($O2053+$N$3373))),0)</f>
        <v>0</v>
      </c>
      <c r="U2053" s="173">
        <f>IF(Q2053&lt;&gt;"",(Q2053*(1-($N$3369))*(1-($O2053+$N$3373))),0)</f>
        <v>0</v>
      </c>
      <c r="V2053" s="173">
        <f>IF(R2053&lt;&gt;"",(R2053*(1-($N$3370))*(1-($O2053+$N$3373))),0)</f>
        <v>0</v>
      </c>
      <c r="W2053" s="173">
        <f>IF(S2053&lt;&gt;"",(S2053*(1-($N$3371))*(1-($O2053+$N$3373))),0)</f>
        <v>0</v>
      </c>
      <c r="X2053" s="173">
        <f t="shared" si="772"/>
        <v>0</v>
      </c>
    </row>
    <row r="2054" spans="1:24" ht="14.1" customHeight="1" x14ac:dyDescent="0.3">
      <c r="A2054" s="90" t="s">
        <v>797</v>
      </c>
      <c r="B2054" s="91" t="s">
        <v>51</v>
      </c>
      <c r="C2054" s="92">
        <v>18</v>
      </c>
      <c r="D2054" s="92">
        <v>9</v>
      </c>
      <c r="E2054" s="166"/>
      <c r="F2054" s="92" t="s">
        <v>112</v>
      </c>
      <c r="G2054" s="92" t="s">
        <v>2000</v>
      </c>
      <c r="H2054" s="92" t="s">
        <v>2379</v>
      </c>
      <c r="I2054" s="92">
        <v>99</v>
      </c>
      <c r="J2054" s="93">
        <v>18.25</v>
      </c>
      <c r="K2054" s="94"/>
      <c r="L2054" s="92" t="s">
        <v>3858</v>
      </c>
      <c r="M2054" s="92" t="s">
        <v>417</v>
      </c>
      <c r="N2054" s="172" t="str">
        <f t="shared" si="767"/>
        <v/>
      </c>
      <c r="O2054" s="172"/>
      <c r="P2054" s="173">
        <f t="shared" si="768"/>
        <v>0</v>
      </c>
      <c r="Q2054" s="173">
        <f t="shared" si="769"/>
        <v>0</v>
      </c>
      <c r="R2054" s="173">
        <f t="shared" si="770"/>
        <v>0</v>
      </c>
      <c r="S2054" s="173" t="str">
        <f t="shared" si="771"/>
        <v/>
      </c>
      <c r="T2054" s="173">
        <f>IF(P2054&lt;&gt;"",(P2054*(1-($N$3368))*(1-($O2054+$N$3373))),0)</f>
        <v>0</v>
      </c>
      <c r="U2054" s="173">
        <f>IF(Q2054&lt;&gt;"",(Q2054*(1-($N$3369))*(1-($O2054+$N$3373))),0)</f>
        <v>0</v>
      </c>
      <c r="V2054" s="173">
        <f>IF(R2054&lt;&gt;"",(R2054*(1-($N$3370))*(1-($O2054+$N$3373))),0)</f>
        <v>0</v>
      </c>
      <c r="W2054" s="173">
        <f>IF(S2054&lt;&gt;"",(S2054*(1-($N$3371))*(1-($O2054+$N$3373))),0)</f>
        <v>0</v>
      </c>
      <c r="X2054" s="173">
        <f t="shared" si="772"/>
        <v>0</v>
      </c>
    </row>
    <row r="2055" spans="1:24" ht="14.1" customHeight="1" x14ac:dyDescent="0.3">
      <c r="A2055" s="252" t="s">
        <v>5817</v>
      </c>
      <c r="B2055" s="253" t="s">
        <v>51</v>
      </c>
      <c r="C2055" s="254">
        <v>24</v>
      </c>
      <c r="D2055" s="254">
        <v>6</v>
      </c>
      <c r="E2055" s="255"/>
      <c r="F2055" s="254" t="s">
        <v>2011</v>
      </c>
      <c r="G2055" s="254" t="s">
        <v>2014</v>
      </c>
      <c r="H2055" s="254" t="s">
        <v>5816</v>
      </c>
      <c r="I2055" s="254">
        <v>99</v>
      </c>
      <c r="J2055" s="256">
        <v>15</v>
      </c>
      <c r="K2055" s="257"/>
      <c r="L2055" s="254" t="s">
        <v>6246</v>
      </c>
      <c r="M2055" s="254" t="s">
        <v>417</v>
      </c>
      <c r="N2055" s="172" t="str">
        <f>IF(OR(J2055="TBA",E2055=0),"",E2055*J2055)</f>
        <v/>
      </c>
      <c r="O2055" s="172"/>
      <c r="P2055" s="173">
        <f>IF($B2055="PA",$N2055,0)</f>
        <v>0</v>
      </c>
      <c r="Q2055" s="173">
        <f>IF($B2055="PC",$N2055,0)</f>
        <v>0</v>
      </c>
      <c r="R2055" s="173">
        <f>IF($B2055="LA",$N2055,0)</f>
        <v>0</v>
      </c>
      <c r="S2055" s="173" t="str">
        <f>IF($B2055="LC",$N2055,0)</f>
        <v/>
      </c>
      <c r="T2055" s="173">
        <f>IF(P2055&lt;&gt;"",(P2055*(1-($N$3368))*(1-($O2055+$N$3373))),0)</f>
        <v>0</v>
      </c>
      <c r="U2055" s="173">
        <f>IF(Q2055&lt;&gt;"",(Q2055*(1-($N$3369))*(1-($O2055+$N$3373))),0)</f>
        <v>0</v>
      </c>
      <c r="V2055" s="173">
        <f>IF(R2055&lt;&gt;"",(R2055*(1-($N$3370))*(1-($O2055+$N$3373))),0)</f>
        <v>0</v>
      </c>
      <c r="W2055" s="173">
        <f>IF(S2055&lt;&gt;"",(S2055*(1-($N$3371))*(1-($O2055+$N$3373))),0)</f>
        <v>0</v>
      </c>
      <c r="X2055" s="173">
        <f>+SUM(T2055:W2055)</f>
        <v>0</v>
      </c>
    </row>
    <row r="2056" spans="1:24" ht="14.1" customHeight="1" x14ac:dyDescent="0.3">
      <c r="A2056" s="90" t="s">
        <v>798</v>
      </c>
      <c r="B2056" s="91" t="s">
        <v>51</v>
      </c>
      <c r="C2056" s="92">
        <v>18</v>
      </c>
      <c r="D2056" s="92">
        <v>9</v>
      </c>
      <c r="E2056" s="166"/>
      <c r="F2056" s="92" t="s">
        <v>112</v>
      </c>
      <c r="G2056" s="92" t="s">
        <v>2004</v>
      </c>
      <c r="H2056" s="92" t="s">
        <v>2380</v>
      </c>
      <c r="I2056" s="92">
        <v>99</v>
      </c>
      <c r="J2056" s="93">
        <v>30.35</v>
      </c>
      <c r="K2056" s="94"/>
      <c r="L2056" s="92" t="s">
        <v>3859</v>
      </c>
      <c r="M2056" s="92" t="s">
        <v>417</v>
      </c>
      <c r="N2056" s="172" t="str">
        <f t="shared" si="767"/>
        <v/>
      </c>
      <c r="O2056" s="172"/>
      <c r="P2056" s="173">
        <f t="shared" si="768"/>
        <v>0</v>
      </c>
      <c r="Q2056" s="173">
        <f t="shared" si="769"/>
        <v>0</v>
      </c>
      <c r="R2056" s="173">
        <f t="shared" si="770"/>
        <v>0</v>
      </c>
      <c r="S2056" s="173" t="str">
        <f t="shared" si="771"/>
        <v/>
      </c>
      <c r="T2056" s="173">
        <f>IF(P2056&lt;&gt;"",(P2056*(1-($N$3368))*(1-($O2056+$N$3373))),0)</f>
        <v>0</v>
      </c>
      <c r="U2056" s="173">
        <f>IF(Q2056&lt;&gt;"",(Q2056*(1-($N$3369))*(1-($O2056+$N$3373))),0)</f>
        <v>0</v>
      </c>
      <c r="V2056" s="173">
        <f>IF(R2056&lt;&gt;"",(R2056*(1-($N$3370))*(1-($O2056+$N$3373))),0)</f>
        <v>0</v>
      </c>
      <c r="W2056" s="173">
        <f>IF(S2056&lt;&gt;"",(S2056*(1-($N$3371))*(1-($O2056+$N$3373))),0)</f>
        <v>0</v>
      </c>
      <c r="X2056" s="173">
        <f t="shared" si="772"/>
        <v>0</v>
      </c>
    </row>
    <row r="2057" spans="1:24" ht="14.1" customHeight="1" x14ac:dyDescent="0.3">
      <c r="A2057" s="90" t="s">
        <v>799</v>
      </c>
      <c r="B2057" s="91" t="s">
        <v>51</v>
      </c>
      <c r="C2057" s="92">
        <v>18</v>
      </c>
      <c r="D2057" s="92">
        <v>9</v>
      </c>
      <c r="E2057" s="166"/>
      <c r="F2057" s="92" t="s">
        <v>112</v>
      </c>
      <c r="G2057" s="92" t="s">
        <v>2016</v>
      </c>
      <c r="H2057" s="92" t="s">
        <v>2380</v>
      </c>
      <c r="I2057" s="92">
        <v>99</v>
      </c>
      <c r="J2057" s="93">
        <v>30.35</v>
      </c>
      <c r="K2057" s="94"/>
      <c r="L2057" s="92" t="s">
        <v>3860</v>
      </c>
      <c r="M2057" s="92" t="s">
        <v>417</v>
      </c>
      <c r="N2057" s="172" t="str">
        <f t="shared" si="767"/>
        <v/>
      </c>
      <c r="O2057" s="172"/>
      <c r="P2057" s="173">
        <f t="shared" si="768"/>
        <v>0</v>
      </c>
      <c r="Q2057" s="173">
        <f t="shared" si="769"/>
        <v>0</v>
      </c>
      <c r="R2057" s="173">
        <f t="shared" si="770"/>
        <v>0</v>
      </c>
      <c r="S2057" s="173" t="str">
        <f t="shared" si="771"/>
        <v/>
      </c>
      <c r="T2057" s="173">
        <f>IF(P2057&lt;&gt;"",(P2057*(1-($N$3368))*(1-($O2057+$N$3373))),0)</f>
        <v>0</v>
      </c>
      <c r="U2057" s="173">
        <f>IF(Q2057&lt;&gt;"",(Q2057*(1-($N$3369))*(1-($O2057+$N$3373))),0)</f>
        <v>0</v>
      </c>
      <c r="V2057" s="173">
        <f>IF(R2057&lt;&gt;"",(R2057*(1-($N$3370))*(1-($O2057+$N$3373))),0)</f>
        <v>0</v>
      </c>
      <c r="W2057" s="173">
        <f>IF(S2057&lt;&gt;"",(S2057*(1-($N$3371))*(1-($O2057+$N$3373))),0)</f>
        <v>0</v>
      </c>
      <c r="X2057" s="173">
        <f t="shared" si="772"/>
        <v>0</v>
      </c>
    </row>
    <row r="2058" spans="1:24" ht="14.1" customHeight="1" x14ac:dyDescent="0.3">
      <c r="A2058" s="90" t="s">
        <v>800</v>
      </c>
      <c r="B2058" s="91" t="s">
        <v>51</v>
      </c>
      <c r="C2058" s="92">
        <v>18</v>
      </c>
      <c r="D2058" s="92">
        <v>9</v>
      </c>
      <c r="E2058" s="166"/>
      <c r="F2058" s="92" t="s">
        <v>112</v>
      </c>
      <c r="G2058" s="92" t="s">
        <v>2026</v>
      </c>
      <c r="H2058" s="92" t="s">
        <v>2380</v>
      </c>
      <c r="I2058" s="92">
        <v>99</v>
      </c>
      <c r="J2058" s="93">
        <v>30.35</v>
      </c>
      <c r="K2058" s="94"/>
      <c r="L2058" s="92" t="s">
        <v>3861</v>
      </c>
      <c r="M2058" s="92" t="s">
        <v>417</v>
      </c>
      <c r="N2058" s="172" t="str">
        <f t="shared" si="767"/>
        <v/>
      </c>
      <c r="O2058" s="172"/>
      <c r="P2058" s="173">
        <f t="shared" si="768"/>
        <v>0</v>
      </c>
      <c r="Q2058" s="173">
        <f t="shared" si="769"/>
        <v>0</v>
      </c>
      <c r="R2058" s="173">
        <f t="shared" si="770"/>
        <v>0</v>
      </c>
      <c r="S2058" s="173" t="str">
        <f t="shared" si="771"/>
        <v/>
      </c>
      <c r="T2058" s="173">
        <f>IF(P2058&lt;&gt;"",(P2058*(1-($N$3368))*(1-($O2058+$N$3373))),0)</f>
        <v>0</v>
      </c>
      <c r="U2058" s="173">
        <f>IF(Q2058&lt;&gt;"",(Q2058*(1-($N$3369))*(1-($O2058+$N$3373))),0)</f>
        <v>0</v>
      </c>
      <c r="V2058" s="173">
        <f>IF(R2058&lt;&gt;"",(R2058*(1-($N$3370))*(1-($O2058+$N$3373))),0)</f>
        <v>0</v>
      </c>
      <c r="W2058" s="173">
        <f>IF(S2058&lt;&gt;"",(S2058*(1-($N$3371))*(1-($O2058+$N$3373))),0)</f>
        <v>0</v>
      </c>
      <c r="X2058" s="173">
        <f t="shared" si="772"/>
        <v>0</v>
      </c>
    </row>
    <row r="2059" spans="1:24" ht="14.1" customHeight="1" x14ac:dyDescent="0.3">
      <c r="A2059" s="90" t="s">
        <v>803</v>
      </c>
      <c r="B2059" s="91" t="s">
        <v>51</v>
      </c>
      <c r="C2059" s="92">
        <v>14</v>
      </c>
      <c r="D2059" s="92">
        <v>7</v>
      </c>
      <c r="E2059" s="166"/>
      <c r="F2059" s="92" t="s">
        <v>111</v>
      </c>
      <c r="G2059" s="92" t="s">
        <v>2020</v>
      </c>
      <c r="H2059" s="92" t="s">
        <v>2387</v>
      </c>
      <c r="I2059" s="92">
        <v>99</v>
      </c>
      <c r="J2059" s="93">
        <v>43.7</v>
      </c>
      <c r="K2059" s="94"/>
      <c r="L2059" s="92" t="s">
        <v>3878</v>
      </c>
      <c r="M2059" s="92" t="s">
        <v>417</v>
      </c>
      <c r="N2059" s="172" t="str">
        <f t="shared" si="767"/>
        <v/>
      </c>
      <c r="O2059" s="172"/>
      <c r="P2059" s="173">
        <f t="shared" si="768"/>
        <v>0</v>
      </c>
      <c r="Q2059" s="173">
        <f t="shared" si="769"/>
        <v>0</v>
      </c>
      <c r="R2059" s="173">
        <f t="shared" si="770"/>
        <v>0</v>
      </c>
      <c r="S2059" s="173" t="str">
        <f t="shared" si="771"/>
        <v/>
      </c>
      <c r="T2059" s="173">
        <f>IF(P2059&lt;&gt;"",(P2059*(1-($N$3368))*(1-($O2059+$N$3373))),0)</f>
        <v>0</v>
      </c>
      <c r="U2059" s="173">
        <f>IF(Q2059&lt;&gt;"",(Q2059*(1-($N$3369))*(1-($O2059+$N$3373))),0)</f>
        <v>0</v>
      </c>
      <c r="V2059" s="173">
        <f>IF(R2059&lt;&gt;"",(R2059*(1-($N$3370))*(1-($O2059+$N$3373))),0)</f>
        <v>0</v>
      </c>
      <c r="W2059" s="173">
        <f>IF(S2059&lt;&gt;"",(S2059*(1-($N$3371))*(1-($O2059+$N$3373))),0)</f>
        <v>0</v>
      </c>
      <c r="X2059" s="173">
        <f t="shared" si="772"/>
        <v>0</v>
      </c>
    </row>
    <row r="2060" spans="1:24" ht="14.1" customHeight="1" x14ac:dyDescent="0.3">
      <c r="A2060" s="90" t="s">
        <v>804</v>
      </c>
      <c r="B2060" s="91" t="s">
        <v>51</v>
      </c>
      <c r="C2060" s="92">
        <v>14</v>
      </c>
      <c r="D2060" s="92">
        <v>7</v>
      </c>
      <c r="E2060" s="166"/>
      <c r="F2060" s="92" t="s">
        <v>111</v>
      </c>
      <c r="G2060" s="92" t="s">
        <v>2023</v>
      </c>
      <c r="H2060" s="92" t="s">
        <v>2387</v>
      </c>
      <c r="I2060" s="92">
        <v>99</v>
      </c>
      <c r="J2060" s="93">
        <v>45.9</v>
      </c>
      <c r="K2060" s="94"/>
      <c r="L2060" s="92" t="s">
        <v>3879</v>
      </c>
      <c r="M2060" s="92" t="s">
        <v>417</v>
      </c>
      <c r="N2060" s="172" t="str">
        <f t="shared" si="767"/>
        <v/>
      </c>
      <c r="O2060" s="172"/>
      <c r="P2060" s="173">
        <f t="shared" si="768"/>
        <v>0</v>
      </c>
      <c r="Q2060" s="173">
        <f t="shared" si="769"/>
        <v>0</v>
      </c>
      <c r="R2060" s="173">
        <f t="shared" si="770"/>
        <v>0</v>
      </c>
      <c r="S2060" s="173" t="str">
        <f t="shared" si="771"/>
        <v/>
      </c>
      <c r="T2060" s="173">
        <f>IF(P2060&lt;&gt;"",(P2060*(1-($N$3368))*(1-($O2060+$N$3373))),0)</f>
        <v>0</v>
      </c>
      <c r="U2060" s="173">
        <f>IF(Q2060&lt;&gt;"",(Q2060*(1-($N$3369))*(1-($O2060+$N$3373))),0)</f>
        <v>0</v>
      </c>
      <c r="V2060" s="173">
        <f>IF(R2060&lt;&gt;"",(R2060*(1-($N$3370))*(1-($O2060+$N$3373))),0)</f>
        <v>0</v>
      </c>
      <c r="W2060" s="173">
        <f>IF(S2060&lt;&gt;"",(S2060*(1-($N$3371))*(1-($O2060+$N$3373))),0)</f>
        <v>0</v>
      </c>
      <c r="X2060" s="173">
        <f t="shared" si="772"/>
        <v>0</v>
      </c>
    </row>
    <row r="2061" spans="1:24" ht="14.1" customHeight="1" x14ac:dyDescent="0.3">
      <c r="A2061" s="90" t="s">
        <v>805</v>
      </c>
      <c r="B2061" s="91" t="s">
        <v>51</v>
      </c>
      <c r="C2061" s="92">
        <v>14</v>
      </c>
      <c r="D2061" s="92">
        <v>7</v>
      </c>
      <c r="E2061" s="166"/>
      <c r="F2061" s="92" t="s">
        <v>111</v>
      </c>
      <c r="G2061" s="92" t="s">
        <v>2005</v>
      </c>
      <c r="H2061" s="92" t="s">
        <v>2387</v>
      </c>
      <c r="I2061" s="92">
        <v>99</v>
      </c>
      <c r="J2061" s="93">
        <v>43.7</v>
      </c>
      <c r="K2061" s="94"/>
      <c r="L2061" s="92" t="s">
        <v>3880</v>
      </c>
      <c r="M2061" s="92" t="s">
        <v>417</v>
      </c>
      <c r="N2061" s="172" t="str">
        <f t="shared" si="767"/>
        <v/>
      </c>
      <c r="O2061" s="172"/>
      <c r="P2061" s="173">
        <f t="shared" si="768"/>
        <v>0</v>
      </c>
      <c r="Q2061" s="173">
        <f t="shared" si="769"/>
        <v>0</v>
      </c>
      <c r="R2061" s="173">
        <f t="shared" si="770"/>
        <v>0</v>
      </c>
      <c r="S2061" s="173" t="str">
        <f t="shared" si="771"/>
        <v/>
      </c>
      <c r="T2061" s="173">
        <f>IF(P2061&lt;&gt;"",(P2061*(1-($N$3368))*(1-($O2061+$N$3373))),0)</f>
        <v>0</v>
      </c>
      <c r="U2061" s="173">
        <f>IF(Q2061&lt;&gt;"",(Q2061*(1-($N$3369))*(1-($O2061+$N$3373))),0)</f>
        <v>0</v>
      </c>
      <c r="V2061" s="173">
        <f>IF(R2061&lt;&gt;"",(R2061*(1-($N$3370))*(1-($O2061+$N$3373))),0)</f>
        <v>0</v>
      </c>
      <c r="W2061" s="173">
        <f>IF(S2061&lt;&gt;"",(S2061*(1-($N$3371))*(1-($O2061+$N$3373))),0)</f>
        <v>0</v>
      </c>
      <c r="X2061" s="173">
        <f t="shared" si="772"/>
        <v>0</v>
      </c>
    </row>
    <row r="2062" spans="1:24" ht="14.1" customHeight="1" x14ac:dyDescent="0.3">
      <c r="A2062" s="90" t="s">
        <v>1300</v>
      </c>
      <c r="B2062" s="91" t="s">
        <v>51</v>
      </c>
      <c r="C2062" s="92">
        <v>10</v>
      </c>
      <c r="D2062" s="92">
        <v>0</v>
      </c>
      <c r="E2062" s="166"/>
      <c r="F2062" s="92" t="s">
        <v>5805</v>
      </c>
      <c r="G2062" s="92" t="s">
        <v>2001</v>
      </c>
      <c r="H2062" s="92" t="s">
        <v>2157</v>
      </c>
      <c r="I2062" s="92">
        <v>99</v>
      </c>
      <c r="J2062" s="93">
        <v>21.85</v>
      </c>
      <c r="K2062" s="94"/>
      <c r="L2062" s="92" t="s">
        <v>3327</v>
      </c>
      <c r="M2062" s="92" t="s">
        <v>417</v>
      </c>
      <c r="N2062" s="172" t="str">
        <f t="shared" ref="N2062:N2095" si="773">IF(OR(J2062="TBA",E2062=0),"",E2062*J2062)</f>
        <v/>
      </c>
      <c r="O2062" s="172"/>
      <c r="P2062" s="173">
        <f t="shared" ref="P2062:P2097" si="774">IF($B2062="PA",$N2062,0)</f>
        <v>0</v>
      </c>
      <c r="Q2062" s="173">
        <f t="shared" ref="Q2062:Q2097" si="775">IF($B2062="PC",$N2062,0)</f>
        <v>0</v>
      </c>
      <c r="R2062" s="173">
        <f t="shared" ref="R2062:R2097" si="776">IF($B2062="LA",$N2062,0)</f>
        <v>0</v>
      </c>
      <c r="S2062" s="173" t="str">
        <f t="shared" ref="S2062:S2097" si="777">IF($B2062="LC",$N2062,0)</f>
        <v/>
      </c>
      <c r="T2062" s="173">
        <f>IF(P2062&lt;&gt;"",(P2062*(1-($N$3368))*(1-($O2062+$N$3373))),0)</f>
        <v>0</v>
      </c>
      <c r="U2062" s="173">
        <f>IF(Q2062&lt;&gt;"",(Q2062*(1-($N$3369))*(1-($O2062+$N$3373))),0)</f>
        <v>0</v>
      </c>
      <c r="V2062" s="173">
        <f>IF(R2062&lt;&gt;"",(R2062*(1-($N$3370))*(1-($O2062+$N$3373))),0)</f>
        <v>0</v>
      </c>
      <c r="W2062" s="173">
        <f>IF(S2062&lt;&gt;"",(S2062*(1-($N$3371))*(1-($O2062+$N$3373))),0)</f>
        <v>0</v>
      </c>
      <c r="X2062" s="173">
        <f t="shared" ref="X2062:X2095" si="778">+SUM(T2062:W2062)</f>
        <v>0</v>
      </c>
    </row>
    <row r="2063" spans="1:24" ht="14.1" customHeight="1" x14ac:dyDescent="0.3">
      <c r="A2063" s="90" t="s">
        <v>1301</v>
      </c>
      <c r="B2063" s="91" t="s">
        <v>51</v>
      </c>
      <c r="C2063" s="92">
        <v>10</v>
      </c>
      <c r="D2063" s="92">
        <v>0</v>
      </c>
      <c r="E2063" s="166"/>
      <c r="F2063" s="92" t="s">
        <v>5805</v>
      </c>
      <c r="G2063" s="92" t="s">
        <v>2026</v>
      </c>
      <c r="H2063" s="92" t="s">
        <v>2157</v>
      </c>
      <c r="I2063" s="92">
        <v>99</v>
      </c>
      <c r="J2063" s="93">
        <v>21.85</v>
      </c>
      <c r="K2063" s="94"/>
      <c r="L2063" s="92" t="s">
        <v>3328</v>
      </c>
      <c r="M2063" s="92" t="s">
        <v>417</v>
      </c>
      <c r="N2063" s="172" t="str">
        <f t="shared" si="773"/>
        <v/>
      </c>
      <c r="O2063" s="172"/>
      <c r="P2063" s="173">
        <f t="shared" si="774"/>
        <v>0</v>
      </c>
      <c r="Q2063" s="173">
        <f t="shared" si="775"/>
        <v>0</v>
      </c>
      <c r="R2063" s="173">
        <f t="shared" si="776"/>
        <v>0</v>
      </c>
      <c r="S2063" s="173" t="str">
        <f t="shared" si="777"/>
        <v/>
      </c>
      <c r="T2063" s="173">
        <f>IF(P2063&lt;&gt;"",(P2063*(1-($N$3368))*(1-($O2063+$N$3373))),0)</f>
        <v>0</v>
      </c>
      <c r="U2063" s="173">
        <f>IF(Q2063&lt;&gt;"",(Q2063*(1-($N$3369))*(1-($O2063+$N$3373))),0)</f>
        <v>0</v>
      </c>
      <c r="V2063" s="173">
        <f>IF(R2063&lt;&gt;"",(R2063*(1-($N$3370))*(1-($O2063+$N$3373))),0)</f>
        <v>0</v>
      </c>
      <c r="W2063" s="173">
        <f>IF(S2063&lt;&gt;"",(S2063*(1-($N$3371))*(1-($O2063+$N$3373))),0)</f>
        <v>0</v>
      </c>
      <c r="X2063" s="173">
        <f t="shared" si="778"/>
        <v>0</v>
      </c>
    </row>
    <row r="2064" spans="1:24" ht="14.1" customHeight="1" x14ac:dyDescent="0.3">
      <c r="A2064" s="90" t="s">
        <v>1302</v>
      </c>
      <c r="B2064" s="91" t="s">
        <v>51</v>
      </c>
      <c r="C2064" s="92">
        <v>10</v>
      </c>
      <c r="D2064" s="92">
        <v>0</v>
      </c>
      <c r="E2064" s="166"/>
      <c r="F2064" s="92" t="s">
        <v>5805</v>
      </c>
      <c r="G2064" s="92" t="s">
        <v>2000</v>
      </c>
      <c r="H2064" s="92" t="s">
        <v>2157</v>
      </c>
      <c r="I2064" s="92">
        <v>99</v>
      </c>
      <c r="J2064" s="93">
        <v>21.85</v>
      </c>
      <c r="K2064" s="94"/>
      <c r="L2064" s="92" t="s">
        <v>3329</v>
      </c>
      <c r="M2064" s="92" t="s">
        <v>417</v>
      </c>
      <c r="N2064" s="172" t="str">
        <f t="shared" si="773"/>
        <v/>
      </c>
      <c r="O2064" s="172"/>
      <c r="P2064" s="173">
        <f t="shared" si="774"/>
        <v>0</v>
      </c>
      <c r="Q2064" s="173">
        <f t="shared" si="775"/>
        <v>0</v>
      </c>
      <c r="R2064" s="173">
        <f t="shared" si="776"/>
        <v>0</v>
      </c>
      <c r="S2064" s="173" t="str">
        <f t="shared" si="777"/>
        <v/>
      </c>
      <c r="T2064" s="173">
        <f>IF(P2064&lt;&gt;"",(P2064*(1-($N$3368))*(1-($O2064+$N$3373))),0)</f>
        <v>0</v>
      </c>
      <c r="U2064" s="173">
        <f>IF(Q2064&lt;&gt;"",(Q2064*(1-($N$3369))*(1-($O2064+$N$3373))),0)</f>
        <v>0</v>
      </c>
      <c r="V2064" s="173">
        <f>IF(R2064&lt;&gt;"",(R2064*(1-($N$3370))*(1-($O2064+$N$3373))),0)</f>
        <v>0</v>
      </c>
      <c r="W2064" s="173">
        <f>IF(S2064&lt;&gt;"",(S2064*(1-($N$3371))*(1-($O2064+$N$3373))),0)</f>
        <v>0</v>
      </c>
      <c r="X2064" s="173">
        <f t="shared" si="778"/>
        <v>0</v>
      </c>
    </row>
    <row r="2065" spans="1:24" ht="14.1" customHeight="1" x14ac:dyDescent="0.3">
      <c r="A2065" s="90" t="s">
        <v>1099</v>
      </c>
      <c r="B2065" s="91" t="s">
        <v>51</v>
      </c>
      <c r="C2065" s="92">
        <v>24</v>
      </c>
      <c r="D2065" s="92">
        <v>6</v>
      </c>
      <c r="E2065" s="166"/>
      <c r="F2065" s="92" t="s">
        <v>112</v>
      </c>
      <c r="G2065" s="92" t="s">
        <v>2004</v>
      </c>
      <c r="H2065" s="92" t="s">
        <v>2381</v>
      </c>
      <c r="I2065" s="92">
        <v>99</v>
      </c>
      <c r="J2065" s="93">
        <v>18.25</v>
      </c>
      <c r="K2065" s="94"/>
      <c r="L2065" s="92" t="s">
        <v>3862</v>
      </c>
      <c r="M2065" s="92" t="s">
        <v>417</v>
      </c>
      <c r="N2065" s="172" t="str">
        <f t="shared" si="773"/>
        <v/>
      </c>
      <c r="O2065" s="172"/>
      <c r="P2065" s="173">
        <f t="shared" si="774"/>
        <v>0</v>
      </c>
      <c r="Q2065" s="173">
        <f t="shared" si="775"/>
        <v>0</v>
      </c>
      <c r="R2065" s="173">
        <f t="shared" si="776"/>
        <v>0</v>
      </c>
      <c r="S2065" s="173" t="str">
        <f t="shared" si="777"/>
        <v/>
      </c>
      <c r="T2065" s="173">
        <f>IF(P2065&lt;&gt;"",(P2065*(1-($N$3368))*(1-($O2065+$N$3373))),0)</f>
        <v>0</v>
      </c>
      <c r="U2065" s="173">
        <f>IF(Q2065&lt;&gt;"",(Q2065*(1-($N$3369))*(1-($O2065+$N$3373))),0)</f>
        <v>0</v>
      </c>
      <c r="V2065" s="173">
        <f>IF(R2065&lt;&gt;"",(R2065*(1-($N$3370))*(1-($O2065+$N$3373))),0)</f>
        <v>0</v>
      </c>
      <c r="W2065" s="173">
        <f>IF(S2065&lt;&gt;"",(S2065*(1-($N$3371))*(1-($O2065+$N$3373))),0)</f>
        <v>0</v>
      </c>
      <c r="X2065" s="173">
        <f t="shared" si="778"/>
        <v>0</v>
      </c>
    </row>
    <row r="2066" spans="1:24" ht="14.1" customHeight="1" x14ac:dyDescent="0.3">
      <c r="A2066" s="90" t="s">
        <v>1098</v>
      </c>
      <c r="B2066" s="91" t="s">
        <v>51</v>
      </c>
      <c r="C2066" s="92">
        <v>24</v>
      </c>
      <c r="D2066" s="92">
        <v>6</v>
      </c>
      <c r="E2066" s="166"/>
      <c r="F2066" s="92" t="s">
        <v>112</v>
      </c>
      <c r="G2066" s="92" t="s">
        <v>2016</v>
      </c>
      <c r="H2066" s="92" t="s">
        <v>2381</v>
      </c>
      <c r="I2066" s="92">
        <v>99</v>
      </c>
      <c r="J2066" s="93">
        <v>18.25</v>
      </c>
      <c r="K2066" s="94"/>
      <c r="L2066" s="92" t="s">
        <v>3863</v>
      </c>
      <c r="M2066" s="92" t="s">
        <v>417</v>
      </c>
      <c r="N2066" s="172" t="str">
        <f t="shared" si="773"/>
        <v/>
      </c>
      <c r="O2066" s="172"/>
      <c r="P2066" s="173">
        <f t="shared" si="774"/>
        <v>0</v>
      </c>
      <c r="Q2066" s="173">
        <f t="shared" si="775"/>
        <v>0</v>
      </c>
      <c r="R2066" s="173">
        <f t="shared" si="776"/>
        <v>0</v>
      </c>
      <c r="S2066" s="173" t="str">
        <f t="shared" si="777"/>
        <v/>
      </c>
      <c r="T2066" s="173">
        <f>IF(P2066&lt;&gt;"",(P2066*(1-($N$3368))*(1-($O2066+$N$3373))),0)</f>
        <v>0</v>
      </c>
      <c r="U2066" s="173">
        <f>IF(Q2066&lt;&gt;"",(Q2066*(1-($N$3369))*(1-($O2066+$N$3373))),0)</f>
        <v>0</v>
      </c>
      <c r="V2066" s="173">
        <f>IF(R2066&lt;&gt;"",(R2066*(1-($N$3370))*(1-($O2066+$N$3373))),0)</f>
        <v>0</v>
      </c>
      <c r="W2066" s="173">
        <f>IF(S2066&lt;&gt;"",(S2066*(1-($N$3371))*(1-($O2066+$N$3373))),0)</f>
        <v>0</v>
      </c>
      <c r="X2066" s="173">
        <f t="shared" si="778"/>
        <v>0</v>
      </c>
    </row>
    <row r="2067" spans="1:24" ht="14.1" customHeight="1" x14ac:dyDescent="0.3">
      <c r="A2067" s="90" t="s">
        <v>1097</v>
      </c>
      <c r="B2067" s="91" t="s">
        <v>51</v>
      </c>
      <c r="C2067" s="92">
        <v>24</v>
      </c>
      <c r="D2067" s="92">
        <v>6</v>
      </c>
      <c r="E2067" s="166"/>
      <c r="F2067" s="92" t="s">
        <v>112</v>
      </c>
      <c r="G2067" s="92" t="s">
        <v>2026</v>
      </c>
      <c r="H2067" s="92" t="s">
        <v>2381</v>
      </c>
      <c r="I2067" s="92">
        <v>99</v>
      </c>
      <c r="J2067" s="93">
        <v>18.25</v>
      </c>
      <c r="K2067" s="94"/>
      <c r="L2067" s="92" t="s">
        <v>3864</v>
      </c>
      <c r="M2067" s="92" t="s">
        <v>417</v>
      </c>
      <c r="N2067" s="172" t="str">
        <f t="shared" si="773"/>
        <v/>
      </c>
      <c r="O2067" s="172"/>
      <c r="P2067" s="173">
        <f t="shared" si="774"/>
        <v>0</v>
      </c>
      <c r="Q2067" s="173">
        <f t="shared" si="775"/>
        <v>0</v>
      </c>
      <c r="R2067" s="173">
        <f t="shared" si="776"/>
        <v>0</v>
      </c>
      <c r="S2067" s="173" t="str">
        <f t="shared" si="777"/>
        <v/>
      </c>
      <c r="T2067" s="173">
        <f>IF(P2067&lt;&gt;"",(P2067*(1-($N$3368))*(1-($O2067+$N$3373))),0)</f>
        <v>0</v>
      </c>
      <c r="U2067" s="173">
        <f>IF(Q2067&lt;&gt;"",(Q2067*(1-($N$3369))*(1-($O2067+$N$3373))),0)</f>
        <v>0</v>
      </c>
      <c r="V2067" s="173">
        <f>IF(R2067&lt;&gt;"",(R2067*(1-($N$3370))*(1-($O2067+$N$3373))),0)</f>
        <v>0</v>
      </c>
      <c r="W2067" s="173">
        <f>IF(S2067&lt;&gt;"",(S2067*(1-($N$3371))*(1-($O2067+$N$3373))),0)</f>
        <v>0</v>
      </c>
      <c r="X2067" s="173">
        <f t="shared" si="778"/>
        <v>0</v>
      </c>
    </row>
    <row r="2068" spans="1:24" ht="14.1" customHeight="1" x14ac:dyDescent="0.3">
      <c r="A2068" s="90" t="s">
        <v>1303</v>
      </c>
      <c r="B2068" s="91" t="s">
        <v>51</v>
      </c>
      <c r="C2068" s="92">
        <v>24</v>
      </c>
      <c r="D2068" s="92">
        <v>8</v>
      </c>
      <c r="E2068" s="166"/>
      <c r="F2068" s="92" t="s">
        <v>112</v>
      </c>
      <c r="G2068" s="92" t="s">
        <v>2004</v>
      </c>
      <c r="H2068" s="92" t="s">
        <v>2213</v>
      </c>
      <c r="I2068" s="92">
        <v>99</v>
      </c>
      <c r="J2068" s="93">
        <v>23.1</v>
      </c>
      <c r="K2068" s="94"/>
      <c r="L2068" s="92" t="s">
        <v>3468</v>
      </c>
      <c r="M2068" s="92" t="s">
        <v>417</v>
      </c>
      <c r="N2068" s="172" t="str">
        <f t="shared" si="773"/>
        <v/>
      </c>
      <c r="O2068" s="172"/>
      <c r="P2068" s="173">
        <f t="shared" si="774"/>
        <v>0</v>
      </c>
      <c r="Q2068" s="173">
        <f t="shared" si="775"/>
        <v>0</v>
      </c>
      <c r="R2068" s="173">
        <f t="shared" si="776"/>
        <v>0</v>
      </c>
      <c r="S2068" s="173" t="str">
        <f t="shared" si="777"/>
        <v/>
      </c>
      <c r="T2068" s="173">
        <f>IF(P2068&lt;&gt;"",(P2068*(1-($N$3368))*(1-($O2068+$N$3373))),0)</f>
        <v>0</v>
      </c>
      <c r="U2068" s="173">
        <f>IF(Q2068&lt;&gt;"",(Q2068*(1-($N$3369))*(1-($O2068+$N$3373))),0)</f>
        <v>0</v>
      </c>
      <c r="V2068" s="173">
        <f>IF(R2068&lt;&gt;"",(R2068*(1-($N$3370))*(1-($O2068+$N$3373))),0)</f>
        <v>0</v>
      </c>
      <c r="W2068" s="173">
        <f>IF(S2068&lt;&gt;"",(S2068*(1-($N$3371))*(1-($O2068+$N$3373))),0)</f>
        <v>0</v>
      </c>
      <c r="X2068" s="173">
        <f t="shared" si="778"/>
        <v>0</v>
      </c>
    </row>
    <row r="2069" spans="1:24" ht="14.1" customHeight="1" x14ac:dyDescent="0.3">
      <c r="A2069" s="90" t="s">
        <v>1304</v>
      </c>
      <c r="B2069" s="91" t="s">
        <v>51</v>
      </c>
      <c r="C2069" s="92">
        <v>24</v>
      </c>
      <c r="D2069" s="92">
        <v>8</v>
      </c>
      <c r="E2069" s="166"/>
      <c r="F2069" s="92" t="s">
        <v>112</v>
      </c>
      <c r="G2069" s="92" t="s">
        <v>2016</v>
      </c>
      <c r="H2069" s="92" t="s">
        <v>2213</v>
      </c>
      <c r="I2069" s="92">
        <v>99</v>
      </c>
      <c r="J2069" s="93">
        <v>23.1</v>
      </c>
      <c r="K2069" s="94"/>
      <c r="L2069" s="92" t="s">
        <v>3469</v>
      </c>
      <c r="M2069" s="92" t="s">
        <v>417</v>
      </c>
      <c r="N2069" s="172" t="str">
        <f t="shared" si="773"/>
        <v/>
      </c>
      <c r="O2069" s="172"/>
      <c r="P2069" s="173">
        <f t="shared" si="774"/>
        <v>0</v>
      </c>
      <c r="Q2069" s="173">
        <f t="shared" si="775"/>
        <v>0</v>
      </c>
      <c r="R2069" s="173">
        <f t="shared" si="776"/>
        <v>0</v>
      </c>
      <c r="S2069" s="173" t="str">
        <f t="shared" si="777"/>
        <v/>
      </c>
      <c r="T2069" s="173">
        <f>IF(P2069&lt;&gt;"",(P2069*(1-($N$3368))*(1-($O2069+$N$3373))),0)</f>
        <v>0</v>
      </c>
      <c r="U2069" s="173">
        <f>IF(Q2069&lt;&gt;"",(Q2069*(1-($N$3369))*(1-($O2069+$N$3373))),0)</f>
        <v>0</v>
      </c>
      <c r="V2069" s="173">
        <f>IF(R2069&lt;&gt;"",(R2069*(1-($N$3370))*(1-($O2069+$N$3373))),0)</f>
        <v>0</v>
      </c>
      <c r="W2069" s="173">
        <f>IF(S2069&lt;&gt;"",(S2069*(1-($N$3371))*(1-($O2069+$N$3373))),0)</f>
        <v>0</v>
      </c>
      <c r="X2069" s="173">
        <f t="shared" si="778"/>
        <v>0</v>
      </c>
    </row>
    <row r="2070" spans="1:24" ht="14.1" customHeight="1" x14ac:dyDescent="0.3">
      <c r="A2070" s="90" t="s">
        <v>1305</v>
      </c>
      <c r="B2070" s="91" t="s">
        <v>51</v>
      </c>
      <c r="C2070" s="92">
        <v>24</v>
      </c>
      <c r="D2070" s="92">
        <v>8</v>
      </c>
      <c r="E2070" s="166"/>
      <c r="F2070" s="92" t="s">
        <v>112</v>
      </c>
      <c r="G2070" s="92" t="s">
        <v>2026</v>
      </c>
      <c r="H2070" s="92" t="s">
        <v>2213</v>
      </c>
      <c r="I2070" s="92">
        <v>99</v>
      </c>
      <c r="J2070" s="93">
        <v>23.1</v>
      </c>
      <c r="K2070" s="94"/>
      <c r="L2070" s="92" t="s">
        <v>3470</v>
      </c>
      <c r="M2070" s="92" t="s">
        <v>417</v>
      </c>
      <c r="N2070" s="172" t="str">
        <f t="shared" si="773"/>
        <v/>
      </c>
      <c r="O2070" s="172"/>
      <c r="P2070" s="173">
        <f t="shared" si="774"/>
        <v>0</v>
      </c>
      <c r="Q2070" s="173">
        <f t="shared" si="775"/>
        <v>0</v>
      </c>
      <c r="R2070" s="173">
        <f t="shared" si="776"/>
        <v>0</v>
      </c>
      <c r="S2070" s="173" t="str">
        <f t="shared" si="777"/>
        <v/>
      </c>
      <c r="T2070" s="173">
        <f>IF(P2070&lt;&gt;"",(P2070*(1-($N$3368))*(1-($O2070+$N$3373))),0)</f>
        <v>0</v>
      </c>
      <c r="U2070" s="173">
        <f>IF(Q2070&lt;&gt;"",(Q2070*(1-($N$3369))*(1-($O2070+$N$3373))),0)</f>
        <v>0</v>
      </c>
      <c r="V2070" s="173">
        <f>IF(R2070&lt;&gt;"",(R2070*(1-($N$3370))*(1-($O2070+$N$3373))),0)</f>
        <v>0</v>
      </c>
      <c r="W2070" s="173">
        <f>IF(S2070&lt;&gt;"",(S2070*(1-($N$3371))*(1-($O2070+$N$3373))),0)</f>
        <v>0</v>
      </c>
      <c r="X2070" s="173">
        <f t="shared" si="778"/>
        <v>0</v>
      </c>
    </row>
    <row r="2071" spans="1:24" ht="14.1" customHeight="1" x14ac:dyDescent="0.3">
      <c r="A2071" s="90" t="s">
        <v>1101</v>
      </c>
      <c r="B2071" s="91" t="s">
        <v>51</v>
      </c>
      <c r="C2071" s="92">
        <v>12</v>
      </c>
      <c r="D2071" s="92">
        <v>0</v>
      </c>
      <c r="E2071" s="166"/>
      <c r="F2071" s="92" t="s">
        <v>111</v>
      </c>
      <c r="G2071" s="92" t="s">
        <v>2020</v>
      </c>
      <c r="H2071" s="92" t="s">
        <v>2024</v>
      </c>
      <c r="I2071" s="92">
        <v>99</v>
      </c>
      <c r="J2071" s="93">
        <v>43.7</v>
      </c>
      <c r="K2071" s="94"/>
      <c r="L2071" s="92" t="s">
        <v>2959</v>
      </c>
      <c r="M2071" s="92" t="s">
        <v>417</v>
      </c>
      <c r="N2071" s="172" t="str">
        <f t="shared" si="773"/>
        <v/>
      </c>
      <c r="O2071" s="172"/>
      <c r="P2071" s="173">
        <f t="shared" si="774"/>
        <v>0</v>
      </c>
      <c r="Q2071" s="173">
        <f t="shared" si="775"/>
        <v>0</v>
      </c>
      <c r="R2071" s="173">
        <f t="shared" si="776"/>
        <v>0</v>
      </c>
      <c r="S2071" s="173" t="str">
        <f t="shared" si="777"/>
        <v/>
      </c>
      <c r="T2071" s="173">
        <f>IF(P2071&lt;&gt;"",(P2071*(1-($N$3368))*(1-($O2071+$N$3373))),0)</f>
        <v>0</v>
      </c>
      <c r="U2071" s="173">
        <f>IF(Q2071&lt;&gt;"",(Q2071*(1-($N$3369))*(1-($O2071+$N$3373))),0)</f>
        <v>0</v>
      </c>
      <c r="V2071" s="173">
        <f>IF(R2071&lt;&gt;"",(R2071*(1-($N$3370))*(1-($O2071+$N$3373))),0)</f>
        <v>0</v>
      </c>
      <c r="W2071" s="173">
        <f>IF(S2071&lt;&gt;"",(S2071*(1-($N$3371))*(1-($O2071+$N$3373))),0)</f>
        <v>0</v>
      </c>
      <c r="X2071" s="173">
        <f t="shared" si="778"/>
        <v>0</v>
      </c>
    </row>
    <row r="2072" spans="1:24" ht="14.1" customHeight="1" x14ac:dyDescent="0.3">
      <c r="A2072" s="90" t="s">
        <v>1102</v>
      </c>
      <c r="B2072" s="91" t="s">
        <v>51</v>
      </c>
      <c r="C2072" s="92">
        <v>12</v>
      </c>
      <c r="D2072" s="92">
        <v>0</v>
      </c>
      <c r="E2072" s="166"/>
      <c r="F2072" s="92" t="s">
        <v>111</v>
      </c>
      <c r="G2072" s="92" t="s">
        <v>2022</v>
      </c>
      <c r="H2072" s="92" t="s">
        <v>2024</v>
      </c>
      <c r="I2072" s="92">
        <v>99</v>
      </c>
      <c r="J2072" s="93">
        <v>43.7</v>
      </c>
      <c r="K2072" s="94"/>
      <c r="L2072" s="92" t="s">
        <v>2960</v>
      </c>
      <c r="M2072" s="92" t="s">
        <v>417</v>
      </c>
      <c r="N2072" s="172" t="str">
        <f t="shared" si="773"/>
        <v/>
      </c>
      <c r="O2072" s="172"/>
      <c r="P2072" s="173">
        <f t="shared" si="774"/>
        <v>0</v>
      </c>
      <c r="Q2072" s="173">
        <f t="shared" si="775"/>
        <v>0</v>
      </c>
      <c r="R2072" s="173">
        <f t="shared" si="776"/>
        <v>0</v>
      </c>
      <c r="S2072" s="173" t="str">
        <f t="shared" si="777"/>
        <v/>
      </c>
      <c r="T2072" s="173">
        <f>IF(P2072&lt;&gt;"",(P2072*(1-($N$3368))*(1-($O2072+$N$3373))),0)</f>
        <v>0</v>
      </c>
      <c r="U2072" s="173">
        <f>IF(Q2072&lt;&gt;"",(Q2072*(1-($N$3369))*(1-($O2072+$N$3373))),0)</f>
        <v>0</v>
      </c>
      <c r="V2072" s="173">
        <f>IF(R2072&lt;&gt;"",(R2072*(1-($N$3370))*(1-($O2072+$N$3373))),0)</f>
        <v>0</v>
      </c>
      <c r="W2072" s="173">
        <f>IF(S2072&lt;&gt;"",(S2072*(1-($N$3371))*(1-($O2072+$N$3373))),0)</f>
        <v>0</v>
      </c>
      <c r="X2072" s="173">
        <f t="shared" si="778"/>
        <v>0</v>
      </c>
    </row>
    <row r="2073" spans="1:24" ht="14.1" customHeight="1" x14ac:dyDescent="0.3">
      <c r="A2073" s="90" t="s">
        <v>1103</v>
      </c>
      <c r="B2073" s="91" t="s">
        <v>51</v>
      </c>
      <c r="C2073" s="92">
        <v>12</v>
      </c>
      <c r="D2073" s="92">
        <v>0</v>
      </c>
      <c r="E2073" s="166"/>
      <c r="F2073" s="92" t="s">
        <v>111</v>
      </c>
      <c r="G2073" s="92" t="s">
        <v>2023</v>
      </c>
      <c r="H2073" s="92" t="s">
        <v>2024</v>
      </c>
      <c r="I2073" s="92">
        <v>99</v>
      </c>
      <c r="J2073" s="93">
        <v>45.9</v>
      </c>
      <c r="K2073" s="94"/>
      <c r="L2073" s="92" t="s">
        <v>2961</v>
      </c>
      <c r="M2073" s="92" t="s">
        <v>417</v>
      </c>
      <c r="N2073" s="172" t="str">
        <f t="shared" si="773"/>
        <v/>
      </c>
      <c r="O2073" s="172"/>
      <c r="P2073" s="173">
        <f t="shared" si="774"/>
        <v>0</v>
      </c>
      <c r="Q2073" s="173">
        <f t="shared" si="775"/>
        <v>0</v>
      </c>
      <c r="R2073" s="173">
        <f t="shared" si="776"/>
        <v>0</v>
      </c>
      <c r="S2073" s="173" t="str">
        <f t="shared" si="777"/>
        <v/>
      </c>
      <c r="T2073" s="173">
        <f>IF(P2073&lt;&gt;"",(P2073*(1-($N$3368))*(1-($O2073+$N$3373))),0)</f>
        <v>0</v>
      </c>
      <c r="U2073" s="173">
        <f>IF(Q2073&lt;&gt;"",(Q2073*(1-($N$3369))*(1-($O2073+$N$3373))),0)</f>
        <v>0</v>
      </c>
      <c r="V2073" s="173">
        <f>IF(R2073&lt;&gt;"",(R2073*(1-($N$3370))*(1-($O2073+$N$3373))),0)</f>
        <v>0</v>
      </c>
      <c r="W2073" s="173">
        <f>IF(S2073&lt;&gt;"",(S2073*(1-($N$3371))*(1-($O2073+$N$3373))),0)</f>
        <v>0</v>
      </c>
      <c r="X2073" s="173">
        <f t="shared" si="778"/>
        <v>0</v>
      </c>
    </row>
    <row r="2074" spans="1:24" ht="14.1" customHeight="1" x14ac:dyDescent="0.3">
      <c r="A2074" s="90" t="s">
        <v>1100</v>
      </c>
      <c r="B2074" s="91" t="s">
        <v>51</v>
      </c>
      <c r="C2074" s="92">
        <v>12</v>
      </c>
      <c r="D2074" s="92">
        <v>0</v>
      </c>
      <c r="E2074" s="166"/>
      <c r="F2074" s="92" t="s">
        <v>111</v>
      </c>
      <c r="G2074" s="92" t="s">
        <v>2005</v>
      </c>
      <c r="H2074" s="92" t="s">
        <v>2024</v>
      </c>
      <c r="I2074" s="92">
        <v>99</v>
      </c>
      <c r="J2074" s="93">
        <v>43.7</v>
      </c>
      <c r="K2074" s="94"/>
      <c r="L2074" s="92" t="s">
        <v>2962</v>
      </c>
      <c r="M2074" s="92" t="s">
        <v>417</v>
      </c>
      <c r="N2074" s="172" t="str">
        <f t="shared" si="773"/>
        <v/>
      </c>
      <c r="O2074" s="172"/>
      <c r="P2074" s="173">
        <f t="shared" si="774"/>
        <v>0</v>
      </c>
      <c r="Q2074" s="173">
        <f t="shared" si="775"/>
        <v>0</v>
      </c>
      <c r="R2074" s="173">
        <f t="shared" si="776"/>
        <v>0</v>
      </c>
      <c r="S2074" s="173" t="str">
        <f t="shared" si="777"/>
        <v/>
      </c>
      <c r="T2074" s="173">
        <f>IF(P2074&lt;&gt;"",(P2074*(1-($N$3368))*(1-($O2074+$N$3373))),0)</f>
        <v>0</v>
      </c>
      <c r="U2074" s="173">
        <f>IF(Q2074&lt;&gt;"",(Q2074*(1-($N$3369))*(1-($O2074+$N$3373))),0)</f>
        <v>0</v>
      </c>
      <c r="V2074" s="173">
        <f>IF(R2074&lt;&gt;"",(R2074*(1-($N$3370))*(1-($O2074+$N$3373))),0)</f>
        <v>0</v>
      </c>
      <c r="W2074" s="173">
        <f>IF(S2074&lt;&gt;"",(S2074*(1-($N$3371))*(1-($O2074+$N$3373))),0)</f>
        <v>0</v>
      </c>
      <c r="X2074" s="173">
        <f t="shared" si="778"/>
        <v>0</v>
      </c>
    </row>
    <row r="2075" spans="1:24" ht="14.1" customHeight="1" x14ac:dyDescent="0.3">
      <c r="A2075" s="90" t="s">
        <v>801</v>
      </c>
      <c r="B2075" s="91" t="s">
        <v>51</v>
      </c>
      <c r="C2075" s="92">
        <v>18</v>
      </c>
      <c r="D2075" s="92">
        <v>9</v>
      </c>
      <c r="E2075" s="166"/>
      <c r="F2075" s="92" t="s">
        <v>112</v>
      </c>
      <c r="G2075" s="92" t="s">
        <v>2004</v>
      </c>
      <c r="H2075" s="92" t="s">
        <v>2382</v>
      </c>
      <c r="I2075" s="92">
        <v>99</v>
      </c>
      <c r="J2075" s="93">
        <v>29.150000000000002</v>
      </c>
      <c r="K2075" s="94"/>
      <c r="L2075" s="92" t="s">
        <v>3865</v>
      </c>
      <c r="M2075" s="92" t="s">
        <v>417</v>
      </c>
      <c r="N2075" s="172" t="str">
        <f t="shared" si="773"/>
        <v/>
      </c>
      <c r="O2075" s="172"/>
      <c r="P2075" s="173">
        <f t="shared" si="774"/>
        <v>0</v>
      </c>
      <c r="Q2075" s="173">
        <f t="shared" si="775"/>
        <v>0</v>
      </c>
      <c r="R2075" s="173">
        <f t="shared" si="776"/>
        <v>0</v>
      </c>
      <c r="S2075" s="173" t="str">
        <f t="shared" si="777"/>
        <v/>
      </c>
      <c r="T2075" s="173">
        <f>IF(P2075&lt;&gt;"",(P2075*(1-($N$3368))*(1-($O2075+$N$3373))),0)</f>
        <v>0</v>
      </c>
      <c r="U2075" s="173">
        <f>IF(Q2075&lt;&gt;"",(Q2075*(1-($N$3369))*(1-($O2075+$N$3373))),0)</f>
        <v>0</v>
      </c>
      <c r="V2075" s="173">
        <f>IF(R2075&lt;&gt;"",(R2075*(1-($N$3370))*(1-($O2075+$N$3373))),0)</f>
        <v>0</v>
      </c>
      <c r="W2075" s="173">
        <f>IF(S2075&lt;&gt;"",(S2075*(1-($N$3371))*(1-($O2075+$N$3373))),0)</f>
        <v>0</v>
      </c>
      <c r="X2075" s="173">
        <f t="shared" si="778"/>
        <v>0</v>
      </c>
    </row>
    <row r="2076" spans="1:24" ht="14.1" customHeight="1" x14ac:dyDescent="0.3">
      <c r="A2076" s="90" t="s">
        <v>802</v>
      </c>
      <c r="B2076" s="91" t="s">
        <v>51</v>
      </c>
      <c r="C2076" s="92">
        <v>18</v>
      </c>
      <c r="D2076" s="92">
        <v>9</v>
      </c>
      <c r="E2076" s="166"/>
      <c r="F2076" s="92" t="s">
        <v>112</v>
      </c>
      <c r="G2076" s="92" t="s">
        <v>2016</v>
      </c>
      <c r="H2076" s="92" t="s">
        <v>2382</v>
      </c>
      <c r="I2076" s="92">
        <v>99</v>
      </c>
      <c r="J2076" s="93">
        <v>29.150000000000002</v>
      </c>
      <c r="K2076" s="94"/>
      <c r="L2076" s="92" t="s">
        <v>3866</v>
      </c>
      <c r="M2076" s="92" t="s">
        <v>417</v>
      </c>
      <c r="N2076" s="172" t="str">
        <f t="shared" si="773"/>
        <v/>
      </c>
      <c r="O2076" s="172"/>
      <c r="P2076" s="173">
        <f t="shared" si="774"/>
        <v>0</v>
      </c>
      <c r="Q2076" s="173">
        <f t="shared" si="775"/>
        <v>0</v>
      </c>
      <c r="R2076" s="173">
        <f t="shared" si="776"/>
        <v>0</v>
      </c>
      <c r="S2076" s="173" t="str">
        <f t="shared" si="777"/>
        <v/>
      </c>
      <c r="T2076" s="173">
        <f>IF(P2076&lt;&gt;"",(P2076*(1-($N$3368))*(1-($O2076+$N$3373))),0)</f>
        <v>0</v>
      </c>
      <c r="U2076" s="173">
        <f>IF(Q2076&lt;&gt;"",(Q2076*(1-($N$3369))*(1-($O2076+$N$3373))),0)</f>
        <v>0</v>
      </c>
      <c r="V2076" s="173">
        <f>IF(R2076&lt;&gt;"",(R2076*(1-($N$3370))*(1-($O2076+$N$3373))),0)</f>
        <v>0</v>
      </c>
      <c r="W2076" s="173">
        <f>IF(S2076&lt;&gt;"",(S2076*(1-($N$3371))*(1-($O2076+$N$3373))),0)</f>
        <v>0</v>
      </c>
      <c r="X2076" s="173">
        <f t="shared" si="778"/>
        <v>0</v>
      </c>
    </row>
    <row r="2077" spans="1:24" ht="14.1" customHeight="1" x14ac:dyDescent="0.3">
      <c r="A2077" s="90" t="s">
        <v>806</v>
      </c>
      <c r="B2077" s="91" t="s">
        <v>51</v>
      </c>
      <c r="C2077" s="92">
        <v>14</v>
      </c>
      <c r="D2077" s="92">
        <v>7</v>
      </c>
      <c r="E2077" s="166"/>
      <c r="F2077" s="92" t="s">
        <v>111</v>
      </c>
      <c r="G2077" s="92" t="s">
        <v>2020</v>
      </c>
      <c r="H2077" s="92" t="s">
        <v>2389</v>
      </c>
      <c r="I2077" s="92">
        <v>99</v>
      </c>
      <c r="J2077" s="93">
        <v>46.1</v>
      </c>
      <c r="K2077" s="94"/>
      <c r="L2077" s="92" t="s">
        <v>3884</v>
      </c>
      <c r="M2077" s="92" t="s">
        <v>417</v>
      </c>
      <c r="N2077" s="172" t="str">
        <f t="shared" si="773"/>
        <v/>
      </c>
      <c r="O2077" s="172"/>
      <c r="P2077" s="173">
        <f t="shared" si="774"/>
        <v>0</v>
      </c>
      <c r="Q2077" s="173">
        <f t="shared" si="775"/>
        <v>0</v>
      </c>
      <c r="R2077" s="173">
        <f t="shared" si="776"/>
        <v>0</v>
      </c>
      <c r="S2077" s="173" t="str">
        <f t="shared" si="777"/>
        <v/>
      </c>
      <c r="T2077" s="173">
        <f>IF(P2077&lt;&gt;"",(P2077*(1-($N$3368))*(1-($O2077+$N$3373))),0)</f>
        <v>0</v>
      </c>
      <c r="U2077" s="173">
        <f>IF(Q2077&lt;&gt;"",(Q2077*(1-($N$3369))*(1-($O2077+$N$3373))),0)</f>
        <v>0</v>
      </c>
      <c r="V2077" s="173">
        <f>IF(R2077&lt;&gt;"",(R2077*(1-($N$3370))*(1-($O2077+$N$3373))),0)</f>
        <v>0</v>
      </c>
      <c r="W2077" s="173">
        <f>IF(S2077&lt;&gt;"",(S2077*(1-($N$3371))*(1-($O2077+$N$3373))),0)</f>
        <v>0</v>
      </c>
      <c r="X2077" s="173">
        <f t="shared" si="778"/>
        <v>0</v>
      </c>
    </row>
    <row r="2078" spans="1:24" ht="14.1" customHeight="1" x14ac:dyDescent="0.3">
      <c r="A2078" s="90" t="s">
        <v>807</v>
      </c>
      <c r="B2078" s="91" t="s">
        <v>51</v>
      </c>
      <c r="C2078" s="92">
        <v>14</v>
      </c>
      <c r="D2078" s="92">
        <v>7</v>
      </c>
      <c r="E2078" s="166"/>
      <c r="F2078" s="92" t="s">
        <v>111</v>
      </c>
      <c r="G2078" s="92" t="s">
        <v>2022</v>
      </c>
      <c r="H2078" s="92" t="s">
        <v>2389</v>
      </c>
      <c r="I2078" s="92">
        <v>99</v>
      </c>
      <c r="J2078" s="93">
        <v>46.1</v>
      </c>
      <c r="K2078" s="94"/>
      <c r="L2078" s="92" t="s">
        <v>3885</v>
      </c>
      <c r="M2078" s="92" t="s">
        <v>417</v>
      </c>
      <c r="N2078" s="172" t="str">
        <f t="shared" si="773"/>
        <v/>
      </c>
      <c r="O2078" s="172"/>
      <c r="P2078" s="173">
        <f t="shared" si="774"/>
        <v>0</v>
      </c>
      <c r="Q2078" s="173">
        <f t="shared" si="775"/>
        <v>0</v>
      </c>
      <c r="R2078" s="173">
        <f t="shared" si="776"/>
        <v>0</v>
      </c>
      <c r="S2078" s="173" t="str">
        <f t="shared" si="777"/>
        <v/>
      </c>
      <c r="T2078" s="173">
        <f>IF(P2078&lt;&gt;"",(P2078*(1-($N$3368))*(1-($O2078+$N$3373))),0)</f>
        <v>0</v>
      </c>
      <c r="U2078" s="173">
        <f>IF(Q2078&lt;&gt;"",(Q2078*(1-($N$3369))*(1-($O2078+$N$3373))),0)</f>
        <v>0</v>
      </c>
      <c r="V2078" s="173">
        <f>IF(R2078&lt;&gt;"",(R2078*(1-($N$3370))*(1-($O2078+$N$3373))),0)</f>
        <v>0</v>
      </c>
      <c r="W2078" s="173">
        <f>IF(S2078&lt;&gt;"",(S2078*(1-($N$3371))*(1-($O2078+$N$3373))),0)</f>
        <v>0</v>
      </c>
      <c r="X2078" s="173">
        <f t="shared" si="778"/>
        <v>0</v>
      </c>
    </row>
    <row r="2079" spans="1:24" ht="14.1" customHeight="1" x14ac:dyDescent="0.3">
      <c r="A2079" s="90" t="s">
        <v>808</v>
      </c>
      <c r="B2079" s="91" t="s">
        <v>51</v>
      </c>
      <c r="C2079" s="92">
        <v>14</v>
      </c>
      <c r="D2079" s="92">
        <v>7</v>
      </c>
      <c r="E2079" s="166"/>
      <c r="F2079" s="92" t="s">
        <v>111</v>
      </c>
      <c r="G2079" s="92" t="s">
        <v>2023</v>
      </c>
      <c r="H2079" s="92" t="s">
        <v>2389</v>
      </c>
      <c r="I2079" s="92">
        <v>99</v>
      </c>
      <c r="J2079" s="93">
        <v>48.45</v>
      </c>
      <c r="K2079" s="94"/>
      <c r="L2079" s="92" t="s">
        <v>3886</v>
      </c>
      <c r="M2079" s="92" t="s">
        <v>417</v>
      </c>
      <c r="N2079" s="172" t="str">
        <f t="shared" si="773"/>
        <v/>
      </c>
      <c r="O2079" s="172"/>
      <c r="P2079" s="173">
        <f t="shared" si="774"/>
        <v>0</v>
      </c>
      <c r="Q2079" s="173">
        <f t="shared" si="775"/>
        <v>0</v>
      </c>
      <c r="R2079" s="173">
        <f t="shared" si="776"/>
        <v>0</v>
      </c>
      <c r="S2079" s="173" t="str">
        <f t="shared" si="777"/>
        <v/>
      </c>
      <c r="T2079" s="173">
        <f>IF(P2079&lt;&gt;"",(P2079*(1-($N$3368))*(1-($O2079+$N$3373))),0)</f>
        <v>0</v>
      </c>
      <c r="U2079" s="173">
        <f>IF(Q2079&lt;&gt;"",(Q2079*(1-($N$3369))*(1-($O2079+$N$3373))),0)</f>
        <v>0</v>
      </c>
      <c r="V2079" s="173">
        <f>IF(R2079&lt;&gt;"",(R2079*(1-($N$3370))*(1-($O2079+$N$3373))),0)</f>
        <v>0</v>
      </c>
      <c r="W2079" s="173">
        <f>IF(S2079&lt;&gt;"",(S2079*(1-($N$3371))*(1-($O2079+$N$3373))),0)</f>
        <v>0</v>
      </c>
      <c r="X2079" s="173">
        <f t="shared" si="778"/>
        <v>0</v>
      </c>
    </row>
    <row r="2080" spans="1:24" ht="14.1" customHeight="1" x14ac:dyDescent="0.3">
      <c r="A2080" s="90" t="s">
        <v>809</v>
      </c>
      <c r="B2080" s="91" t="s">
        <v>51</v>
      </c>
      <c r="C2080" s="92">
        <v>14</v>
      </c>
      <c r="D2080" s="92">
        <v>7</v>
      </c>
      <c r="E2080" s="166"/>
      <c r="F2080" s="92" t="s">
        <v>111</v>
      </c>
      <c r="G2080" s="92" t="s">
        <v>2005</v>
      </c>
      <c r="H2080" s="92" t="s">
        <v>2389</v>
      </c>
      <c r="I2080" s="92">
        <v>99</v>
      </c>
      <c r="J2080" s="93">
        <v>46.1</v>
      </c>
      <c r="K2080" s="94"/>
      <c r="L2080" s="92" t="s">
        <v>3887</v>
      </c>
      <c r="M2080" s="92" t="s">
        <v>417</v>
      </c>
      <c r="N2080" s="172" t="str">
        <f t="shared" si="773"/>
        <v/>
      </c>
      <c r="O2080" s="172"/>
      <c r="P2080" s="173">
        <f t="shared" si="774"/>
        <v>0</v>
      </c>
      <c r="Q2080" s="173">
        <f t="shared" si="775"/>
        <v>0</v>
      </c>
      <c r="R2080" s="173">
        <f t="shared" si="776"/>
        <v>0</v>
      </c>
      <c r="S2080" s="173" t="str">
        <f t="shared" si="777"/>
        <v/>
      </c>
      <c r="T2080" s="173">
        <f>IF(P2080&lt;&gt;"",(P2080*(1-($N$3368))*(1-($O2080+$N$3373))),0)</f>
        <v>0</v>
      </c>
      <c r="U2080" s="173">
        <f>IF(Q2080&lt;&gt;"",(Q2080*(1-($N$3369))*(1-($O2080+$N$3373))),0)</f>
        <v>0</v>
      </c>
      <c r="V2080" s="173">
        <f>IF(R2080&lt;&gt;"",(R2080*(1-($N$3370))*(1-($O2080+$N$3373))),0)</f>
        <v>0</v>
      </c>
      <c r="W2080" s="173">
        <f>IF(S2080&lt;&gt;"",(S2080*(1-($N$3371))*(1-($O2080+$N$3373))),0)</f>
        <v>0</v>
      </c>
      <c r="X2080" s="173">
        <f t="shared" si="778"/>
        <v>0</v>
      </c>
    </row>
    <row r="2081" spans="1:24" ht="14.1" customHeight="1" x14ac:dyDescent="0.3">
      <c r="A2081" s="189" t="s">
        <v>1109</v>
      </c>
      <c r="B2081" s="246" t="s">
        <v>51</v>
      </c>
      <c r="C2081" s="188">
        <v>24</v>
      </c>
      <c r="D2081" s="188">
        <v>8</v>
      </c>
      <c r="E2081" s="247"/>
      <c r="F2081" s="188" t="s">
        <v>112</v>
      </c>
      <c r="G2081" s="188" t="s">
        <v>2004</v>
      </c>
      <c r="H2081" s="188" t="s">
        <v>2385</v>
      </c>
      <c r="I2081" s="188">
        <v>100</v>
      </c>
      <c r="J2081" s="248">
        <v>26.6</v>
      </c>
      <c r="K2081" s="249"/>
      <c r="L2081" s="188" t="s">
        <v>3872</v>
      </c>
      <c r="M2081" s="188" t="s">
        <v>417</v>
      </c>
      <c r="N2081" s="250" t="str">
        <f t="shared" si="773"/>
        <v/>
      </c>
      <c r="O2081" s="172"/>
      <c r="P2081" s="173">
        <f t="shared" si="774"/>
        <v>0</v>
      </c>
      <c r="Q2081" s="173">
        <f t="shared" si="775"/>
        <v>0</v>
      </c>
      <c r="R2081" s="173">
        <f t="shared" si="776"/>
        <v>0</v>
      </c>
      <c r="S2081" s="173" t="str">
        <f t="shared" si="777"/>
        <v/>
      </c>
      <c r="T2081" s="173">
        <f>IF(P2081&lt;&gt;"",(P2081*(1-($N$3368))*(1-($O2081+$N$3373))),0)</f>
        <v>0</v>
      </c>
      <c r="U2081" s="173">
        <f>IF(Q2081&lt;&gt;"",(Q2081*(1-($N$3369))*(1-($O2081+$N$3373))),0)</f>
        <v>0</v>
      </c>
      <c r="V2081" s="173">
        <f>IF(R2081&lt;&gt;"",(R2081*(1-($N$3370))*(1-($O2081+$N$3373))),0)</f>
        <v>0</v>
      </c>
      <c r="W2081" s="173">
        <f>IF(S2081&lt;&gt;"",(S2081*(1-($N$3371))*(1-($O2081+$N$3373))),0)</f>
        <v>0</v>
      </c>
      <c r="X2081" s="251">
        <f t="shared" si="778"/>
        <v>0</v>
      </c>
    </row>
    <row r="2082" spans="1:24" ht="14.1" customHeight="1" x14ac:dyDescent="0.3">
      <c r="A2082" s="189" t="s">
        <v>1108</v>
      </c>
      <c r="B2082" s="246" t="s">
        <v>51</v>
      </c>
      <c r="C2082" s="188">
        <v>24</v>
      </c>
      <c r="D2082" s="188">
        <v>8</v>
      </c>
      <c r="E2082" s="247"/>
      <c r="F2082" s="188" t="s">
        <v>112</v>
      </c>
      <c r="G2082" s="188" t="s">
        <v>2016</v>
      </c>
      <c r="H2082" s="188" t="s">
        <v>2385</v>
      </c>
      <c r="I2082" s="188">
        <v>100</v>
      </c>
      <c r="J2082" s="248">
        <v>26.6</v>
      </c>
      <c r="K2082" s="249"/>
      <c r="L2082" s="188" t="s">
        <v>3873</v>
      </c>
      <c r="M2082" s="188" t="s">
        <v>417</v>
      </c>
      <c r="N2082" s="250" t="str">
        <f t="shared" si="773"/>
        <v/>
      </c>
      <c r="O2082" s="172"/>
      <c r="P2082" s="173">
        <f t="shared" si="774"/>
        <v>0</v>
      </c>
      <c r="Q2082" s="173">
        <f t="shared" si="775"/>
        <v>0</v>
      </c>
      <c r="R2082" s="173">
        <f t="shared" si="776"/>
        <v>0</v>
      </c>
      <c r="S2082" s="173" t="str">
        <f t="shared" si="777"/>
        <v/>
      </c>
      <c r="T2082" s="173">
        <f>IF(P2082&lt;&gt;"",(P2082*(1-($N$3368))*(1-($O2082+$N$3373))),0)</f>
        <v>0</v>
      </c>
      <c r="U2082" s="173">
        <f>IF(Q2082&lt;&gt;"",(Q2082*(1-($N$3369))*(1-($O2082+$N$3373))),0)</f>
        <v>0</v>
      </c>
      <c r="V2082" s="173">
        <f>IF(R2082&lt;&gt;"",(R2082*(1-($N$3370))*(1-($O2082+$N$3373))),0)</f>
        <v>0</v>
      </c>
      <c r="W2082" s="173">
        <f>IF(S2082&lt;&gt;"",(S2082*(1-($N$3371))*(1-($O2082+$N$3373))),0)</f>
        <v>0</v>
      </c>
      <c r="X2082" s="251">
        <f t="shared" si="778"/>
        <v>0</v>
      </c>
    </row>
    <row r="2083" spans="1:24" ht="14.1" customHeight="1" x14ac:dyDescent="0.3">
      <c r="A2083" s="189" t="s">
        <v>1107</v>
      </c>
      <c r="B2083" s="246" t="s">
        <v>51</v>
      </c>
      <c r="C2083" s="188">
        <v>24</v>
      </c>
      <c r="D2083" s="188">
        <v>8</v>
      </c>
      <c r="E2083" s="247"/>
      <c r="F2083" s="188" t="s">
        <v>112</v>
      </c>
      <c r="G2083" s="188" t="s">
        <v>2026</v>
      </c>
      <c r="H2083" s="188" t="s">
        <v>2385</v>
      </c>
      <c r="I2083" s="188">
        <v>100</v>
      </c>
      <c r="J2083" s="248">
        <v>26.6</v>
      </c>
      <c r="K2083" s="249"/>
      <c r="L2083" s="188" t="s">
        <v>3874</v>
      </c>
      <c r="M2083" s="188" t="s">
        <v>417</v>
      </c>
      <c r="N2083" s="250" t="str">
        <f t="shared" si="773"/>
        <v/>
      </c>
      <c r="O2083" s="172"/>
      <c r="P2083" s="173">
        <f t="shared" si="774"/>
        <v>0</v>
      </c>
      <c r="Q2083" s="173">
        <f t="shared" si="775"/>
        <v>0</v>
      </c>
      <c r="R2083" s="173">
        <f t="shared" si="776"/>
        <v>0</v>
      </c>
      <c r="S2083" s="173" t="str">
        <f t="shared" si="777"/>
        <v/>
      </c>
      <c r="T2083" s="173">
        <f>IF(P2083&lt;&gt;"",(P2083*(1-($N$3368))*(1-($O2083+$N$3373))),0)</f>
        <v>0</v>
      </c>
      <c r="U2083" s="173">
        <f>IF(Q2083&lt;&gt;"",(Q2083*(1-($N$3369))*(1-($O2083+$N$3373))),0)</f>
        <v>0</v>
      </c>
      <c r="V2083" s="173">
        <f>IF(R2083&lt;&gt;"",(R2083*(1-($N$3370))*(1-($O2083+$N$3373))),0)</f>
        <v>0</v>
      </c>
      <c r="W2083" s="173">
        <f>IF(S2083&lt;&gt;"",(S2083*(1-($N$3371))*(1-($O2083+$N$3373))),0)</f>
        <v>0</v>
      </c>
      <c r="X2083" s="251">
        <f t="shared" si="778"/>
        <v>0</v>
      </c>
    </row>
    <row r="2084" spans="1:24" ht="14.1" customHeight="1" x14ac:dyDescent="0.3">
      <c r="A2084" s="187" t="s">
        <v>1110</v>
      </c>
      <c r="B2084" s="246" t="s">
        <v>51</v>
      </c>
      <c r="C2084" s="188">
        <v>16</v>
      </c>
      <c r="D2084" s="188">
        <v>8</v>
      </c>
      <c r="E2084" s="247"/>
      <c r="F2084" s="188" t="s">
        <v>111</v>
      </c>
      <c r="G2084" s="188" t="s">
        <v>2005</v>
      </c>
      <c r="H2084" s="188" t="s">
        <v>2390</v>
      </c>
      <c r="I2084" s="188">
        <v>100</v>
      </c>
      <c r="J2084" s="248">
        <v>39.300000000000004</v>
      </c>
      <c r="K2084" s="249"/>
      <c r="L2084" s="188" t="s">
        <v>3888</v>
      </c>
      <c r="M2084" s="188" t="s">
        <v>417</v>
      </c>
      <c r="N2084" s="250" t="str">
        <f t="shared" si="773"/>
        <v/>
      </c>
      <c r="O2084" s="172"/>
      <c r="P2084" s="173">
        <f t="shared" si="774"/>
        <v>0</v>
      </c>
      <c r="Q2084" s="173">
        <f t="shared" si="775"/>
        <v>0</v>
      </c>
      <c r="R2084" s="173">
        <f t="shared" si="776"/>
        <v>0</v>
      </c>
      <c r="S2084" s="173" t="str">
        <f t="shared" si="777"/>
        <v/>
      </c>
      <c r="T2084" s="173">
        <f>IF(P2084&lt;&gt;"",(P2084*(1-($N$3368))*(1-($O2084+$N$3373))),0)</f>
        <v>0</v>
      </c>
      <c r="U2084" s="173">
        <f>IF(Q2084&lt;&gt;"",(Q2084*(1-($N$3369))*(1-($O2084+$N$3373))),0)</f>
        <v>0</v>
      </c>
      <c r="V2084" s="173">
        <f>IF(R2084&lt;&gt;"",(R2084*(1-($N$3370))*(1-($O2084+$N$3373))),0)</f>
        <v>0</v>
      </c>
      <c r="W2084" s="173">
        <f>IF(S2084&lt;&gt;"",(S2084*(1-($N$3371))*(1-($O2084+$N$3373))),0)</f>
        <v>0</v>
      </c>
      <c r="X2084" s="251">
        <f t="shared" si="778"/>
        <v>0</v>
      </c>
    </row>
    <row r="2085" spans="1:24" ht="14.1" customHeight="1" x14ac:dyDescent="0.3">
      <c r="A2085" s="90" t="s">
        <v>1106</v>
      </c>
      <c r="B2085" s="91" t="s">
        <v>51</v>
      </c>
      <c r="C2085" s="92">
        <v>28</v>
      </c>
      <c r="D2085" s="92">
        <v>7</v>
      </c>
      <c r="E2085" s="166"/>
      <c r="F2085" s="92" t="s">
        <v>112</v>
      </c>
      <c r="G2085" s="92" t="s">
        <v>2004</v>
      </c>
      <c r="H2085" s="92" t="s">
        <v>2383</v>
      </c>
      <c r="I2085" s="92">
        <v>100</v>
      </c>
      <c r="J2085" s="93">
        <v>18.25</v>
      </c>
      <c r="K2085" s="94"/>
      <c r="L2085" s="92" t="s">
        <v>3867</v>
      </c>
      <c r="M2085" s="92" t="s">
        <v>417</v>
      </c>
      <c r="N2085" s="172" t="str">
        <f t="shared" si="773"/>
        <v/>
      </c>
      <c r="O2085" s="172"/>
      <c r="P2085" s="173">
        <f t="shared" si="774"/>
        <v>0</v>
      </c>
      <c r="Q2085" s="173">
        <f t="shared" si="775"/>
        <v>0</v>
      </c>
      <c r="R2085" s="173">
        <f t="shared" si="776"/>
        <v>0</v>
      </c>
      <c r="S2085" s="173" t="str">
        <f t="shared" si="777"/>
        <v/>
      </c>
      <c r="T2085" s="173">
        <f>IF(P2085&lt;&gt;"",(P2085*(1-($N$3368))*(1-($O2085+$N$3373))),0)</f>
        <v>0</v>
      </c>
      <c r="U2085" s="173">
        <f>IF(Q2085&lt;&gt;"",(Q2085*(1-($N$3369))*(1-($O2085+$N$3373))),0)</f>
        <v>0</v>
      </c>
      <c r="V2085" s="173">
        <f>IF(R2085&lt;&gt;"",(R2085*(1-($N$3370))*(1-($O2085+$N$3373))),0)</f>
        <v>0</v>
      </c>
      <c r="W2085" s="173">
        <f>IF(S2085&lt;&gt;"",(S2085*(1-($N$3371))*(1-($O2085+$N$3373))),0)</f>
        <v>0</v>
      </c>
      <c r="X2085" s="173">
        <f t="shared" si="778"/>
        <v>0</v>
      </c>
    </row>
    <row r="2086" spans="1:24" ht="14.1" customHeight="1" x14ac:dyDescent="0.3">
      <c r="A2086" s="90" t="s">
        <v>1105</v>
      </c>
      <c r="B2086" s="91" t="s">
        <v>51</v>
      </c>
      <c r="C2086" s="92">
        <v>28</v>
      </c>
      <c r="D2086" s="92">
        <v>7</v>
      </c>
      <c r="E2086" s="166"/>
      <c r="F2086" s="92" t="s">
        <v>112</v>
      </c>
      <c r="G2086" s="92" t="s">
        <v>2016</v>
      </c>
      <c r="H2086" s="92" t="s">
        <v>2383</v>
      </c>
      <c r="I2086" s="92">
        <v>100</v>
      </c>
      <c r="J2086" s="93">
        <v>18.25</v>
      </c>
      <c r="K2086" s="94"/>
      <c r="L2086" s="92" t="s">
        <v>3868</v>
      </c>
      <c r="M2086" s="92" t="s">
        <v>417</v>
      </c>
      <c r="N2086" s="172" t="str">
        <f t="shared" si="773"/>
        <v/>
      </c>
      <c r="O2086" s="172"/>
      <c r="P2086" s="173">
        <f t="shared" si="774"/>
        <v>0</v>
      </c>
      <c r="Q2086" s="173">
        <f t="shared" si="775"/>
        <v>0</v>
      </c>
      <c r="R2086" s="173">
        <f t="shared" si="776"/>
        <v>0</v>
      </c>
      <c r="S2086" s="173" t="str">
        <f t="shared" si="777"/>
        <v/>
      </c>
      <c r="T2086" s="173">
        <f>IF(P2086&lt;&gt;"",(P2086*(1-($N$3368))*(1-($O2086+$N$3373))),0)</f>
        <v>0</v>
      </c>
      <c r="U2086" s="173">
        <f>IF(Q2086&lt;&gt;"",(Q2086*(1-($N$3369))*(1-($O2086+$N$3373))),0)</f>
        <v>0</v>
      </c>
      <c r="V2086" s="173">
        <f>IF(R2086&lt;&gt;"",(R2086*(1-($N$3370))*(1-($O2086+$N$3373))),0)</f>
        <v>0</v>
      </c>
      <c r="W2086" s="173">
        <f>IF(S2086&lt;&gt;"",(S2086*(1-($N$3371))*(1-($O2086+$N$3373))),0)</f>
        <v>0</v>
      </c>
      <c r="X2086" s="173">
        <f t="shared" si="778"/>
        <v>0</v>
      </c>
    </row>
    <row r="2087" spans="1:24" ht="14.1" customHeight="1" x14ac:dyDescent="0.3">
      <c r="A2087" s="90" t="s">
        <v>1104</v>
      </c>
      <c r="B2087" s="91" t="s">
        <v>51</v>
      </c>
      <c r="C2087" s="92">
        <v>28</v>
      </c>
      <c r="D2087" s="92">
        <v>7</v>
      </c>
      <c r="E2087" s="166"/>
      <c r="F2087" s="92" t="s">
        <v>112</v>
      </c>
      <c r="G2087" s="92" t="s">
        <v>2026</v>
      </c>
      <c r="H2087" s="92" t="s">
        <v>2383</v>
      </c>
      <c r="I2087" s="92">
        <v>100</v>
      </c>
      <c r="J2087" s="93">
        <v>18.25</v>
      </c>
      <c r="K2087" s="94"/>
      <c r="L2087" s="92" t="s">
        <v>3869</v>
      </c>
      <c r="M2087" s="92" t="s">
        <v>417</v>
      </c>
      <c r="N2087" s="172" t="str">
        <f t="shared" si="773"/>
        <v/>
      </c>
      <c r="O2087" s="172"/>
      <c r="P2087" s="173">
        <f t="shared" si="774"/>
        <v>0</v>
      </c>
      <c r="Q2087" s="173">
        <f t="shared" si="775"/>
        <v>0</v>
      </c>
      <c r="R2087" s="173">
        <f t="shared" si="776"/>
        <v>0</v>
      </c>
      <c r="S2087" s="173" t="str">
        <f t="shared" si="777"/>
        <v/>
      </c>
      <c r="T2087" s="173">
        <f>IF(P2087&lt;&gt;"",(P2087*(1-($N$3368))*(1-($O2087+$N$3373))),0)</f>
        <v>0</v>
      </c>
      <c r="U2087" s="173">
        <f>IF(Q2087&lt;&gt;"",(Q2087*(1-($N$3369))*(1-($O2087+$N$3373))),0)</f>
        <v>0</v>
      </c>
      <c r="V2087" s="173">
        <f>IF(R2087&lt;&gt;"",(R2087*(1-($N$3370))*(1-($O2087+$N$3373))),0)</f>
        <v>0</v>
      </c>
      <c r="W2087" s="173">
        <f>IF(S2087&lt;&gt;"",(S2087*(1-($N$3371))*(1-($O2087+$N$3373))),0)</f>
        <v>0</v>
      </c>
      <c r="X2087" s="173">
        <f t="shared" si="778"/>
        <v>0</v>
      </c>
    </row>
    <row r="2088" spans="1:24" ht="14.1" customHeight="1" x14ac:dyDescent="0.3">
      <c r="A2088" s="90">
        <v>22810</v>
      </c>
      <c r="B2088" s="91" t="s">
        <v>50</v>
      </c>
      <c r="C2088" s="92">
        <v>24</v>
      </c>
      <c r="D2088" s="92">
        <v>8</v>
      </c>
      <c r="E2088" s="166"/>
      <c r="F2088" s="92" t="s">
        <v>112</v>
      </c>
      <c r="G2088" s="92" t="s">
        <v>1711</v>
      </c>
      <c r="H2088" s="92" t="s">
        <v>1744</v>
      </c>
      <c r="I2088" s="92">
        <v>100</v>
      </c>
      <c r="J2088" s="93">
        <v>12.15</v>
      </c>
      <c r="K2088" s="94"/>
      <c r="L2088" s="92" t="s">
        <v>2685</v>
      </c>
      <c r="M2088" s="92" t="s">
        <v>417</v>
      </c>
      <c r="N2088" s="172" t="str">
        <f t="shared" si="773"/>
        <v/>
      </c>
      <c r="O2088" s="172"/>
      <c r="P2088" s="173">
        <f t="shared" si="774"/>
        <v>0</v>
      </c>
      <c r="Q2088" s="173">
        <f t="shared" si="775"/>
        <v>0</v>
      </c>
      <c r="R2088" s="173" t="str">
        <f t="shared" si="776"/>
        <v/>
      </c>
      <c r="S2088" s="173">
        <f t="shared" si="777"/>
        <v>0</v>
      </c>
      <c r="T2088" s="173">
        <f>IF(P2088&lt;&gt;"",(P2088*(1-($N$3368))*(1-($O2088+$N$3373))),0)</f>
        <v>0</v>
      </c>
      <c r="U2088" s="173">
        <f>IF(Q2088&lt;&gt;"",(Q2088*(1-($N$3369))*(1-($O2088+$N$3373))),0)</f>
        <v>0</v>
      </c>
      <c r="V2088" s="173">
        <f>IF(R2088&lt;&gt;"",(R2088*(1-($N$3370))*(1-($O2088+$N$3373))),0)</f>
        <v>0</v>
      </c>
      <c r="W2088" s="173">
        <f>IF(S2088&lt;&gt;"",(S2088*(1-($N$3371))*(1-($O2088+$N$3373))),0)</f>
        <v>0</v>
      </c>
      <c r="X2088" s="173">
        <f t="shared" si="778"/>
        <v>0</v>
      </c>
    </row>
    <row r="2089" spans="1:24" ht="14.1" customHeight="1" x14ac:dyDescent="0.3">
      <c r="A2089" s="90">
        <v>22825</v>
      </c>
      <c r="B2089" s="91" t="s">
        <v>50</v>
      </c>
      <c r="C2089" s="92">
        <v>24</v>
      </c>
      <c r="D2089" s="92">
        <v>8</v>
      </c>
      <c r="E2089" s="166"/>
      <c r="F2089" s="92" t="s">
        <v>111</v>
      </c>
      <c r="G2089" s="92" t="s">
        <v>1712</v>
      </c>
      <c r="H2089" s="92" t="s">
        <v>1746</v>
      </c>
      <c r="I2089" s="92">
        <v>100</v>
      </c>
      <c r="J2089" s="93">
        <v>15.85</v>
      </c>
      <c r="K2089" s="94"/>
      <c r="L2089" s="92" t="s">
        <v>2687</v>
      </c>
      <c r="M2089" s="92" t="s">
        <v>417</v>
      </c>
      <c r="N2089" s="172" t="str">
        <f t="shared" si="773"/>
        <v/>
      </c>
      <c r="O2089" s="172"/>
      <c r="P2089" s="173">
        <f t="shared" si="774"/>
        <v>0</v>
      </c>
      <c r="Q2089" s="173">
        <f t="shared" si="775"/>
        <v>0</v>
      </c>
      <c r="R2089" s="173" t="str">
        <f t="shared" si="776"/>
        <v/>
      </c>
      <c r="S2089" s="173">
        <f t="shared" si="777"/>
        <v>0</v>
      </c>
      <c r="T2089" s="173">
        <f>IF(P2089&lt;&gt;"",(P2089*(1-($N$3368))*(1-($O2089+$N$3373))),0)</f>
        <v>0</v>
      </c>
      <c r="U2089" s="173">
        <f>IF(Q2089&lt;&gt;"",(Q2089*(1-($N$3369))*(1-($O2089+$N$3373))),0)</f>
        <v>0</v>
      </c>
      <c r="V2089" s="173">
        <f>IF(R2089&lt;&gt;"",(R2089*(1-($N$3370))*(1-($O2089+$N$3373))),0)</f>
        <v>0</v>
      </c>
      <c r="W2089" s="173">
        <f>IF(S2089&lt;&gt;"",(S2089*(1-($N$3371))*(1-($O2089+$N$3373))),0)</f>
        <v>0</v>
      </c>
      <c r="X2089" s="173">
        <f t="shared" si="778"/>
        <v>0</v>
      </c>
    </row>
    <row r="2090" spans="1:24" ht="14.1" customHeight="1" x14ac:dyDescent="0.3">
      <c r="A2090" s="90">
        <v>22815</v>
      </c>
      <c r="B2090" s="91" t="s">
        <v>50</v>
      </c>
      <c r="C2090" s="92">
        <v>24</v>
      </c>
      <c r="D2090" s="92">
        <v>8</v>
      </c>
      <c r="E2090" s="166"/>
      <c r="F2090" s="92" t="s">
        <v>112</v>
      </c>
      <c r="G2090" s="92" t="s">
        <v>1711</v>
      </c>
      <c r="H2090" s="92" t="s">
        <v>1745</v>
      </c>
      <c r="I2090" s="92">
        <v>100</v>
      </c>
      <c r="J2090" s="93">
        <v>12.15</v>
      </c>
      <c r="K2090" s="94"/>
      <c r="L2090" s="92" t="s">
        <v>2686</v>
      </c>
      <c r="M2090" s="92" t="s">
        <v>417</v>
      </c>
      <c r="N2090" s="172" t="str">
        <f t="shared" si="773"/>
        <v/>
      </c>
      <c r="O2090" s="172"/>
      <c r="P2090" s="173">
        <f t="shared" si="774"/>
        <v>0</v>
      </c>
      <c r="Q2090" s="173">
        <f t="shared" si="775"/>
        <v>0</v>
      </c>
      <c r="R2090" s="173" t="str">
        <f t="shared" si="776"/>
        <v/>
      </c>
      <c r="S2090" s="173">
        <f t="shared" si="777"/>
        <v>0</v>
      </c>
      <c r="T2090" s="173">
        <f>IF(P2090&lt;&gt;"",(P2090*(1-($N$3368))*(1-($O2090+$N$3373))),0)</f>
        <v>0</v>
      </c>
      <c r="U2090" s="173">
        <f>IF(Q2090&lt;&gt;"",(Q2090*(1-($N$3369))*(1-($O2090+$N$3373))),0)</f>
        <v>0</v>
      </c>
      <c r="V2090" s="173">
        <f>IF(R2090&lt;&gt;"",(R2090*(1-($N$3370))*(1-($O2090+$N$3373))),0)</f>
        <v>0</v>
      </c>
      <c r="W2090" s="173">
        <f>IF(S2090&lt;&gt;"",(S2090*(1-($N$3371))*(1-($O2090+$N$3373))),0)</f>
        <v>0</v>
      </c>
      <c r="X2090" s="173">
        <f t="shared" si="778"/>
        <v>0</v>
      </c>
    </row>
    <row r="2091" spans="1:24" ht="14.1" customHeight="1" x14ac:dyDescent="0.3">
      <c r="A2091" s="90">
        <v>22831</v>
      </c>
      <c r="B2091" s="91" t="s">
        <v>50</v>
      </c>
      <c r="C2091" s="92">
        <v>24</v>
      </c>
      <c r="D2091" s="92">
        <v>8</v>
      </c>
      <c r="E2091" s="166"/>
      <c r="F2091" s="92" t="s">
        <v>111</v>
      </c>
      <c r="G2091" s="92" t="s">
        <v>1712</v>
      </c>
      <c r="H2091" s="92" t="s">
        <v>1747</v>
      </c>
      <c r="I2091" s="92">
        <v>100</v>
      </c>
      <c r="J2091" s="93">
        <v>15.85</v>
      </c>
      <c r="K2091" s="94"/>
      <c r="L2091" s="92" t="s">
        <v>2688</v>
      </c>
      <c r="M2091" s="92" t="s">
        <v>417</v>
      </c>
      <c r="N2091" s="172" t="str">
        <f t="shared" si="773"/>
        <v/>
      </c>
      <c r="O2091" s="172"/>
      <c r="P2091" s="173">
        <f t="shared" si="774"/>
        <v>0</v>
      </c>
      <c r="Q2091" s="173">
        <f t="shared" si="775"/>
        <v>0</v>
      </c>
      <c r="R2091" s="173" t="str">
        <f t="shared" si="776"/>
        <v/>
      </c>
      <c r="S2091" s="173">
        <f t="shared" si="777"/>
        <v>0</v>
      </c>
      <c r="T2091" s="173">
        <f>IF(P2091&lt;&gt;"",(P2091*(1-($N$3368))*(1-($O2091+$N$3373))),0)</f>
        <v>0</v>
      </c>
      <c r="U2091" s="173">
        <f>IF(Q2091&lt;&gt;"",(Q2091*(1-($N$3369))*(1-($O2091+$N$3373))),0)</f>
        <v>0</v>
      </c>
      <c r="V2091" s="173">
        <f>IF(R2091&lt;&gt;"",(R2091*(1-($N$3370))*(1-($O2091+$N$3373))),0)</f>
        <v>0</v>
      </c>
      <c r="W2091" s="173">
        <f>IF(S2091&lt;&gt;"",(S2091*(1-($N$3371))*(1-($O2091+$N$3373))),0)</f>
        <v>0</v>
      </c>
      <c r="X2091" s="173">
        <f t="shared" si="778"/>
        <v>0</v>
      </c>
    </row>
    <row r="2092" spans="1:24" ht="14.1" customHeight="1" x14ac:dyDescent="0.3">
      <c r="A2092" s="90">
        <v>158109</v>
      </c>
      <c r="B2092" s="91" t="s">
        <v>50</v>
      </c>
      <c r="C2092" s="92">
        <v>6</v>
      </c>
      <c r="D2092" s="92">
        <v>0</v>
      </c>
      <c r="E2092" s="166"/>
      <c r="F2092" s="92" t="s">
        <v>112</v>
      </c>
      <c r="G2092" s="92" t="s">
        <v>4616</v>
      </c>
      <c r="H2092" s="92" t="s">
        <v>5258</v>
      </c>
      <c r="I2092" s="92">
        <v>100</v>
      </c>
      <c r="J2092" s="93">
        <v>4.8500000000000005</v>
      </c>
      <c r="K2092" s="94"/>
      <c r="L2092" s="92" t="s">
        <v>4635</v>
      </c>
      <c r="M2092" s="92" t="s">
        <v>417</v>
      </c>
      <c r="N2092" s="172" t="str">
        <f t="shared" si="773"/>
        <v/>
      </c>
      <c r="O2092" s="172"/>
      <c r="P2092" s="173">
        <f t="shared" si="774"/>
        <v>0</v>
      </c>
      <c r="Q2092" s="173">
        <f t="shared" si="775"/>
        <v>0</v>
      </c>
      <c r="R2092" s="173" t="str">
        <f t="shared" si="776"/>
        <v/>
      </c>
      <c r="S2092" s="173">
        <f t="shared" si="777"/>
        <v>0</v>
      </c>
      <c r="T2092" s="173">
        <f>IF(P2092&lt;&gt;"",(P2092*(1-($N$3368))*(1-($O2092+$N$3373))),0)</f>
        <v>0</v>
      </c>
      <c r="U2092" s="173">
        <f>IF(Q2092&lt;&gt;"",(Q2092*(1-($N$3369))*(1-($O2092+$N$3373))),0)</f>
        <v>0</v>
      </c>
      <c r="V2092" s="173">
        <f>IF(R2092&lt;&gt;"",(R2092*(1-($N$3370))*(1-($O2092+$N$3373))),0)</f>
        <v>0</v>
      </c>
      <c r="W2092" s="173">
        <f>IF(S2092&lt;&gt;"",(S2092*(1-($N$3371))*(1-($O2092+$N$3373))),0)</f>
        <v>0</v>
      </c>
      <c r="X2092" s="173">
        <f t="shared" si="778"/>
        <v>0</v>
      </c>
    </row>
    <row r="2093" spans="1:24" ht="14.1" customHeight="1" x14ac:dyDescent="0.3">
      <c r="A2093" s="90">
        <v>158119</v>
      </c>
      <c r="B2093" s="91" t="s">
        <v>50</v>
      </c>
      <c r="C2093" s="92">
        <v>6</v>
      </c>
      <c r="D2093" s="92">
        <v>0</v>
      </c>
      <c r="E2093" s="166"/>
      <c r="F2093" s="92" t="s">
        <v>112</v>
      </c>
      <c r="G2093" s="92" t="s">
        <v>4616</v>
      </c>
      <c r="H2093" s="92" t="s">
        <v>5259</v>
      </c>
      <c r="I2093" s="92">
        <v>100</v>
      </c>
      <c r="J2093" s="93">
        <v>4.8500000000000005</v>
      </c>
      <c r="K2093" s="94"/>
      <c r="L2093" s="92" t="s">
        <v>4636</v>
      </c>
      <c r="M2093" s="92" t="s">
        <v>417</v>
      </c>
      <c r="N2093" s="172" t="str">
        <f t="shared" si="773"/>
        <v/>
      </c>
      <c r="O2093" s="172"/>
      <c r="P2093" s="173">
        <f t="shared" si="774"/>
        <v>0</v>
      </c>
      <c r="Q2093" s="173">
        <f t="shared" si="775"/>
        <v>0</v>
      </c>
      <c r="R2093" s="173" t="str">
        <f t="shared" si="776"/>
        <v/>
      </c>
      <c r="S2093" s="173">
        <f t="shared" si="777"/>
        <v>0</v>
      </c>
      <c r="T2093" s="173">
        <f>IF(P2093&lt;&gt;"",(P2093*(1-($N$3368))*(1-($O2093+$N$3373))),0)</f>
        <v>0</v>
      </c>
      <c r="U2093" s="173">
        <f>IF(Q2093&lt;&gt;"",(Q2093*(1-($N$3369))*(1-($O2093+$N$3373))),0)</f>
        <v>0</v>
      </c>
      <c r="V2093" s="173">
        <f>IF(R2093&lt;&gt;"",(R2093*(1-($N$3370))*(1-($O2093+$N$3373))),0)</f>
        <v>0</v>
      </c>
      <c r="W2093" s="173">
        <f>IF(S2093&lt;&gt;"",(S2093*(1-($N$3371))*(1-($O2093+$N$3373))),0)</f>
        <v>0</v>
      </c>
      <c r="X2093" s="173">
        <f t="shared" si="778"/>
        <v>0</v>
      </c>
    </row>
    <row r="2094" spans="1:24" ht="14.1" customHeight="1" x14ac:dyDescent="0.3">
      <c r="A2094" s="90">
        <v>158189</v>
      </c>
      <c r="B2094" s="91" t="s">
        <v>50</v>
      </c>
      <c r="C2094" s="92">
        <v>6</v>
      </c>
      <c r="D2094" s="92">
        <v>0</v>
      </c>
      <c r="E2094" s="166"/>
      <c r="F2094" s="92" t="s">
        <v>112</v>
      </c>
      <c r="G2094" s="92" t="s">
        <v>4616</v>
      </c>
      <c r="H2094" s="92" t="s">
        <v>4637</v>
      </c>
      <c r="I2094" s="92">
        <v>100</v>
      </c>
      <c r="J2094" s="93">
        <v>8.7000000000000011</v>
      </c>
      <c r="K2094" s="94"/>
      <c r="L2094" s="92" t="s">
        <v>4638</v>
      </c>
      <c r="M2094" s="92" t="s">
        <v>417</v>
      </c>
      <c r="N2094" s="172" t="str">
        <f t="shared" si="773"/>
        <v/>
      </c>
      <c r="O2094" s="172"/>
      <c r="P2094" s="173">
        <f t="shared" si="774"/>
        <v>0</v>
      </c>
      <c r="Q2094" s="173">
        <f t="shared" si="775"/>
        <v>0</v>
      </c>
      <c r="R2094" s="173" t="str">
        <f t="shared" si="776"/>
        <v/>
      </c>
      <c r="S2094" s="173">
        <f t="shared" si="777"/>
        <v>0</v>
      </c>
      <c r="T2094" s="173">
        <f>IF(P2094&lt;&gt;"",(P2094*(1-($N$3368))*(1-($O2094+$N$3373))),0)</f>
        <v>0</v>
      </c>
      <c r="U2094" s="173">
        <f>IF(Q2094&lt;&gt;"",(Q2094*(1-($N$3369))*(1-($O2094+$N$3373))),0)</f>
        <v>0</v>
      </c>
      <c r="V2094" s="173">
        <f>IF(R2094&lt;&gt;"",(R2094*(1-($N$3370))*(1-($O2094+$N$3373))),0)</f>
        <v>0</v>
      </c>
      <c r="W2094" s="173">
        <f>IF(S2094&lt;&gt;"",(S2094*(1-($N$3371))*(1-($O2094+$N$3373))),0)</f>
        <v>0</v>
      </c>
      <c r="X2094" s="173">
        <f t="shared" si="778"/>
        <v>0</v>
      </c>
    </row>
    <row r="2095" spans="1:24" ht="14.1" customHeight="1" x14ac:dyDescent="0.3">
      <c r="A2095" s="90">
        <v>158199</v>
      </c>
      <c r="B2095" s="91" t="s">
        <v>50</v>
      </c>
      <c r="C2095" s="92">
        <v>6</v>
      </c>
      <c r="D2095" s="92">
        <v>0</v>
      </c>
      <c r="E2095" s="166"/>
      <c r="F2095" s="92" t="s">
        <v>112</v>
      </c>
      <c r="G2095" s="92" t="s">
        <v>4616</v>
      </c>
      <c r="H2095" s="92" t="s">
        <v>4639</v>
      </c>
      <c r="I2095" s="92">
        <v>100</v>
      </c>
      <c r="J2095" s="93">
        <v>8.7000000000000011</v>
      </c>
      <c r="K2095" s="94"/>
      <c r="L2095" s="92" t="s">
        <v>4640</v>
      </c>
      <c r="M2095" s="92" t="s">
        <v>417</v>
      </c>
      <c r="N2095" s="172" t="str">
        <f t="shared" si="773"/>
        <v/>
      </c>
      <c r="O2095" s="172"/>
      <c r="P2095" s="173">
        <f t="shared" si="774"/>
        <v>0</v>
      </c>
      <c r="Q2095" s="173">
        <f t="shared" si="775"/>
        <v>0</v>
      </c>
      <c r="R2095" s="173" t="str">
        <f t="shared" si="776"/>
        <v/>
      </c>
      <c r="S2095" s="173">
        <f t="shared" si="777"/>
        <v>0</v>
      </c>
      <c r="T2095" s="173">
        <f>IF(P2095&lt;&gt;"",(P2095*(1-($N$3368))*(1-($O2095+$N$3373))),0)</f>
        <v>0</v>
      </c>
      <c r="U2095" s="173">
        <f>IF(Q2095&lt;&gt;"",(Q2095*(1-($N$3369))*(1-($O2095+$N$3373))),0)</f>
        <v>0</v>
      </c>
      <c r="V2095" s="173">
        <f>IF(R2095&lt;&gt;"",(R2095*(1-($N$3370))*(1-($O2095+$N$3373))),0)</f>
        <v>0</v>
      </c>
      <c r="W2095" s="173">
        <f>IF(S2095&lt;&gt;"",(S2095*(1-($N$3371))*(1-($O2095+$N$3373))),0)</f>
        <v>0</v>
      </c>
      <c r="X2095" s="173">
        <f t="shared" si="778"/>
        <v>0</v>
      </c>
    </row>
    <row r="2096" spans="1:24" ht="14.1" customHeight="1" x14ac:dyDescent="0.3">
      <c r="A2096" s="90"/>
      <c r="B2096" s="91"/>
      <c r="C2096" s="92"/>
      <c r="D2096" s="92"/>
      <c r="E2096" s="168"/>
      <c r="F2096" s="92"/>
      <c r="G2096" s="92"/>
      <c r="H2096" s="151" t="s">
        <v>5714</v>
      </c>
      <c r="I2096" s="92"/>
      <c r="J2096" s="93"/>
      <c r="K2096" s="94"/>
      <c r="L2096" s="94"/>
      <c r="M2096" s="95"/>
      <c r="N2096" s="172"/>
      <c r="O2096" s="172"/>
      <c r="P2096" s="173">
        <f t="shared" si="774"/>
        <v>0</v>
      </c>
      <c r="Q2096" s="173">
        <f t="shared" si="775"/>
        <v>0</v>
      </c>
      <c r="R2096" s="173">
        <f t="shared" si="776"/>
        <v>0</v>
      </c>
      <c r="S2096" s="173">
        <f t="shared" si="777"/>
        <v>0</v>
      </c>
      <c r="T2096" s="173">
        <f>IF(P2096&lt;&gt;"",(P2096*(1-($N$3368))*(1-($O2096+$N$3373))),0)</f>
        <v>0</v>
      </c>
      <c r="U2096" s="173">
        <f>IF(Q2096&lt;&gt;"",(Q2096*(1-($N$3369))*(1-($O2096+$N$3373))),0)</f>
        <v>0</v>
      </c>
      <c r="V2096" s="173">
        <f>IF(R2096&lt;&gt;"",(R2096*(1-($N$3370))*(1-($O2096+$N$3373))),0)</f>
        <v>0</v>
      </c>
      <c r="W2096" s="173">
        <f>IF(S2096&lt;&gt;"",(S2096*(1-($N$3371))*(1-($O2096+$N$3373))),0)</f>
        <v>0</v>
      </c>
      <c r="X2096" s="173"/>
    </row>
    <row r="2097" spans="1:24" ht="14.1" customHeight="1" x14ac:dyDescent="0.3">
      <c r="A2097" s="252" t="s">
        <v>5812</v>
      </c>
      <c r="B2097" s="253" t="s">
        <v>51</v>
      </c>
      <c r="C2097" s="254">
        <v>24</v>
      </c>
      <c r="D2097" s="254">
        <v>12</v>
      </c>
      <c r="E2097" s="255"/>
      <c r="F2097" s="254" t="s">
        <v>2011</v>
      </c>
      <c r="G2097" s="254" t="s">
        <v>2014</v>
      </c>
      <c r="H2097" s="254" t="s">
        <v>5811</v>
      </c>
      <c r="I2097" s="254">
        <v>101</v>
      </c>
      <c r="J2097" s="256">
        <v>15</v>
      </c>
      <c r="K2097" s="257"/>
      <c r="L2097" s="254" t="s">
        <v>5813</v>
      </c>
      <c r="M2097" s="254" t="s">
        <v>417</v>
      </c>
      <c r="N2097" s="172" t="str">
        <f>IF(OR(J2097="TBA",E2097=0),"",E2097*J2097)</f>
        <v/>
      </c>
      <c r="O2097" s="172"/>
      <c r="P2097" s="173">
        <f t="shared" si="774"/>
        <v>0</v>
      </c>
      <c r="Q2097" s="173">
        <f t="shared" si="775"/>
        <v>0</v>
      </c>
      <c r="R2097" s="173">
        <f t="shared" si="776"/>
        <v>0</v>
      </c>
      <c r="S2097" s="173" t="str">
        <f t="shared" si="777"/>
        <v/>
      </c>
      <c r="T2097" s="173">
        <f>IF(P2097&lt;&gt;"",(P2097*(1-($N$3368))*(1-($O2097+$N$3373))),0)</f>
        <v>0</v>
      </c>
      <c r="U2097" s="173">
        <f>IF(Q2097&lt;&gt;"",(Q2097*(1-($N$3369))*(1-($O2097+$N$3373))),0)</f>
        <v>0</v>
      </c>
      <c r="V2097" s="173">
        <f>IF(R2097&lt;&gt;"",(R2097*(1-($N$3370))*(1-($O2097+$N$3373))),0)</f>
        <v>0</v>
      </c>
      <c r="W2097" s="173">
        <f>IF(S2097&lt;&gt;"",(S2097*(1-($N$3371))*(1-($O2097+$N$3373))),0)</f>
        <v>0</v>
      </c>
      <c r="X2097" s="173">
        <f>+SUM(T2097:W2097)</f>
        <v>0</v>
      </c>
    </row>
    <row r="2098" spans="1:24" ht="14.1" customHeight="1" x14ac:dyDescent="0.3">
      <c r="A2098" s="90" t="s">
        <v>289</v>
      </c>
      <c r="B2098" s="91" t="s">
        <v>51</v>
      </c>
      <c r="C2098" s="92">
        <v>28</v>
      </c>
      <c r="D2098" s="92">
        <v>7</v>
      </c>
      <c r="E2098" s="166"/>
      <c r="F2098" s="92" t="s">
        <v>5805</v>
      </c>
      <c r="G2098" s="92" t="s">
        <v>2001</v>
      </c>
      <c r="H2098" s="92" t="s">
        <v>2557</v>
      </c>
      <c r="I2098" s="92">
        <v>101</v>
      </c>
      <c r="J2098" s="93">
        <v>17.05</v>
      </c>
      <c r="K2098" s="94"/>
      <c r="L2098" s="92" t="s">
        <v>4295</v>
      </c>
      <c r="M2098" s="92" t="s">
        <v>417</v>
      </c>
      <c r="N2098" s="172" t="str">
        <f t="shared" ref="N2098:N2127" si="779">IF(OR(J2098="TBA",E2098=0),"",E2098*J2098)</f>
        <v/>
      </c>
      <c r="O2098" s="172"/>
      <c r="P2098" s="173">
        <f t="shared" ref="P2098:P2127" si="780">IF($B2098="PA",$N2098,0)</f>
        <v>0</v>
      </c>
      <c r="Q2098" s="173">
        <f t="shared" ref="Q2098:Q2127" si="781">IF($B2098="PC",$N2098,0)</f>
        <v>0</v>
      </c>
      <c r="R2098" s="173">
        <f t="shared" ref="R2098:R2127" si="782">IF($B2098="LA",$N2098,0)</f>
        <v>0</v>
      </c>
      <c r="S2098" s="173" t="str">
        <f t="shared" ref="S2098:S2127" si="783">IF($B2098="LC",$N2098,0)</f>
        <v/>
      </c>
      <c r="T2098" s="173">
        <f>IF(P2098&lt;&gt;"",(P2098*(1-($N$3368))*(1-($O2098+$N$3373))),0)</f>
        <v>0</v>
      </c>
      <c r="U2098" s="173">
        <f>IF(Q2098&lt;&gt;"",(Q2098*(1-($N$3369))*(1-($O2098+$N$3373))),0)</f>
        <v>0</v>
      </c>
      <c r="V2098" s="173">
        <f>IF(R2098&lt;&gt;"",(R2098*(1-($N$3370))*(1-($O2098+$N$3373))),0)</f>
        <v>0</v>
      </c>
      <c r="W2098" s="173">
        <f>IF(S2098&lt;&gt;"",(S2098*(1-($N$3371))*(1-($O2098+$N$3373))),0)</f>
        <v>0</v>
      </c>
      <c r="X2098" s="173">
        <f t="shared" ref="X2098:X2127" si="784">+SUM(T2098:W2098)</f>
        <v>0</v>
      </c>
    </row>
    <row r="2099" spans="1:24" ht="14.1" customHeight="1" x14ac:dyDescent="0.3">
      <c r="A2099" s="90" t="s">
        <v>290</v>
      </c>
      <c r="B2099" s="91" t="s">
        <v>51</v>
      </c>
      <c r="C2099" s="92">
        <v>28</v>
      </c>
      <c r="D2099" s="92">
        <v>7</v>
      </c>
      <c r="E2099" s="166"/>
      <c r="F2099" s="92" t="s">
        <v>5805</v>
      </c>
      <c r="G2099" s="92" t="s">
        <v>1999</v>
      </c>
      <c r="H2099" s="92" t="s">
        <v>2557</v>
      </c>
      <c r="I2099" s="92">
        <v>101</v>
      </c>
      <c r="J2099" s="93">
        <v>17.05</v>
      </c>
      <c r="K2099" s="94"/>
      <c r="L2099" s="92" t="s">
        <v>4296</v>
      </c>
      <c r="M2099" s="92" t="s">
        <v>417</v>
      </c>
      <c r="N2099" s="172" t="str">
        <f t="shared" si="779"/>
        <v/>
      </c>
      <c r="O2099" s="172"/>
      <c r="P2099" s="173">
        <f t="shared" si="780"/>
        <v>0</v>
      </c>
      <c r="Q2099" s="173">
        <f t="shared" si="781"/>
        <v>0</v>
      </c>
      <c r="R2099" s="173">
        <f t="shared" si="782"/>
        <v>0</v>
      </c>
      <c r="S2099" s="173" t="str">
        <f t="shared" si="783"/>
        <v/>
      </c>
      <c r="T2099" s="173">
        <f>IF(P2099&lt;&gt;"",(P2099*(1-($N$3368))*(1-($O2099+$N$3373))),0)</f>
        <v>0</v>
      </c>
      <c r="U2099" s="173">
        <f>IF(Q2099&lt;&gt;"",(Q2099*(1-($N$3369))*(1-($O2099+$N$3373))),0)</f>
        <v>0</v>
      </c>
      <c r="V2099" s="173">
        <f>IF(R2099&lt;&gt;"",(R2099*(1-($N$3370))*(1-($O2099+$N$3373))),0)</f>
        <v>0</v>
      </c>
      <c r="W2099" s="173">
        <f>IF(S2099&lt;&gt;"",(S2099*(1-($N$3371))*(1-($O2099+$N$3373))),0)</f>
        <v>0</v>
      </c>
      <c r="X2099" s="173">
        <f t="shared" si="784"/>
        <v>0</v>
      </c>
    </row>
    <row r="2100" spans="1:24" ht="14.1" customHeight="1" x14ac:dyDescent="0.3">
      <c r="A2100" s="90" t="s">
        <v>291</v>
      </c>
      <c r="B2100" s="91" t="s">
        <v>51</v>
      </c>
      <c r="C2100" s="92">
        <v>28</v>
      </c>
      <c r="D2100" s="92">
        <v>7</v>
      </c>
      <c r="E2100" s="166"/>
      <c r="F2100" s="92" t="s">
        <v>5805</v>
      </c>
      <c r="G2100" s="92" t="s">
        <v>2000</v>
      </c>
      <c r="H2100" s="92" t="s">
        <v>2557</v>
      </c>
      <c r="I2100" s="92">
        <v>101</v>
      </c>
      <c r="J2100" s="93">
        <v>17.05</v>
      </c>
      <c r="K2100" s="94"/>
      <c r="L2100" s="92" t="s">
        <v>4297</v>
      </c>
      <c r="M2100" s="92" t="s">
        <v>417</v>
      </c>
      <c r="N2100" s="172" t="str">
        <f t="shared" si="779"/>
        <v/>
      </c>
      <c r="O2100" s="172"/>
      <c r="P2100" s="173">
        <f t="shared" si="780"/>
        <v>0</v>
      </c>
      <c r="Q2100" s="173">
        <f t="shared" si="781"/>
        <v>0</v>
      </c>
      <c r="R2100" s="173">
        <f t="shared" si="782"/>
        <v>0</v>
      </c>
      <c r="S2100" s="173" t="str">
        <f t="shared" si="783"/>
        <v/>
      </c>
      <c r="T2100" s="173">
        <f>IF(P2100&lt;&gt;"",(P2100*(1-($N$3368))*(1-($O2100+$N$3373))),0)</f>
        <v>0</v>
      </c>
      <c r="U2100" s="173">
        <f>IF(Q2100&lt;&gt;"",(Q2100*(1-($N$3369))*(1-($O2100+$N$3373))),0)</f>
        <v>0</v>
      </c>
      <c r="V2100" s="173">
        <f>IF(R2100&lt;&gt;"",(R2100*(1-($N$3370))*(1-($O2100+$N$3373))),0)</f>
        <v>0</v>
      </c>
      <c r="W2100" s="173">
        <f>IF(S2100&lt;&gt;"",(S2100*(1-($N$3371))*(1-($O2100+$N$3373))),0)</f>
        <v>0</v>
      </c>
      <c r="X2100" s="173">
        <f t="shared" si="784"/>
        <v>0</v>
      </c>
    </row>
    <row r="2101" spans="1:24" ht="14.1" customHeight="1" x14ac:dyDescent="0.3">
      <c r="A2101" s="90" t="s">
        <v>1460</v>
      </c>
      <c r="B2101" s="91" t="s">
        <v>51</v>
      </c>
      <c r="C2101" s="92">
        <v>20</v>
      </c>
      <c r="D2101" s="92">
        <v>10</v>
      </c>
      <c r="E2101" s="166"/>
      <c r="F2101" s="92" t="s">
        <v>111</v>
      </c>
      <c r="G2101" s="92" t="s">
        <v>2020</v>
      </c>
      <c r="H2101" s="92" t="s">
        <v>2555</v>
      </c>
      <c r="I2101" s="92">
        <v>101</v>
      </c>
      <c r="J2101" s="93">
        <v>55.85</v>
      </c>
      <c r="K2101" s="94"/>
      <c r="L2101" s="92" t="s">
        <v>4289</v>
      </c>
      <c r="M2101" s="92" t="s">
        <v>417</v>
      </c>
      <c r="N2101" s="172" t="str">
        <f t="shared" ref="N2101:N2126" si="785">IF(OR(J2101="TBA",E2101=0),"",E2101*J2101)</f>
        <v/>
      </c>
      <c r="O2101" s="172"/>
      <c r="P2101" s="173">
        <f t="shared" ref="P2101:P2126" si="786">IF($B2101="PA",$N2101,0)</f>
        <v>0</v>
      </c>
      <c r="Q2101" s="173">
        <f t="shared" ref="Q2101:Q2126" si="787">IF($B2101="PC",$N2101,0)</f>
        <v>0</v>
      </c>
      <c r="R2101" s="173">
        <f t="shared" ref="R2101:R2126" si="788">IF($B2101="LA",$N2101,0)</f>
        <v>0</v>
      </c>
      <c r="S2101" s="173" t="str">
        <f t="shared" ref="S2101:S2126" si="789">IF($B2101="LC",$N2101,0)</f>
        <v/>
      </c>
      <c r="T2101" s="173">
        <f>IF(P2101&lt;&gt;"",(P2101*(1-($N$3368))*(1-($O2101+$N$3373))),0)</f>
        <v>0</v>
      </c>
      <c r="U2101" s="173">
        <f>IF(Q2101&lt;&gt;"",(Q2101*(1-($N$3369))*(1-($O2101+$N$3373))),0)</f>
        <v>0</v>
      </c>
      <c r="V2101" s="173">
        <f>IF(R2101&lt;&gt;"",(R2101*(1-($N$3370))*(1-($O2101+$N$3373))),0)</f>
        <v>0</v>
      </c>
      <c r="W2101" s="173">
        <f>IF(S2101&lt;&gt;"",(S2101*(1-($N$3371))*(1-($O2101+$N$3373))),0)</f>
        <v>0</v>
      </c>
      <c r="X2101" s="173">
        <f t="shared" ref="X2101:X2126" si="790">+SUM(T2101:W2101)</f>
        <v>0</v>
      </c>
    </row>
    <row r="2102" spans="1:24" ht="14.1" customHeight="1" x14ac:dyDescent="0.3">
      <c r="A2102" s="90" t="s">
        <v>1459</v>
      </c>
      <c r="B2102" s="91" t="s">
        <v>51</v>
      </c>
      <c r="C2102" s="92">
        <v>20</v>
      </c>
      <c r="D2102" s="92">
        <v>10</v>
      </c>
      <c r="E2102" s="166"/>
      <c r="F2102" s="92" t="s">
        <v>111</v>
      </c>
      <c r="G2102" s="92" t="s">
        <v>2005</v>
      </c>
      <c r="H2102" s="92" t="s">
        <v>2555</v>
      </c>
      <c r="I2102" s="92">
        <v>101</v>
      </c>
      <c r="J2102" s="93">
        <v>55.85</v>
      </c>
      <c r="K2102" s="94"/>
      <c r="L2102" s="92" t="s">
        <v>4290</v>
      </c>
      <c r="M2102" s="92" t="s">
        <v>417</v>
      </c>
      <c r="N2102" s="172" t="str">
        <f t="shared" si="785"/>
        <v/>
      </c>
      <c r="O2102" s="172"/>
      <c r="P2102" s="173">
        <f t="shared" si="786"/>
        <v>0</v>
      </c>
      <c r="Q2102" s="173">
        <f t="shared" si="787"/>
        <v>0</v>
      </c>
      <c r="R2102" s="173">
        <f t="shared" si="788"/>
        <v>0</v>
      </c>
      <c r="S2102" s="173" t="str">
        <f t="shared" si="789"/>
        <v/>
      </c>
      <c r="T2102" s="173">
        <f>IF(P2102&lt;&gt;"",(P2102*(1-($N$3368))*(1-($O2102+$N$3373))),0)</f>
        <v>0</v>
      </c>
      <c r="U2102" s="173">
        <f>IF(Q2102&lt;&gt;"",(Q2102*(1-($N$3369))*(1-($O2102+$N$3373))),0)</f>
        <v>0</v>
      </c>
      <c r="V2102" s="173">
        <f>IF(R2102&lt;&gt;"",(R2102*(1-($N$3370))*(1-($O2102+$N$3373))),0)</f>
        <v>0</v>
      </c>
      <c r="W2102" s="173">
        <f>IF(S2102&lt;&gt;"",(S2102*(1-($N$3371))*(1-($O2102+$N$3373))),0)</f>
        <v>0</v>
      </c>
      <c r="X2102" s="173">
        <f t="shared" si="790"/>
        <v>0</v>
      </c>
    </row>
    <row r="2103" spans="1:24" ht="14.1" customHeight="1" x14ac:dyDescent="0.3">
      <c r="A2103" s="252" t="s">
        <v>5815</v>
      </c>
      <c r="B2103" s="253" t="s">
        <v>51</v>
      </c>
      <c r="C2103" s="254">
        <v>24</v>
      </c>
      <c r="D2103" s="254">
        <v>0</v>
      </c>
      <c r="E2103" s="255"/>
      <c r="F2103" s="254" t="s">
        <v>2011</v>
      </c>
      <c r="G2103" s="254" t="s">
        <v>2014</v>
      </c>
      <c r="H2103" s="254" t="s">
        <v>5814</v>
      </c>
      <c r="I2103" s="254">
        <v>101</v>
      </c>
      <c r="J2103" s="256">
        <v>15</v>
      </c>
      <c r="K2103" s="257"/>
      <c r="L2103" s="254" t="s">
        <v>6245</v>
      </c>
      <c r="M2103" s="254" t="s">
        <v>417</v>
      </c>
      <c r="N2103" s="172" t="str">
        <f t="shared" si="785"/>
        <v/>
      </c>
      <c r="O2103" s="172"/>
      <c r="P2103" s="173">
        <f t="shared" si="786"/>
        <v>0</v>
      </c>
      <c r="Q2103" s="173">
        <f t="shared" si="787"/>
        <v>0</v>
      </c>
      <c r="R2103" s="173">
        <f t="shared" si="788"/>
        <v>0</v>
      </c>
      <c r="S2103" s="173" t="str">
        <f t="shared" si="789"/>
        <v/>
      </c>
      <c r="T2103" s="173">
        <f>IF(P2103&lt;&gt;"",(P2103*(1-($N$3368))*(1-($O2103+$N$3373))),0)</f>
        <v>0</v>
      </c>
      <c r="U2103" s="173">
        <f>IF(Q2103&lt;&gt;"",(Q2103*(1-($N$3369))*(1-($O2103+$N$3373))),0)</f>
        <v>0</v>
      </c>
      <c r="V2103" s="173">
        <f>IF(R2103&lt;&gt;"",(R2103*(1-($N$3370))*(1-($O2103+$N$3373))),0)</f>
        <v>0</v>
      </c>
      <c r="W2103" s="173">
        <f>IF(S2103&lt;&gt;"",(S2103*(1-($N$3371))*(1-($O2103+$N$3373))),0)</f>
        <v>0</v>
      </c>
      <c r="X2103" s="173">
        <f t="shared" si="790"/>
        <v>0</v>
      </c>
    </row>
    <row r="2104" spans="1:24" ht="14.1" customHeight="1" x14ac:dyDescent="0.3">
      <c r="A2104" s="90" t="s">
        <v>292</v>
      </c>
      <c r="B2104" s="91" t="s">
        <v>51</v>
      </c>
      <c r="C2104" s="92">
        <v>28</v>
      </c>
      <c r="D2104" s="92">
        <v>7</v>
      </c>
      <c r="E2104" s="166"/>
      <c r="F2104" s="92" t="s">
        <v>5805</v>
      </c>
      <c r="G2104" s="92" t="s">
        <v>1999</v>
      </c>
      <c r="H2104" s="92" t="s">
        <v>2558</v>
      </c>
      <c r="I2104" s="92">
        <v>101</v>
      </c>
      <c r="J2104" s="93">
        <v>16.45</v>
      </c>
      <c r="K2104" s="94"/>
      <c r="L2104" s="92" t="s">
        <v>4298</v>
      </c>
      <c r="M2104" s="92" t="s">
        <v>417</v>
      </c>
      <c r="N2104" s="172" t="str">
        <f t="shared" si="785"/>
        <v/>
      </c>
      <c r="O2104" s="172"/>
      <c r="P2104" s="173">
        <f t="shared" si="786"/>
        <v>0</v>
      </c>
      <c r="Q2104" s="173">
        <f t="shared" si="787"/>
        <v>0</v>
      </c>
      <c r="R2104" s="173">
        <f t="shared" si="788"/>
        <v>0</v>
      </c>
      <c r="S2104" s="173" t="str">
        <f t="shared" si="789"/>
        <v/>
      </c>
      <c r="T2104" s="173">
        <f>IF(P2104&lt;&gt;"",(P2104*(1-($N$3368))*(1-($O2104+$N$3373))),0)</f>
        <v>0</v>
      </c>
      <c r="U2104" s="173">
        <f>IF(Q2104&lt;&gt;"",(Q2104*(1-($N$3369))*(1-($O2104+$N$3373))),0)</f>
        <v>0</v>
      </c>
      <c r="V2104" s="173">
        <f>IF(R2104&lt;&gt;"",(R2104*(1-($N$3370))*(1-($O2104+$N$3373))),0)</f>
        <v>0</v>
      </c>
      <c r="W2104" s="173">
        <f>IF(S2104&lt;&gt;"",(S2104*(1-($N$3371))*(1-($O2104+$N$3373))),0)</f>
        <v>0</v>
      </c>
      <c r="X2104" s="173">
        <f t="shared" si="790"/>
        <v>0</v>
      </c>
    </row>
    <row r="2105" spans="1:24" ht="14.1" customHeight="1" x14ac:dyDescent="0.3">
      <c r="A2105" s="90" t="s">
        <v>293</v>
      </c>
      <c r="B2105" s="91" t="s">
        <v>51</v>
      </c>
      <c r="C2105" s="92">
        <v>28</v>
      </c>
      <c r="D2105" s="92">
        <v>7</v>
      </c>
      <c r="E2105" s="166"/>
      <c r="F2105" s="92" t="s">
        <v>5805</v>
      </c>
      <c r="G2105" s="92" t="s">
        <v>2000</v>
      </c>
      <c r="H2105" s="92" t="s">
        <v>2558</v>
      </c>
      <c r="I2105" s="92">
        <v>101</v>
      </c>
      <c r="J2105" s="93">
        <v>16.45</v>
      </c>
      <c r="K2105" s="94"/>
      <c r="L2105" s="92" t="s">
        <v>4299</v>
      </c>
      <c r="M2105" s="92" t="s">
        <v>417</v>
      </c>
      <c r="N2105" s="172" t="str">
        <f t="shared" si="785"/>
        <v/>
      </c>
      <c r="O2105" s="172"/>
      <c r="P2105" s="173">
        <f t="shared" si="786"/>
        <v>0</v>
      </c>
      <c r="Q2105" s="173">
        <f t="shared" si="787"/>
        <v>0</v>
      </c>
      <c r="R2105" s="173">
        <f t="shared" si="788"/>
        <v>0</v>
      </c>
      <c r="S2105" s="173" t="str">
        <f t="shared" si="789"/>
        <v/>
      </c>
      <c r="T2105" s="173">
        <f>IF(P2105&lt;&gt;"",(P2105*(1-($N$3368))*(1-($O2105+$N$3373))),0)</f>
        <v>0</v>
      </c>
      <c r="U2105" s="173">
        <f>IF(Q2105&lt;&gt;"",(Q2105*(1-($N$3369))*(1-($O2105+$N$3373))),0)</f>
        <v>0</v>
      </c>
      <c r="V2105" s="173">
        <f>IF(R2105&lt;&gt;"",(R2105*(1-($N$3370))*(1-($O2105+$N$3373))),0)</f>
        <v>0</v>
      </c>
      <c r="W2105" s="173">
        <f>IF(S2105&lt;&gt;"",(S2105*(1-($N$3371))*(1-($O2105+$N$3373))),0)</f>
        <v>0</v>
      </c>
      <c r="X2105" s="173">
        <f t="shared" si="790"/>
        <v>0</v>
      </c>
    </row>
    <row r="2106" spans="1:24" ht="14.1" customHeight="1" x14ac:dyDescent="0.3">
      <c r="A2106" s="90" t="s">
        <v>297</v>
      </c>
      <c r="B2106" s="91" t="s">
        <v>51</v>
      </c>
      <c r="C2106" s="92">
        <v>28</v>
      </c>
      <c r="D2106" s="92">
        <v>7</v>
      </c>
      <c r="E2106" s="166"/>
      <c r="F2106" s="92" t="s">
        <v>112</v>
      </c>
      <c r="G2106" s="92" t="s">
        <v>2016</v>
      </c>
      <c r="H2106" s="92" t="s">
        <v>2582</v>
      </c>
      <c r="I2106" s="92">
        <v>101</v>
      </c>
      <c r="J2106" s="93">
        <v>16.45</v>
      </c>
      <c r="K2106" s="94"/>
      <c r="L2106" s="92" t="s">
        <v>4336</v>
      </c>
      <c r="M2106" s="92" t="s">
        <v>417</v>
      </c>
      <c r="N2106" s="172" t="str">
        <f t="shared" si="785"/>
        <v/>
      </c>
      <c r="O2106" s="172"/>
      <c r="P2106" s="173">
        <f t="shared" si="786"/>
        <v>0</v>
      </c>
      <c r="Q2106" s="173">
        <f t="shared" si="787"/>
        <v>0</v>
      </c>
      <c r="R2106" s="173">
        <f t="shared" si="788"/>
        <v>0</v>
      </c>
      <c r="S2106" s="173" t="str">
        <f t="shared" si="789"/>
        <v/>
      </c>
      <c r="T2106" s="173">
        <f>IF(P2106&lt;&gt;"",(P2106*(1-($N$3368))*(1-($O2106+$N$3373))),0)</f>
        <v>0</v>
      </c>
      <c r="U2106" s="173">
        <f>IF(Q2106&lt;&gt;"",(Q2106*(1-($N$3369))*(1-($O2106+$N$3373))),0)</f>
        <v>0</v>
      </c>
      <c r="V2106" s="173">
        <f>IF(R2106&lt;&gt;"",(R2106*(1-($N$3370))*(1-($O2106+$N$3373))),0)</f>
        <v>0</v>
      </c>
      <c r="W2106" s="173">
        <f>IF(S2106&lt;&gt;"",(S2106*(1-($N$3371))*(1-($O2106+$N$3373))),0)</f>
        <v>0</v>
      </c>
      <c r="X2106" s="173">
        <f t="shared" si="790"/>
        <v>0</v>
      </c>
    </row>
    <row r="2107" spans="1:24" ht="14.1" customHeight="1" x14ac:dyDescent="0.3">
      <c r="A2107" s="90" t="s">
        <v>298</v>
      </c>
      <c r="B2107" s="91" t="s">
        <v>51</v>
      </c>
      <c r="C2107" s="92">
        <v>28</v>
      </c>
      <c r="D2107" s="92">
        <v>7</v>
      </c>
      <c r="E2107" s="166"/>
      <c r="F2107" s="92" t="s">
        <v>112</v>
      </c>
      <c r="G2107" s="92" t="s">
        <v>2026</v>
      </c>
      <c r="H2107" s="92" t="s">
        <v>2582</v>
      </c>
      <c r="I2107" s="92">
        <v>101</v>
      </c>
      <c r="J2107" s="93">
        <v>16.45</v>
      </c>
      <c r="K2107" s="94"/>
      <c r="L2107" s="92" t="s">
        <v>4337</v>
      </c>
      <c r="M2107" s="92" t="s">
        <v>417</v>
      </c>
      <c r="N2107" s="172" t="str">
        <f t="shared" si="785"/>
        <v/>
      </c>
      <c r="O2107" s="172"/>
      <c r="P2107" s="173">
        <f t="shared" si="786"/>
        <v>0</v>
      </c>
      <c r="Q2107" s="173">
        <f t="shared" si="787"/>
        <v>0</v>
      </c>
      <c r="R2107" s="173">
        <f t="shared" si="788"/>
        <v>0</v>
      </c>
      <c r="S2107" s="173" t="str">
        <f t="shared" si="789"/>
        <v/>
      </c>
      <c r="T2107" s="173">
        <f>IF(P2107&lt;&gt;"",(P2107*(1-($N$3368))*(1-($O2107+$N$3373))),0)</f>
        <v>0</v>
      </c>
      <c r="U2107" s="173">
        <f>IF(Q2107&lt;&gt;"",(Q2107*(1-($N$3369))*(1-($O2107+$N$3373))),0)</f>
        <v>0</v>
      </c>
      <c r="V2107" s="173">
        <f>IF(R2107&lt;&gt;"",(R2107*(1-($N$3370))*(1-($O2107+$N$3373))),0)</f>
        <v>0</v>
      </c>
      <c r="W2107" s="173">
        <f>IF(S2107&lt;&gt;"",(S2107*(1-($N$3371))*(1-($O2107+$N$3373))),0)</f>
        <v>0</v>
      </c>
      <c r="X2107" s="173">
        <f t="shared" si="790"/>
        <v>0</v>
      </c>
    </row>
    <row r="2108" spans="1:24" ht="14.1" customHeight="1" x14ac:dyDescent="0.3">
      <c r="A2108" s="90" t="s">
        <v>281</v>
      </c>
      <c r="B2108" s="91" t="s">
        <v>51</v>
      </c>
      <c r="C2108" s="92">
        <v>28</v>
      </c>
      <c r="D2108" s="92">
        <v>7</v>
      </c>
      <c r="E2108" s="166"/>
      <c r="F2108" s="92" t="s">
        <v>111</v>
      </c>
      <c r="G2108" s="92" t="s">
        <v>2020</v>
      </c>
      <c r="H2108" s="92" t="s">
        <v>2554</v>
      </c>
      <c r="I2108" s="92">
        <v>101</v>
      </c>
      <c r="J2108" s="93">
        <v>31.6</v>
      </c>
      <c r="K2108" s="94"/>
      <c r="L2108" s="92" t="s">
        <v>4285</v>
      </c>
      <c r="M2108" s="92" t="s">
        <v>417</v>
      </c>
      <c r="N2108" s="172" t="str">
        <f t="shared" si="785"/>
        <v/>
      </c>
      <c r="O2108" s="172"/>
      <c r="P2108" s="173">
        <f t="shared" si="786"/>
        <v>0</v>
      </c>
      <c r="Q2108" s="173">
        <f t="shared" si="787"/>
        <v>0</v>
      </c>
      <c r="R2108" s="173">
        <f t="shared" si="788"/>
        <v>0</v>
      </c>
      <c r="S2108" s="173" t="str">
        <f t="shared" si="789"/>
        <v/>
      </c>
      <c r="T2108" s="173">
        <f>IF(P2108&lt;&gt;"",(P2108*(1-($N$3368))*(1-($O2108+$N$3373))),0)</f>
        <v>0</v>
      </c>
      <c r="U2108" s="173">
        <f>IF(Q2108&lt;&gt;"",(Q2108*(1-($N$3369))*(1-($O2108+$N$3373))),0)</f>
        <v>0</v>
      </c>
      <c r="V2108" s="173">
        <f>IF(R2108&lt;&gt;"",(R2108*(1-($N$3370))*(1-($O2108+$N$3373))),0)</f>
        <v>0</v>
      </c>
      <c r="W2108" s="173">
        <f>IF(S2108&lt;&gt;"",(S2108*(1-($N$3371))*(1-($O2108+$N$3373))),0)</f>
        <v>0</v>
      </c>
      <c r="X2108" s="173">
        <f t="shared" si="790"/>
        <v>0</v>
      </c>
    </row>
    <row r="2109" spans="1:24" ht="14.1" customHeight="1" x14ac:dyDescent="0.3">
      <c r="A2109" s="90" t="s">
        <v>282</v>
      </c>
      <c r="B2109" s="91" t="s">
        <v>51</v>
      </c>
      <c r="C2109" s="92">
        <v>28</v>
      </c>
      <c r="D2109" s="92">
        <v>7</v>
      </c>
      <c r="E2109" s="166"/>
      <c r="F2109" s="92" t="s">
        <v>111</v>
      </c>
      <c r="G2109" s="92" t="s">
        <v>2022</v>
      </c>
      <c r="H2109" s="92" t="s">
        <v>2554</v>
      </c>
      <c r="I2109" s="92">
        <v>101</v>
      </c>
      <c r="J2109" s="93">
        <v>31.6</v>
      </c>
      <c r="K2109" s="94"/>
      <c r="L2109" s="92" t="s">
        <v>4286</v>
      </c>
      <c r="M2109" s="92" t="s">
        <v>417</v>
      </c>
      <c r="N2109" s="172" t="str">
        <f t="shared" si="785"/>
        <v/>
      </c>
      <c r="O2109" s="172"/>
      <c r="P2109" s="173">
        <f t="shared" si="786"/>
        <v>0</v>
      </c>
      <c r="Q2109" s="173">
        <f t="shared" si="787"/>
        <v>0</v>
      </c>
      <c r="R2109" s="173">
        <f t="shared" si="788"/>
        <v>0</v>
      </c>
      <c r="S2109" s="173" t="str">
        <f t="shared" si="789"/>
        <v/>
      </c>
      <c r="T2109" s="173">
        <f>IF(P2109&lt;&gt;"",(P2109*(1-($N$3368))*(1-($O2109+$N$3373))),0)</f>
        <v>0</v>
      </c>
      <c r="U2109" s="173">
        <f>IF(Q2109&lt;&gt;"",(Q2109*(1-($N$3369))*(1-($O2109+$N$3373))),0)</f>
        <v>0</v>
      </c>
      <c r="V2109" s="173">
        <f>IF(R2109&lt;&gt;"",(R2109*(1-($N$3370))*(1-($O2109+$N$3373))),0)</f>
        <v>0</v>
      </c>
      <c r="W2109" s="173">
        <f>IF(S2109&lt;&gt;"",(S2109*(1-($N$3371))*(1-($O2109+$N$3373))),0)</f>
        <v>0</v>
      </c>
      <c r="X2109" s="173">
        <f t="shared" si="790"/>
        <v>0</v>
      </c>
    </row>
    <row r="2110" spans="1:24" ht="14.1" customHeight="1" x14ac:dyDescent="0.3">
      <c r="A2110" s="90" t="s">
        <v>283</v>
      </c>
      <c r="B2110" s="91" t="s">
        <v>51</v>
      </c>
      <c r="C2110" s="92">
        <v>28</v>
      </c>
      <c r="D2110" s="92">
        <v>7</v>
      </c>
      <c r="E2110" s="166"/>
      <c r="F2110" s="92" t="s">
        <v>111</v>
      </c>
      <c r="G2110" s="92" t="s">
        <v>2023</v>
      </c>
      <c r="H2110" s="92" t="s">
        <v>2554</v>
      </c>
      <c r="I2110" s="92">
        <v>101</v>
      </c>
      <c r="J2110" s="93">
        <v>33.200000000000003</v>
      </c>
      <c r="K2110" s="94"/>
      <c r="L2110" s="92" t="s">
        <v>4287</v>
      </c>
      <c r="M2110" s="92" t="s">
        <v>417</v>
      </c>
      <c r="N2110" s="172" t="str">
        <f t="shared" si="785"/>
        <v/>
      </c>
      <c r="O2110" s="172"/>
      <c r="P2110" s="173">
        <f t="shared" si="786"/>
        <v>0</v>
      </c>
      <c r="Q2110" s="173">
        <f t="shared" si="787"/>
        <v>0</v>
      </c>
      <c r="R2110" s="173">
        <f t="shared" si="788"/>
        <v>0</v>
      </c>
      <c r="S2110" s="173" t="str">
        <f t="shared" si="789"/>
        <v/>
      </c>
      <c r="T2110" s="173">
        <f>IF(P2110&lt;&gt;"",(P2110*(1-($N$3368))*(1-($O2110+$N$3373))),0)</f>
        <v>0</v>
      </c>
      <c r="U2110" s="173">
        <f>IF(Q2110&lt;&gt;"",(Q2110*(1-($N$3369))*(1-($O2110+$N$3373))),0)</f>
        <v>0</v>
      </c>
      <c r="V2110" s="173">
        <f>IF(R2110&lt;&gt;"",(R2110*(1-($N$3370))*(1-($O2110+$N$3373))),0)</f>
        <v>0</v>
      </c>
      <c r="W2110" s="173">
        <f>IF(S2110&lt;&gt;"",(S2110*(1-($N$3371))*(1-($O2110+$N$3373))),0)</f>
        <v>0</v>
      </c>
      <c r="X2110" s="173">
        <f t="shared" si="790"/>
        <v>0</v>
      </c>
    </row>
    <row r="2111" spans="1:24" ht="14.1" customHeight="1" x14ac:dyDescent="0.3">
      <c r="A2111" s="90" t="s">
        <v>284</v>
      </c>
      <c r="B2111" s="91" t="s">
        <v>51</v>
      </c>
      <c r="C2111" s="92">
        <v>28</v>
      </c>
      <c r="D2111" s="92">
        <v>7</v>
      </c>
      <c r="E2111" s="166"/>
      <c r="F2111" s="92" t="s">
        <v>111</v>
      </c>
      <c r="G2111" s="92" t="s">
        <v>2005</v>
      </c>
      <c r="H2111" s="92" t="s">
        <v>2554</v>
      </c>
      <c r="I2111" s="92">
        <v>101</v>
      </c>
      <c r="J2111" s="93">
        <v>31.6</v>
      </c>
      <c r="K2111" s="94"/>
      <c r="L2111" s="92" t="s">
        <v>4288</v>
      </c>
      <c r="M2111" s="92" t="s">
        <v>417</v>
      </c>
      <c r="N2111" s="172" t="str">
        <f t="shared" si="785"/>
        <v/>
      </c>
      <c r="O2111" s="172"/>
      <c r="P2111" s="173">
        <f t="shared" si="786"/>
        <v>0</v>
      </c>
      <c r="Q2111" s="173">
        <f t="shared" si="787"/>
        <v>0</v>
      </c>
      <c r="R2111" s="173">
        <f t="shared" si="788"/>
        <v>0</v>
      </c>
      <c r="S2111" s="173" t="str">
        <f t="shared" si="789"/>
        <v/>
      </c>
      <c r="T2111" s="173">
        <f>IF(P2111&lt;&gt;"",(P2111*(1-($N$3368))*(1-($O2111+$N$3373))),0)</f>
        <v>0</v>
      </c>
      <c r="U2111" s="173">
        <f>IF(Q2111&lt;&gt;"",(Q2111*(1-($N$3369))*(1-($O2111+$N$3373))),0)</f>
        <v>0</v>
      </c>
      <c r="V2111" s="173">
        <f>IF(R2111&lt;&gt;"",(R2111*(1-($N$3370))*(1-($O2111+$N$3373))),0)</f>
        <v>0</v>
      </c>
      <c r="W2111" s="173">
        <f>IF(S2111&lt;&gt;"",(S2111*(1-($N$3371))*(1-($O2111+$N$3373))),0)</f>
        <v>0</v>
      </c>
      <c r="X2111" s="173">
        <f t="shared" si="790"/>
        <v>0</v>
      </c>
    </row>
    <row r="2112" spans="1:24" ht="14.1" customHeight="1" x14ac:dyDescent="0.3">
      <c r="A2112" s="90" t="s">
        <v>372</v>
      </c>
      <c r="B2112" s="91" t="s">
        <v>51</v>
      </c>
      <c r="C2112" s="92">
        <v>14</v>
      </c>
      <c r="D2112" s="92">
        <v>7</v>
      </c>
      <c r="E2112" s="166"/>
      <c r="F2112" s="92" t="s">
        <v>110</v>
      </c>
      <c r="G2112" s="92" t="s">
        <v>2004</v>
      </c>
      <c r="H2112" s="92" t="s">
        <v>2634</v>
      </c>
      <c r="I2112" s="92">
        <v>101</v>
      </c>
      <c r="J2112" s="93">
        <v>29.150000000000002</v>
      </c>
      <c r="K2112" s="94"/>
      <c r="L2112" s="92" t="s">
        <v>4449</v>
      </c>
      <c r="M2112" s="92" t="s">
        <v>417</v>
      </c>
      <c r="N2112" s="172" t="str">
        <f t="shared" si="785"/>
        <v/>
      </c>
      <c r="O2112" s="172"/>
      <c r="P2112" s="173">
        <f t="shared" si="786"/>
        <v>0</v>
      </c>
      <c r="Q2112" s="173">
        <f t="shared" si="787"/>
        <v>0</v>
      </c>
      <c r="R2112" s="173">
        <f t="shared" si="788"/>
        <v>0</v>
      </c>
      <c r="S2112" s="173" t="str">
        <f t="shared" si="789"/>
        <v/>
      </c>
      <c r="T2112" s="173">
        <f>IF(P2112&lt;&gt;"",(P2112*(1-($N$3368))*(1-($O2112+$N$3373))),0)</f>
        <v>0</v>
      </c>
      <c r="U2112" s="173">
        <f>IF(Q2112&lt;&gt;"",(Q2112*(1-($N$3369))*(1-($O2112+$N$3373))),0)</f>
        <v>0</v>
      </c>
      <c r="V2112" s="173">
        <f>IF(R2112&lt;&gt;"",(R2112*(1-($N$3370))*(1-($O2112+$N$3373))),0)</f>
        <v>0</v>
      </c>
      <c r="W2112" s="173">
        <f>IF(S2112&lt;&gt;"",(S2112*(1-($N$3371))*(1-($O2112+$N$3373))),0)</f>
        <v>0</v>
      </c>
      <c r="X2112" s="173">
        <f t="shared" si="790"/>
        <v>0</v>
      </c>
    </row>
    <row r="2113" spans="1:24" ht="14.1" customHeight="1" x14ac:dyDescent="0.3">
      <c r="A2113" s="90" t="s">
        <v>373</v>
      </c>
      <c r="B2113" s="91" t="s">
        <v>51</v>
      </c>
      <c r="C2113" s="92">
        <v>14</v>
      </c>
      <c r="D2113" s="92">
        <v>7</v>
      </c>
      <c r="E2113" s="166"/>
      <c r="F2113" s="92" t="s">
        <v>110</v>
      </c>
      <c r="G2113" s="92" t="s">
        <v>2005</v>
      </c>
      <c r="H2113" s="92" t="s">
        <v>2634</v>
      </c>
      <c r="I2113" s="92">
        <v>101</v>
      </c>
      <c r="J2113" s="93">
        <v>29.150000000000002</v>
      </c>
      <c r="K2113" s="94"/>
      <c r="L2113" s="92" t="s">
        <v>4450</v>
      </c>
      <c r="M2113" s="92" t="s">
        <v>417</v>
      </c>
      <c r="N2113" s="172" t="str">
        <f t="shared" si="785"/>
        <v/>
      </c>
      <c r="O2113" s="172"/>
      <c r="P2113" s="173">
        <f t="shared" si="786"/>
        <v>0</v>
      </c>
      <c r="Q2113" s="173">
        <f t="shared" si="787"/>
        <v>0</v>
      </c>
      <c r="R2113" s="173">
        <f t="shared" si="788"/>
        <v>0</v>
      </c>
      <c r="S2113" s="173" t="str">
        <f t="shared" si="789"/>
        <v/>
      </c>
      <c r="T2113" s="173">
        <f>IF(P2113&lt;&gt;"",(P2113*(1-($N$3368))*(1-($O2113+$N$3373))),0)</f>
        <v>0</v>
      </c>
      <c r="U2113" s="173">
        <f>IF(Q2113&lt;&gt;"",(Q2113*(1-($N$3369))*(1-($O2113+$N$3373))),0)</f>
        <v>0</v>
      </c>
      <c r="V2113" s="173">
        <f>IF(R2113&lt;&gt;"",(R2113*(1-($N$3370))*(1-($O2113+$N$3373))),0)</f>
        <v>0</v>
      </c>
      <c r="W2113" s="173">
        <f>IF(S2113&lt;&gt;"",(S2113*(1-($N$3371))*(1-($O2113+$N$3373))),0)</f>
        <v>0</v>
      </c>
      <c r="X2113" s="173">
        <f t="shared" si="790"/>
        <v>0</v>
      </c>
    </row>
    <row r="2114" spans="1:24" ht="14.1" customHeight="1" x14ac:dyDescent="0.3">
      <c r="A2114" s="90" t="s">
        <v>374</v>
      </c>
      <c r="B2114" s="91" t="s">
        <v>51</v>
      </c>
      <c r="C2114" s="92">
        <v>14</v>
      </c>
      <c r="D2114" s="92">
        <v>7</v>
      </c>
      <c r="E2114" s="166"/>
      <c r="F2114" s="92" t="s">
        <v>110</v>
      </c>
      <c r="G2114" s="92" t="s">
        <v>2026</v>
      </c>
      <c r="H2114" s="92" t="s">
        <v>2634</v>
      </c>
      <c r="I2114" s="92">
        <v>101</v>
      </c>
      <c r="J2114" s="93">
        <v>29.150000000000002</v>
      </c>
      <c r="K2114" s="94"/>
      <c r="L2114" s="92" t="s">
        <v>4451</v>
      </c>
      <c r="M2114" s="92" t="s">
        <v>417</v>
      </c>
      <c r="N2114" s="172" t="str">
        <f t="shared" si="785"/>
        <v/>
      </c>
      <c r="O2114" s="172"/>
      <c r="P2114" s="173">
        <f t="shared" si="786"/>
        <v>0</v>
      </c>
      <c r="Q2114" s="173">
        <f t="shared" si="787"/>
        <v>0</v>
      </c>
      <c r="R2114" s="173">
        <f t="shared" si="788"/>
        <v>0</v>
      </c>
      <c r="S2114" s="173" t="str">
        <f t="shared" si="789"/>
        <v/>
      </c>
      <c r="T2114" s="173">
        <f>IF(P2114&lt;&gt;"",(P2114*(1-($N$3368))*(1-($O2114+$N$3373))),0)</f>
        <v>0</v>
      </c>
      <c r="U2114" s="173">
        <f>IF(Q2114&lt;&gt;"",(Q2114*(1-($N$3369))*(1-($O2114+$N$3373))),0)</f>
        <v>0</v>
      </c>
      <c r="V2114" s="173">
        <f>IF(R2114&lt;&gt;"",(R2114*(1-($N$3370))*(1-($O2114+$N$3373))),0)</f>
        <v>0</v>
      </c>
      <c r="W2114" s="173">
        <f>IF(S2114&lt;&gt;"",(S2114*(1-($N$3371))*(1-($O2114+$N$3373))),0)</f>
        <v>0</v>
      </c>
      <c r="X2114" s="173">
        <f t="shared" si="790"/>
        <v>0</v>
      </c>
    </row>
    <row r="2115" spans="1:24" ht="14.1" customHeight="1" x14ac:dyDescent="0.3">
      <c r="A2115" s="90" t="s">
        <v>397</v>
      </c>
      <c r="B2115" s="91" t="s">
        <v>51</v>
      </c>
      <c r="C2115" s="92">
        <v>10</v>
      </c>
      <c r="D2115" s="92">
        <v>0</v>
      </c>
      <c r="E2115" s="166"/>
      <c r="F2115" s="92" t="s">
        <v>111</v>
      </c>
      <c r="G2115" s="92" t="s">
        <v>2047</v>
      </c>
      <c r="H2115" s="92" t="s">
        <v>2655</v>
      </c>
      <c r="I2115" s="92">
        <v>101</v>
      </c>
      <c r="J2115" s="93">
        <v>43.15</v>
      </c>
      <c r="K2115" s="94"/>
      <c r="L2115" s="92" t="s">
        <v>4497</v>
      </c>
      <c r="M2115" s="92" t="s">
        <v>417</v>
      </c>
      <c r="N2115" s="172" t="str">
        <f t="shared" si="785"/>
        <v/>
      </c>
      <c r="O2115" s="172"/>
      <c r="P2115" s="173">
        <f t="shared" si="786"/>
        <v>0</v>
      </c>
      <c r="Q2115" s="173">
        <f t="shared" si="787"/>
        <v>0</v>
      </c>
      <c r="R2115" s="173">
        <f t="shared" si="788"/>
        <v>0</v>
      </c>
      <c r="S2115" s="173" t="str">
        <f t="shared" si="789"/>
        <v/>
      </c>
      <c r="T2115" s="173">
        <f>IF(P2115&lt;&gt;"",(P2115*(1-($N$3368))*(1-($O2115+$N$3373))),0)</f>
        <v>0</v>
      </c>
      <c r="U2115" s="173">
        <f>IF(Q2115&lt;&gt;"",(Q2115*(1-($N$3369))*(1-($O2115+$N$3373))),0)</f>
        <v>0</v>
      </c>
      <c r="V2115" s="173">
        <f>IF(R2115&lt;&gt;"",(R2115*(1-($N$3370))*(1-($O2115+$N$3373))),0)</f>
        <v>0</v>
      </c>
      <c r="W2115" s="173">
        <f>IF(S2115&lt;&gt;"",(S2115*(1-($N$3371))*(1-($O2115+$N$3373))),0)</f>
        <v>0</v>
      </c>
      <c r="X2115" s="173">
        <f t="shared" si="790"/>
        <v>0</v>
      </c>
    </row>
    <row r="2116" spans="1:24" ht="14.1" customHeight="1" x14ac:dyDescent="0.3">
      <c r="A2116" s="90" t="s">
        <v>398</v>
      </c>
      <c r="B2116" s="91" t="s">
        <v>51</v>
      </c>
      <c r="C2116" s="92">
        <v>10</v>
      </c>
      <c r="D2116" s="92">
        <v>0</v>
      </c>
      <c r="E2116" s="166"/>
      <c r="F2116" s="92" t="s">
        <v>111</v>
      </c>
      <c r="G2116" s="92" t="s">
        <v>2041</v>
      </c>
      <c r="H2116" s="92" t="s">
        <v>2655</v>
      </c>
      <c r="I2116" s="92">
        <v>101</v>
      </c>
      <c r="J2116" s="93">
        <v>43.15</v>
      </c>
      <c r="K2116" s="94"/>
      <c r="L2116" s="92" t="s">
        <v>4498</v>
      </c>
      <c r="M2116" s="92" t="s">
        <v>417</v>
      </c>
      <c r="N2116" s="172" t="str">
        <f t="shared" si="785"/>
        <v/>
      </c>
      <c r="O2116" s="172"/>
      <c r="P2116" s="173">
        <f t="shared" si="786"/>
        <v>0</v>
      </c>
      <c r="Q2116" s="173">
        <f t="shared" si="787"/>
        <v>0</v>
      </c>
      <c r="R2116" s="173">
        <f t="shared" si="788"/>
        <v>0</v>
      </c>
      <c r="S2116" s="173" t="str">
        <f t="shared" si="789"/>
        <v/>
      </c>
      <c r="T2116" s="173">
        <f>IF(P2116&lt;&gt;"",(P2116*(1-($N$3368))*(1-($O2116+$N$3373))),0)</f>
        <v>0</v>
      </c>
      <c r="U2116" s="173">
        <f>IF(Q2116&lt;&gt;"",(Q2116*(1-($N$3369))*(1-($O2116+$N$3373))),0)</f>
        <v>0</v>
      </c>
      <c r="V2116" s="173">
        <f>IF(R2116&lt;&gt;"",(R2116*(1-($N$3370))*(1-($O2116+$N$3373))),0)</f>
        <v>0</v>
      </c>
      <c r="W2116" s="173">
        <f>IF(S2116&lt;&gt;"",(S2116*(1-($N$3371))*(1-($O2116+$N$3373))),0)</f>
        <v>0</v>
      </c>
      <c r="X2116" s="173">
        <f t="shared" si="790"/>
        <v>0</v>
      </c>
    </row>
    <row r="2117" spans="1:24" ht="14.1" customHeight="1" x14ac:dyDescent="0.3">
      <c r="A2117" s="90" t="s">
        <v>285</v>
      </c>
      <c r="B2117" s="91" t="s">
        <v>51</v>
      </c>
      <c r="C2117" s="92">
        <v>16</v>
      </c>
      <c r="D2117" s="92">
        <v>8</v>
      </c>
      <c r="E2117" s="166"/>
      <c r="F2117" s="92" t="s">
        <v>5805</v>
      </c>
      <c r="G2117" s="92" t="s">
        <v>1997</v>
      </c>
      <c r="H2117" s="92" t="s">
        <v>2556</v>
      </c>
      <c r="I2117" s="92">
        <v>101</v>
      </c>
      <c r="J2117" s="93">
        <v>19.100000000000001</v>
      </c>
      <c r="K2117" s="94"/>
      <c r="L2117" s="92" t="s">
        <v>4291</v>
      </c>
      <c r="M2117" s="92" t="s">
        <v>417</v>
      </c>
      <c r="N2117" s="172" t="str">
        <f t="shared" si="785"/>
        <v/>
      </c>
      <c r="O2117" s="172"/>
      <c r="P2117" s="173">
        <f t="shared" si="786"/>
        <v>0</v>
      </c>
      <c r="Q2117" s="173">
        <f t="shared" si="787"/>
        <v>0</v>
      </c>
      <c r="R2117" s="173">
        <f t="shared" si="788"/>
        <v>0</v>
      </c>
      <c r="S2117" s="173" t="str">
        <f t="shared" si="789"/>
        <v/>
      </c>
      <c r="T2117" s="173">
        <f>IF(P2117&lt;&gt;"",(P2117*(1-($N$3368))*(1-($O2117+$N$3373))),0)</f>
        <v>0</v>
      </c>
      <c r="U2117" s="173">
        <f>IF(Q2117&lt;&gt;"",(Q2117*(1-($N$3369))*(1-($O2117+$N$3373))),0)</f>
        <v>0</v>
      </c>
      <c r="V2117" s="173">
        <f>IF(R2117&lt;&gt;"",(R2117*(1-($N$3370))*(1-($O2117+$N$3373))),0)</f>
        <v>0</v>
      </c>
      <c r="W2117" s="173">
        <f>IF(S2117&lt;&gt;"",(S2117*(1-($N$3371))*(1-($O2117+$N$3373))),0)</f>
        <v>0</v>
      </c>
      <c r="X2117" s="173">
        <f t="shared" si="790"/>
        <v>0</v>
      </c>
    </row>
    <row r="2118" spans="1:24" ht="14.1" customHeight="1" x14ac:dyDescent="0.3">
      <c r="A2118" s="90" t="s">
        <v>286</v>
      </c>
      <c r="B2118" s="91" t="s">
        <v>51</v>
      </c>
      <c r="C2118" s="92">
        <v>16</v>
      </c>
      <c r="D2118" s="92">
        <v>8</v>
      </c>
      <c r="E2118" s="166"/>
      <c r="F2118" s="92" t="s">
        <v>5805</v>
      </c>
      <c r="G2118" s="92" t="s">
        <v>1999</v>
      </c>
      <c r="H2118" s="92" t="s">
        <v>2556</v>
      </c>
      <c r="I2118" s="92">
        <v>101</v>
      </c>
      <c r="J2118" s="93">
        <v>19.100000000000001</v>
      </c>
      <c r="K2118" s="94"/>
      <c r="L2118" s="92" t="s">
        <v>4292</v>
      </c>
      <c r="M2118" s="92" t="s">
        <v>417</v>
      </c>
      <c r="N2118" s="172" t="str">
        <f t="shared" si="785"/>
        <v/>
      </c>
      <c r="O2118" s="172"/>
      <c r="P2118" s="173">
        <f t="shared" si="786"/>
        <v>0</v>
      </c>
      <c r="Q2118" s="173">
        <f t="shared" si="787"/>
        <v>0</v>
      </c>
      <c r="R2118" s="173">
        <f t="shared" si="788"/>
        <v>0</v>
      </c>
      <c r="S2118" s="173" t="str">
        <f t="shared" si="789"/>
        <v/>
      </c>
      <c r="T2118" s="173">
        <f>IF(P2118&lt;&gt;"",(P2118*(1-($N$3368))*(1-($O2118+$N$3373))),0)</f>
        <v>0</v>
      </c>
      <c r="U2118" s="173">
        <f>IF(Q2118&lt;&gt;"",(Q2118*(1-($N$3369))*(1-($O2118+$N$3373))),0)</f>
        <v>0</v>
      </c>
      <c r="V2118" s="173">
        <f>IF(R2118&lt;&gt;"",(R2118*(1-($N$3370))*(1-($O2118+$N$3373))),0)</f>
        <v>0</v>
      </c>
      <c r="W2118" s="173">
        <f>IF(S2118&lt;&gt;"",(S2118*(1-($N$3371))*(1-($O2118+$N$3373))),0)</f>
        <v>0</v>
      </c>
      <c r="X2118" s="173">
        <f t="shared" si="790"/>
        <v>0</v>
      </c>
    </row>
    <row r="2119" spans="1:24" ht="14.1" customHeight="1" x14ac:dyDescent="0.3">
      <c r="A2119" s="90" t="s">
        <v>287</v>
      </c>
      <c r="B2119" s="91" t="s">
        <v>51</v>
      </c>
      <c r="C2119" s="92">
        <v>16</v>
      </c>
      <c r="D2119" s="92">
        <v>8</v>
      </c>
      <c r="E2119" s="166"/>
      <c r="F2119" s="92" t="s">
        <v>5805</v>
      </c>
      <c r="G2119" s="92" t="s">
        <v>2000</v>
      </c>
      <c r="H2119" s="92" t="s">
        <v>2556</v>
      </c>
      <c r="I2119" s="92">
        <v>101</v>
      </c>
      <c r="J2119" s="93">
        <v>19.100000000000001</v>
      </c>
      <c r="K2119" s="94"/>
      <c r="L2119" s="92" t="s">
        <v>4293</v>
      </c>
      <c r="M2119" s="92" t="s">
        <v>417</v>
      </c>
      <c r="N2119" s="172" t="str">
        <f t="shared" si="785"/>
        <v/>
      </c>
      <c r="O2119" s="172"/>
      <c r="P2119" s="173">
        <f t="shared" si="786"/>
        <v>0</v>
      </c>
      <c r="Q2119" s="173">
        <f t="shared" si="787"/>
        <v>0</v>
      </c>
      <c r="R2119" s="173">
        <f t="shared" si="788"/>
        <v>0</v>
      </c>
      <c r="S2119" s="173" t="str">
        <f t="shared" si="789"/>
        <v/>
      </c>
      <c r="T2119" s="173">
        <f>IF(P2119&lt;&gt;"",(P2119*(1-($N$3368))*(1-($O2119+$N$3373))),0)</f>
        <v>0</v>
      </c>
      <c r="U2119" s="173">
        <f>IF(Q2119&lt;&gt;"",(Q2119*(1-($N$3369))*(1-($O2119+$N$3373))),0)</f>
        <v>0</v>
      </c>
      <c r="V2119" s="173">
        <f>IF(R2119&lt;&gt;"",(R2119*(1-($N$3370))*(1-($O2119+$N$3373))),0)</f>
        <v>0</v>
      </c>
      <c r="W2119" s="173">
        <f>IF(S2119&lt;&gt;"",(S2119*(1-($N$3371))*(1-($O2119+$N$3373))),0)</f>
        <v>0</v>
      </c>
      <c r="X2119" s="173">
        <f t="shared" si="790"/>
        <v>0</v>
      </c>
    </row>
    <row r="2120" spans="1:24" ht="14.1" customHeight="1" x14ac:dyDescent="0.3">
      <c r="A2120" s="90" t="s">
        <v>288</v>
      </c>
      <c r="B2120" s="91" t="s">
        <v>51</v>
      </c>
      <c r="C2120" s="92">
        <v>16</v>
      </c>
      <c r="D2120" s="92">
        <v>8</v>
      </c>
      <c r="E2120" s="166"/>
      <c r="F2120" s="92" t="s">
        <v>2011</v>
      </c>
      <c r="G2120" s="92" t="s">
        <v>2014</v>
      </c>
      <c r="H2120" s="92" t="s">
        <v>2556</v>
      </c>
      <c r="I2120" s="92">
        <v>101</v>
      </c>
      <c r="J2120" s="93">
        <v>20.100000000000001</v>
      </c>
      <c r="K2120" s="94"/>
      <c r="L2120" s="92" t="s">
        <v>4294</v>
      </c>
      <c r="M2120" s="92" t="s">
        <v>417</v>
      </c>
      <c r="N2120" s="172" t="str">
        <f t="shared" si="785"/>
        <v/>
      </c>
      <c r="O2120" s="172"/>
      <c r="P2120" s="173">
        <f t="shared" si="786"/>
        <v>0</v>
      </c>
      <c r="Q2120" s="173">
        <f t="shared" si="787"/>
        <v>0</v>
      </c>
      <c r="R2120" s="173">
        <f t="shared" si="788"/>
        <v>0</v>
      </c>
      <c r="S2120" s="173" t="str">
        <f t="shared" si="789"/>
        <v/>
      </c>
      <c r="T2120" s="173">
        <f>IF(P2120&lt;&gt;"",(P2120*(1-($N$3368))*(1-($O2120+$N$3373))),0)</f>
        <v>0</v>
      </c>
      <c r="U2120" s="173">
        <f>IF(Q2120&lt;&gt;"",(Q2120*(1-($N$3369))*(1-($O2120+$N$3373))),0)</f>
        <v>0</v>
      </c>
      <c r="V2120" s="173">
        <f>IF(R2120&lt;&gt;"",(R2120*(1-($N$3370))*(1-($O2120+$N$3373))),0)</f>
        <v>0</v>
      </c>
      <c r="W2120" s="173">
        <f>IF(S2120&lt;&gt;"",(S2120*(1-($N$3371))*(1-($O2120+$N$3373))),0)</f>
        <v>0</v>
      </c>
      <c r="X2120" s="173">
        <f t="shared" si="790"/>
        <v>0</v>
      </c>
    </row>
    <row r="2121" spans="1:24" ht="14.1" customHeight="1" x14ac:dyDescent="0.3">
      <c r="A2121" s="90" t="s">
        <v>294</v>
      </c>
      <c r="B2121" s="91" t="s">
        <v>51</v>
      </c>
      <c r="C2121" s="92">
        <v>14</v>
      </c>
      <c r="D2121" s="92">
        <v>7</v>
      </c>
      <c r="E2121" s="166"/>
      <c r="F2121" s="92" t="s">
        <v>5805</v>
      </c>
      <c r="G2121" s="92" t="s">
        <v>1999</v>
      </c>
      <c r="H2121" s="92" t="s">
        <v>2560</v>
      </c>
      <c r="I2121" s="92">
        <v>101</v>
      </c>
      <c r="J2121" s="93">
        <v>27.400000000000002</v>
      </c>
      <c r="K2121" s="94"/>
      <c r="L2121" s="92" t="s">
        <v>4302</v>
      </c>
      <c r="M2121" s="92" t="s">
        <v>417</v>
      </c>
      <c r="N2121" s="172" t="str">
        <f t="shared" si="785"/>
        <v/>
      </c>
      <c r="O2121" s="172"/>
      <c r="P2121" s="173">
        <f t="shared" si="786"/>
        <v>0</v>
      </c>
      <c r="Q2121" s="173">
        <f t="shared" si="787"/>
        <v>0</v>
      </c>
      <c r="R2121" s="173">
        <f t="shared" si="788"/>
        <v>0</v>
      </c>
      <c r="S2121" s="173" t="str">
        <f t="shared" si="789"/>
        <v/>
      </c>
      <c r="T2121" s="173">
        <f>IF(P2121&lt;&gt;"",(P2121*(1-($N$3368))*(1-($O2121+$N$3373))),0)</f>
        <v>0</v>
      </c>
      <c r="U2121" s="173">
        <f>IF(Q2121&lt;&gt;"",(Q2121*(1-($N$3369))*(1-($O2121+$N$3373))),0)</f>
        <v>0</v>
      </c>
      <c r="V2121" s="173">
        <f>IF(R2121&lt;&gt;"",(R2121*(1-($N$3370))*(1-($O2121+$N$3373))),0)</f>
        <v>0</v>
      </c>
      <c r="W2121" s="173">
        <f>IF(S2121&lt;&gt;"",(S2121*(1-($N$3371))*(1-($O2121+$N$3373))),0)</f>
        <v>0</v>
      </c>
      <c r="X2121" s="173">
        <f t="shared" si="790"/>
        <v>0</v>
      </c>
    </row>
    <row r="2122" spans="1:24" ht="14.1" customHeight="1" x14ac:dyDescent="0.3">
      <c r="A2122" s="90" t="s">
        <v>295</v>
      </c>
      <c r="B2122" s="91" t="s">
        <v>51</v>
      </c>
      <c r="C2122" s="92">
        <v>14</v>
      </c>
      <c r="D2122" s="92">
        <v>7</v>
      </c>
      <c r="E2122" s="166"/>
      <c r="F2122" s="92" t="s">
        <v>5805</v>
      </c>
      <c r="G2122" s="92" t="s">
        <v>2000</v>
      </c>
      <c r="H2122" s="92" t="s">
        <v>2560</v>
      </c>
      <c r="I2122" s="92">
        <v>101</v>
      </c>
      <c r="J2122" s="93">
        <v>27.400000000000002</v>
      </c>
      <c r="K2122" s="94"/>
      <c r="L2122" s="92" t="s">
        <v>4303</v>
      </c>
      <c r="M2122" s="92" t="s">
        <v>417</v>
      </c>
      <c r="N2122" s="172" t="str">
        <f t="shared" si="785"/>
        <v/>
      </c>
      <c r="O2122" s="172"/>
      <c r="P2122" s="173">
        <f t="shared" si="786"/>
        <v>0</v>
      </c>
      <c r="Q2122" s="173">
        <f t="shared" si="787"/>
        <v>0</v>
      </c>
      <c r="R2122" s="173">
        <f t="shared" si="788"/>
        <v>0</v>
      </c>
      <c r="S2122" s="173" t="str">
        <f t="shared" si="789"/>
        <v/>
      </c>
      <c r="T2122" s="173">
        <f>IF(P2122&lt;&gt;"",(P2122*(1-($N$3368))*(1-($O2122+$N$3373))),0)</f>
        <v>0</v>
      </c>
      <c r="U2122" s="173">
        <f>IF(Q2122&lt;&gt;"",(Q2122*(1-($N$3369))*(1-($O2122+$N$3373))),0)</f>
        <v>0</v>
      </c>
      <c r="V2122" s="173">
        <f>IF(R2122&lt;&gt;"",(R2122*(1-($N$3370))*(1-($O2122+$N$3373))),0)</f>
        <v>0</v>
      </c>
      <c r="W2122" s="173">
        <f>IF(S2122&lt;&gt;"",(S2122*(1-($N$3371))*(1-($O2122+$N$3373))),0)</f>
        <v>0</v>
      </c>
      <c r="X2122" s="173">
        <f t="shared" si="790"/>
        <v>0</v>
      </c>
    </row>
    <row r="2123" spans="1:24" ht="14.1" customHeight="1" x14ac:dyDescent="0.3">
      <c r="A2123" s="90" t="s">
        <v>296</v>
      </c>
      <c r="B2123" s="91" t="s">
        <v>51</v>
      </c>
      <c r="C2123" s="92">
        <v>14</v>
      </c>
      <c r="D2123" s="92">
        <v>7</v>
      </c>
      <c r="E2123" s="166"/>
      <c r="F2123" s="92" t="s">
        <v>5805</v>
      </c>
      <c r="G2123" s="92" t="s">
        <v>2014</v>
      </c>
      <c r="H2123" s="92" t="s">
        <v>2560</v>
      </c>
      <c r="I2123" s="92">
        <v>101</v>
      </c>
      <c r="J2123" s="93">
        <v>27.400000000000002</v>
      </c>
      <c r="K2123" s="94"/>
      <c r="L2123" s="92" t="s">
        <v>4304</v>
      </c>
      <c r="M2123" s="92" t="s">
        <v>417</v>
      </c>
      <c r="N2123" s="172" t="str">
        <f t="shared" si="785"/>
        <v/>
      </c>
      <c r="O2123" s="172"/>
      <c r="P2123" s="173">
        <f t="shared" si="786"/>
        <v>0</v>
      </c>
      <c r="Q2123" s="173">
        <f t="shared" si="787"/>
        <v>0</v>
      </c>
      <c r="R2123" s="173">
        <f t="shared" si="788"/>
        <v>0</v>
      </c>
      <c r="S2123" s="173" t="str">
        <f t="shared" si="789"/>
        <v/>
      </c>
      <c r="T2123" s="173">
        <f>IF(P2123&lt;&gt;"",(P2123*(1-($N$3368))*(1-($O2123+$N$3373))),0)</f>
        <v>0</v>
      </c>
      <c r="U2123" s="173">
        <f>IF(Q2123&lt;&gt;"",(Q2123*(1-($N$3369))*(1-($O2123+$N$3373))),0)</f>
        <v>0</v>
      </c>
      <c r="V2123" s="173">
        <f>IF(R2123&lt;&gt;"",(R2123*(1-($N$3370))*(1-($O2123+$N$3373))),0)</f>
        <v>0</v>
      </c>
      <c r="W2123" s="173">
        <f>IF(S2123&lt;&gt;"",(S2123*(1-($N$3371))*(1-($O2123+$N$3373))),0)</f>
        <v>0</v>
      </c>
      <c r="X2123" s="173">
        <f t="shared" si="790"/>
        <v>0</v>
      </c>
    </row>
    <row r="2124" spans="1:24" ht="14.1" customHeight="1" x14ac:dyDescent="0.3">
      <c r="A2124" s="90" t="s">
        <v>299</v>
      </c>
      <c r="B2124" s="91" t="s">
        <v>51</v>
      </c>
      <c r="C2124" s="92">
        <v>4</v>
      </c>
      <c r="D2124" s="92">
        <v>0</v>
      </c>
      <c r="E2124" s="166"/>
      <c r="F2124" s="92" t="s">
        <v>111</v>
      </c>
      <c r="G2124" s="92" t="s">
        <v>2047</v>
      </c>
      <c r="H2124" s="92" t="s">
        <v>2627</v>
      </c>
      <c r="I2124" s="92">
        <v>101</v>
      </c>
      <c r="J2124" s="93">
        <v>42.5</v>
      </c>
      <c r="K2124" s="94"/>
      <c r="L2124" s="92" t="s">
        <v>4436</v>
      </c>
      <c r="M2124" s="92" t="s">
        <v>417</v>
      </c>
      <c r="N2124" s="172" t="str">
        <f t="shared" si="785"/>
        <v/>
      </c>
      <c r="O2124" s="172"/>
      <c r="P2124" s="173">
        <f t="shared" si="786"/>
        <v>0</v>
      </c>
      <c r="Q2124" s="173">
        <f t="shared" si="787"/>
        <v>0</v>
      </c>
      <c r="R2124" s="173">
        <f t="shared" si="788"/>
        <v>0</v>
      </c>
      <c r="S2124" s="173" t="str">
        <f t="shared" si="789"/>
        <v/>
      </c>
      <c r="T2124" s="173">
        <f>IF(P2124&lt;&gt;"",(P2124*(1-($N$3368))*(1-($O2124+$N$3373))),0)</f>
        <v>0</v>
      </c>
      <c r="U2124" s="173">
        <f>IF(Q2124&lt;&gt;"",(Q2124*(1-($N$3369))*(1-($O2124+$N$3373))),0)</f>
        <v>0</v>
      </c>
      <c r="V2124" s="173">
        <f>IF(R2124&lt;&gt;"",(R2124*(1-($N$3370))*(1-($O2124+$N$3373))),0)</f>
        <v>0</v>
      </c>
      <c r="W2124" s="173">
        <f>IF(S2124&lt;&gt;"",(S2124*(1-($N$3371))*(1-($O2124+$N$3373))),0)</f>
        <v>0</v>
      </c>
      <c r="X2124" s="173">
        <f t="shared" si="790"/>
        <v>0</v>
      </c>
    </row>
    <row r="2125" spans="1:24" ht="14.1" customHeight="1" x14ac:dyDescent="0.3">
      <c r="A2125" s="90" t="s">
        <v>300</v>
      </c>
      <c r="B2125" s="91" t="s">
        <v>51</v>
      </c>
      <c r="C2125" s="92">
        <v>4</v>
      </c>
      <c r="D2125" s="92">
        <v>0</v>
      </c>
      <c r="E2125" s="166"/>
      <c r="F2125" s="92" t="s">
        <v>111</v>
      </c>
      <c r="G2125" s="92" t="s">
        <v>2041</v>
      </c>
      <c r="H2125" s="92" t="s">
        <v>2627</v>
      </c>
      <c r="I2125" s="92">
        <v>101</v>
      </c>
      <c r="J2125" s="93">
        <v>42.5</v>
      </c>
      <c r="K2125" s="94"/>
      <c r="L2125" s="92" t="s">
        <v>4437</v>
      </c>
      <c r="M2125" s="92" t="s">
        <v>417</v>
      </c>
      <c r="N2125" s="172" t="str">
        <f t="shared" si="785"/>
        <v/>
      </c>
      <c r="O2125" s="172"/>
      <c r="P2125" s="173">
        <f t="shared" si="786"/>
        <v>0</v>
      </c>
      <c r="Q2125" s="173">
        <f t="shared" si="787"/>
        <v>0</v>
      </c>
      <c r="R2125" s="173">
        <f t="shared" si="788"/>
        <v>0</v>
      </c>
      <c r="S2125" s="173" t="str">
        <f t="shared" si="789"/>
        <v/>
      </c>
      <c r="T2125" s="173">
        <f>IF(P2125&lt;&gt;"",(P2125*(1-($N$3368))*(1-($O2125+$N$3373))),0)</f>
        <v>0</v>
      </c>
      <c r="U2125" s="173">
        <f>IF(Q2125&lt;&gt;"",(Q2125*(1-($N$3369))*(1-($O2125+$N$3373))),0)</f>
        <v>0</v>
      </c>
      <c r="V2125" s="173">
        <f>IF(R2125&lt;&gt;"",(R2125*(1-($N$3370))*(1-($O2125+$N$3373))),0)</f>
        <v>0</v>
      </c>
      <c r="W2125" s="173">
        <f>IF(S2125&lt;&gt;"",(S2125*(1-($N$3371))*(1-($O2125+$N$3373))),0)</f>
        <v>0</v>
      </c>
      <c r="X2125" s="173">
        <f t="shared" si="790"/>
        <v>0</v>
      </c>
    </row>
    <row r="2126" spans="1:24" ht="14.1" customHeight="1" x14ac:dyDescent="0.3">
      <c r="A2126" s="90">
        <v>80476</v>
      </c>
      <c r="B2126" s="91" t="s">
        <v>50</v>
      </c>
      <c r="C2126" s="92">
        <v>24</v>
      </c>
      <c r="D2126" s="92">
        <v>12</v>
      </c>
      <c r="E2126" s="166"/>
      <c r="F2126" s="92" t="s">
        <v>112</v>
      </c>
      <c r="G2126" s="92" t="s">
        <v>1711</v>
      </c>
      <c r="H2126" s="92" t="s">
        <v>1831</v>
      </c>
      <c r="I2126" s="92">
        <v>101</v>
      </c>
      <c r="J2126" s="93">
        <v>12.1</v>
      </c>
      <c r="K2126" s="94"/>
      <c r="L2126" s="92" t="s">
        <v>2772</v>
      </c>
      <c r="M2126" s="92" t="s">
        <v>417</v>
      </c>
      <c r="N2126" s="172" t="str">
        <f t="shared" si="785"/>
        <v/>
      </c>
      <c r="O2126" s="172"/>
      <c r="P2126" s="173">
        <f t="shared" si="786"/>
        <v>0</v>
      </c>
      <c r="Q2126" s="173">
        <f t="shared" si="787"/>
        <v>0</v>
      </c>
      <c r="R2126" s="173" t="str">
        <f t="shared" si="788"/>
        <v/>
      </c>
      <c r="S2126" s="173">
        <f t="shared" si="789"/>
        <v>0</v>
      </c>
      <c r="T2126" s="173">
        <f>IF(P2126&lt;&gt;"",(P2126*(1-($N$3368))*(1-($O2126+$N$3373))),0)</f>
        <v>0</v>
      </c>
      <c r="U2126" s="173">
        <f>IF(Q2126&lt;&gt;"",(Q2126*(1-($N$3369))*(1-($O2126+$N$3373))),0)</f>
        <v>0</v>
      </c>
      <c r="V2126" s="173">
        <f>IF(R2126&lt;&gt;"",(R2126*(1-($N$3370))*(1-($O2126+$N$3373))),0)</f>
        <v>0</v>
      </c>
      <c r="W2126" s="173">
        <f>IF(S2126&lt;&gt;"",(S2126*(1-($N$3371))*(1-($O2126+$N$3373))),0)</f>
        <v>0</v>
      </c>
      <c r="X2126" s="173">
        <f t="shared" si="790"/>
        <v>0</v>
      </c>
    </row>
    <row r="2127" spans="1:24" ht="14.1" customHeight="1" x14ac:dyDescent="0.3">
      <c r="A2127" s="252">
        <v>175119</v>
      </c>
      <c r="B2127" s="253" t="s">
        <v>50</v>
      </c>
      <c r="C2127" s="254">
        <v>10</v>
      </c>
      <c r="D2127" s="254">
        <v>0</v>
      </c>
      <c r="E2127" s="255"/>
      <c r="F2127" s="254" t="s">
        <v>127</v>
      </c>
      <c r="G2127" s="254" t="s">
        <v>1716</v>
      </c>
      <c r="H2127" s="254" t="s">
        <v>6296</v>
      </c>
      <c r="I2127" s="254">
        <v>101</v>
      </c>
      <c r="J2127" s="256">
        <v>8.5500000000000007</v>
      </c>
      <c r="K2127" s="257"/>
      <c r="L2127" s="254" t="s">
        <v>6297</v>
      </c>
      <c r="M2127" s="254" t="s">
        <v>417</v>
      </c>
      <c r="N2127" s="172" t="str">
        <f t="shared" si="779"/>
        <v/>
      </c>
      <c r="O2127" s="172"/>
      <c r="P2127" s="173">
        <f t="shared" si="780"/>
        <v>0</v>
      </c>
      <c r="Q2127" s="173">
        <f t="shared" si="781"/>
        <v>0</v>
      </c>
      <c r="R2127" s="173" t="str">
        <f t="shared" si="782"/>
        <v/>
      </c>
      <c r="S2127" s="173">
        <f t="shared" si="783"/>
        <v>0</v>
      </c>
      <c r="T2127" s="173">
        <f>IF(P2127&lt;&gt;"",(P2127*(1-($N$3368))*(1-($O2127+$N$3373))),0)</f>
        <v>0</v>
      </c>
      <c r="U2127" s="173">
        <f>IF(Q2127&lt;&gt;"",(Q2127*(1-($N$3369))*(1-($O2127+$N$3373))),0)</f>
        <v>0</v>
      </c>
      <c r="V2127" s="173">
        <f>IF(R2127&lt;&gt;"",(R2127*(1-($N$3370))*(1-($O2127+$N$3373))),0)</f>
        <v>0</v>
      </c>
      <c r="W2127" s="173">
        <f>IF(S2127&lt;&gt;"",(S2127*(1-($N$3371))*(1-($O2127+$N$3373))),0)</f>
        <v>0</v>
      </c>
      <c r="X2127" s="173">
        <f t="shared" si="784"/>
        <v>0</v>
      </c>
    </row>
    <row r="2128" spans="1:24" ht="14.1" customHeight="1" x14ac:dyDescent="0.3">
      <c r="A2128" s="90"/>
      <c r="B2128" s="91"/>
      <c r="C2128" s="92"/>
      <c r="D2128" s="92"/>
      <c r="E2128" s="168"/>
      <c r="F2128" s="92"/>
      <c r="G2128" s="92"/>
      <c r="H2128" s="151" t="s">
        <v>654</v>
      </c>
      <c r="I2128" s="92"/>
      <c r="J2128" s="93"/>
      <c r="K2128" s="94"/>
      <c r="L2128" s="94"/>
      <c r="M2128" s="95"/>
      <c r="N2128" s="172"/>
      <c r="O2128" s="172"/>
      <c r="P2128" s="173">
        <f t="shared" ref="P2128:P2134" si="791">IF($B2128="PA",$N2128,0)</f>
        <v>0</v>
      </c>
      <c r="Q2128" s="173">
        <f t="shared" ref="Q2128:Q2134" si="792">IF($B2128="PC",$N2128,0)</f>
        <v>0</v>
      </c>
      <c r="R2128" s="173">
        <f t="shared" ref="R2128:R2134" si="793">IF($B2128="LA",$N2128,0)</f>
        <v>0</v>
      </c>
      <c r="S2128" s="173">
        <f t="shared" ref="S2128:S2134" si="794">IF($B2128="LC",$N2128,0)</f>
        <v>0</v>
      </c>
      <c r="T2128" s="173">
        <f>IF(P2128&lt;&gt;"",(P2128*(1-($N$3368))*(1-($O2128+$N$3373))),0)</f>
        <v>0</v>
      </c>
      <c r="U2128" s="173">
        <f>IF(Q2128&lt;&gt;"",(Q2128*(1-($N$3369))*(1-($O2128+$N$3373))),0)</f>
        <v>0</v>
      </c>
      <c r="V2128" s="173">
        <f>IF(R2128&lt;&gt;"",(R2128*(1-($N$3370))*(1-($O2128+$N$3373))),0)</f>
        <v>0</v>
      </c>
      <c r="W2128" s="173">
        <f>IF(S2128&lt;&gt;"",(S2128*(1-($N$3371))*(1-($O2128+$N$3373))),0)</f>
        <v>0</v>
      </c>
      <c r="X2128" s="173"/>
    </row>
    <row r="2129" spans="1:24" ht="14.1" customHeight="1" x14ac:dyDescent="0.3">
      <c r="A2129" s="155" t="s">
        <v>1093</v>
      </c>
      <c r="B2129" s="91" t="s">
        <v>51</v>
      </c>
      <c r="C2129" s="92">
        <v>24</v>
      </c>
      <c r="D2129" s="92">
        <v>6</v>
      </c>
      <c r="E2129" s="166"/>
      <c r="F2129" s="92" t="s">
        <v>112</v>
      </c>
      <c r="G2129" s="92" t="s">
        <v>2004</v>
      </c>
      <c r="H2129" s="92" t="s">
        <v>2025</v>
      </c>
      <c r="I2129" s="92">
        <v>102</v>
      </c>
      <c r="J2129" s="93">
        <v>19.8</v>
      </c>
      <c r="K2129" s="94"/>
      <c r="L2129" s="92" t="s">
        <v>2963</v>
      </c>
      <c r="M2129" s="92" t="s">
        <v>417</v>
      </c>
      <c r="N2129" s="172" t="str">
        <f t="shared" ref="N2129:N2133" si="795">IF(OR(J2129="TBA",E2129=0),"",E2129*J2129)</f>
        <v/>
      </c>
      <c r="O2129" s="172"/>
      <c r="P2129" s="173">
        <f t="shared" si="791"/>
        <v>0</v>
      </c>
      <c r="Q2129" s="173">
        <f t="shared" si="792"/>
        <v>0</v>
      </c>
      <c r="R2129" s="173">
        <f t="shared" si="793"/>
        <v>0</v>
      </c>
      <c r="S2129" s="173" t="str">
        <f t="shared" si="794"/>
        <v/>
      </c>
      <c r="T2129" s="173">
        <f>IF(P2129&lt;&gt;"",(P2129*(1-($N$3368))*(1-($O2129+$N$3373))),0)</f>
        <v>0</v>
      </c>
      <c r="U2129" s="173">
        <f>IF(Q2129&lt;&gt;"",(Q2129*(1-($N$3369))*(1-($O2129+$N$3373))),0)</f>
        <v>0</v>
      </c>
      <c r="V2129" s="173">
        <f>IF(R2129&lt;&gt;"",(R2129*(1-($N$3370))*(1-($O2129+$N$3373))),0)</f>
        <v>0</v>
      </c>
      <c r="W2129" s="173">
        <f>IF(S2129&lt;&gt;"",(S2129*(1-($N$3371))*(1-($O2129+$N$3373))),0)</f>
        <v>0</v>
      </c>
      <c r="X2129" s="173">
        <f t="shared" ref="X2129:X2133" si="796">+SUM(T2129:W2129)</f>
        <v>0</v>
      </c>
    </row>
    <row r="2130" spans="1:24" ht="14.1" customHeight="1" x14ac:dyDescent="0.3">
      <c r="A2130" s="155" t="s">
        <v>1092</v>
      </c>
      <c r="B2130" s="91" t="s">
        <v>51</v>
      </c>
      <c r="C2130" s="92">
        <v>24</v>
      </c>
      <c r="D2130" s="92">
        <v>6</v>
      </c>
      <c r="E2130" s="166"/>
      <c r="F2130" s="92" t="s">
        <v>112</v>
      </c>
      <c r="G2130" s="92" t="s">
        <v>2016</v>
      </c>
      <c r="H2130" s="92" t="s">
        <v>2025</v>
      </c>
      <c r="I2130" s="92">
        <v>102</v>
      </c>
      <c r="J2130" s="93">
        <v>19.8</v>
      </c>
      <c r="K2130" s="94"/>
      <c r="L2130" s="92" t="s">
        <v>2964</v>
      </c>
      <c r="M2130" s="92" t="s">
        <v>417</v>
      </c>
      <c r="N2130" s="172" t="str">
        <f t="shared" si="795"/>
        <v/>
      </c>
      <c r="O2130" s="172"/>
      <c r="P2130" s="173">
        <f t="shared" si="791"/>
        <v>0</v>
      </c>
      <c r="Q2130" s="173">
        <f t="shared" si="792"/>
        <v>0</v>
      </c>
      <c r="R2130" s="173">
        <f t="shared" si="793"/>
        <v>0</v>
      </c>
      <c r="S2130" s="173" t="str">
        <f t="shared" si="794"/>
        <v/>
      </c>
      <c r="T2130" s="173">
        <f>IF(P2130&lt;&gt;"",(P2130*(1-($N$3368))*(1-($O2130+$N$3373))),0)</f>
        <v>0</v>
      </c>
      <c r="U2130" s="173">
        <f>IF(Q2130&lt;&gt;"",(Q2130*(1-($N$3369))*(1-($O2130+$N$3373))),0)</f>
        <v>0</v>
      </c>
      <c r="V2130" s="173">
        <f>IF(R2130&lt;&gt;"",(R2130*(1-($N$3370))*(1-($O2130+$N$3373))),0)</f>
        <v>0</v>
      </c>
      <c r="W2130" s="173">
        <f>IF(S2130&lt;&gt;"",(S2130*(1-($N$3371))*(1-($O2130+$N$3373))),0)</f>
        <v>0</v>
      </c>
      <c r="X2130" s="173">
        <f t="shared" si="796"/>
        <v>0</v>
      </c>
    </row>
    <row r="2131" spans="1:24" ht="14.1" customHeight="1" x14ac:dyDescent="0.3">
      <c r="A2131" s="90" t="s">
        <v>1095</v>
      </c>
      <c r="B2131" s="91" t="s">
        <v>51</v>
      </c>
      <c r="C2131" s="92">
        <v>8</v>
      </c>
      <c r="D2131" s="92">
        <v>0</v>
      </c>
      <c r="E2131" s="166"/>
      <c r="F2131" s="92" t="s">
        <v>111</v>
      </c>
      <c r="G2131" s="92" t="s">
        <v>2020</v>
      </c>
      <c r="H2131" s="92" t="s">
        <v>2535</v>
      </c>
      <c r="I2131" s="92">
        <v>102</v>
      </c>
      <c r="J2131" s="93">
        <v>42.5</v>
      </c>
      <c r="K2131" s="94"/>
      <c r="L2131" s="92" t="s">
        <v>4244</v>
      </c>
      <c r="M2131" s="92" t="s">
        <v>417</v>
      </c>
      <c r="N2131" s="172" t="str">
        <f t="shared" si="795"/>
        <v/>
      </c>
      <c r="O2131" s="172"/>
      <c r="P2131" s="173">
        <f t="shared" si="791"/>
        <v>0</v>
      </c>
      <c r="Q2131" s="173">
        <f t="shared" si="792"/>
        <v>0</v>
      </c>
      <c r="R2131" s="173">
        <f t="shared" si="793"/>
        <v>0</v>
      </c>
      <c r="S2131" s="173" t="str">
        <f t="shared" si="794"/>
        <v/>
      </c>
      <c r="T2131" s="173">
        <f>IF(P2131&lt;&gt;"",(P2131*(1-($N$3368))*(1-($O2131+$N$3373))),0)</f>
        <v>0</v>
      </c>
      <c r="U2131" s="173">
        <f>IF(Q2131&lt;&gt;"",(Q2131*(1-($N$3369))*(1-($O2131+$N$3373))),0)</f>
        <v>0</v>
      </c>
      <c r="V2131" s="173">
        <f>IF(R2131&lt;&gt;"",(R2131*(1-($N$3370))*(1-($O2131+$N$3373))),0)</f>
        <v>0</v>
      </c>
      <c r="W2131" s="173">
        <f>IF(S2131&lt;&gt;"",(S2131*(1-($N$3371))*(1-($O2131+$N$3373))),0)</f>
        <v>0</v>
      </c>
      <c r="X2131" s="173">
        <f t="shared" si="796"/>
        <v>0</v>
      </c>
    </row>
    <row r="2132" spans="1:24" ht="14.1" customHeight="1" x14ac:dyDescent="0.3">
      <c r="A2132" s="187" t="s">
        <v>1096</v>
      </c>
      <c r="B2132" s="246" t="s">
        <v>51</v>
      </c>
      <c r="C2132" s="188">
        <v>8</v>
      </c>
      <c r="D2132" s="188">
        <v>0</v>
      </c>
      <c r="E2132" s="247"/>
      <c r="F2132" s="188" t="s">
        <v>111</v>
      </c>
      <c r="G2132" s="188" t="s">
        <v>2022</v>
      </c>
      <c r="H2132" s="188" t="s">
        <v>2535</v>
      </c>
      <c r="I2132" s="188">
        <v>102</v>
      </c>
      <c r="J2132" s="248">
        <v>40.450000000000003</v>
      </c>
      <c r="K2132" s="249"/>
      <c r="L2132" s="188" t="s">
        <v>4245</v>
      </c>
      <c r="M2132" s="188" t="s">
        <v>417</v>
      </c>
      <c r="N2132" s="250" t="str">
        <f t="shared" si="795"/>
        <v/>
      </c>
      <c r="O2132" s="172"/>
      <c r="P2132" s="173">
        <f t="shared" si="791"/>
        <v>0</v>
      </c>
      <c r="Q2132" s="173">
        <f t="shared" si="792"/>
        <v>0</v>
      </c>
      <c r="R2132" s="173">
        <f t="shared" si="793"/>
        <v>0</v>
      </c>
      <c r="S2132" s="173" t="str">
        <f t="shared" si="794"/>
        <v/>
      </c>
      <c r="T2132" s="173">
        <f>IF(P2132&lt;&gt;"",(P2132*(1-($N$3368))*(1-($O2132+$N$3373))),0)</f>
        <v>0</v>
      </c>
      <c r="U2132" s="173">
        <f>IF(Q2132&lt;&gt;"",(Q2132*(1-($N$3369))*(1-($O2132+$N$3373))),0)</f>
        <v>0</v>
      </c>
      <c r="V2132" s="173">
        <f>IF(R2132&lt;&gt;"",(R2132*(1-($N$3370))*(1-($O2132+$N$3373))),0)</f>
        <v>0</v>
      </c>
      <c r="W2132" s="173">
        <f>IF(S2132&lt;&gt;"",(S2132*(1-($N$3371))*(1-($O2132+$N$3373))),0)</f>
        <v>0</v>
      </c>
      <c r="X2132" s="251">
        <f t="shared" si="796"/>
        <v>0</v>
      </c>
    </row>
    <row r="2133" spans="1:24" ht="14.1" customHeight="1" x14ac:dyDescent="0.3">
      <c r="A2133" s="90" t="s">
        <v>1094</v>
      </c>
      <c r="B2133" s="91" t="s">
        <v>51</v>
      </c>
      <c r="C2133" s="92">
        <v>8</v>
      </c>
      <c r="D2133" s="92">
        <v>0</v>
      </c>
      <c r="E2133" s="166"/>
      <c r="F2133" s="92" t="s">
        <v>111</v>
      </c>
      <c r="G2133" s="92" t="s">
        <v>2005</v>
      </c>
      <c r="H2133" s="92" t="s">
        <v>2535</v>
      </c>
      <c r="I2133" s="92">
        <v>102</v>
      </c>
      <c r="J2133" s="93">
        <v>42.5</v>
      </c>
      <c r="K2133" s="94"/>
      <c r="L2133" s="92" t="s">
        <v>4246</v>
      </c>
      <c r="M2133" s="92" t="s">
        <v>417</v>
      </c>
      <c r="N2133" s="172" t="str">
        <f t="shared" si="795"/>
        <v/>
      </c>
      <c r="O2133" s="172"/>
      <c r="P2133" s="173">
        <f t="shared" si="791"/>
        <v>0</v>
      </c>
      <c r="Q2133" s="173">
        <f t="shared" si="792"/>
        <v>0</v>
      </c>
      <c r="R2133" s="173">
        <f t="shared" si="793"/>
        <v>0</v>
      </c>
      <c r="S2133" s="173" t="str">
        <f t="shared" si="794"/>
        <v/>
      </c>
      <c r="T2133" s="173">
        <f>IF(P2133&lt;&gt;"",(P2133*(1-($N$3368))*(1-($O2133+$N$3373))),0)</f>
        <v>0</v>
      </c>
      <c r="U2133" s="173">
        <f>IF(Q2133&lt;&gt;"",(Q2133*(1-($N$3369))*(1-($O2133+$N$3373))),0)</f>
        <v>0</v>
      </c>
      <c r="V2133" s="173">
        <f>IF(R2133&lt;&gt;"",(R2133*(1-($N$3370))*(1-($O2133+$N$3373))),0)</f>
        <v>0</v>
      </c>
      <c r="W2133" s="173">
        <f>IF(S2133&lt;&gt;"",(S2133*(1-($N$3371))*(1-($O2133+$N$3373))),0)</f>
        <v>0</v>
      </c>
      <c r="X2133" s="173">
        <f t="shared" si="796"/>
        <v>0</v>
      </c>
    </row>
    <row r="2134" spans="1:24" ht="14.1" customHeight="1" x14ac:dyDescent="0.3">
      <c r="A2134" s="90"/>
      <c r="B2134" s="91"/>
      <c r="C2134" s="92"/>
      <c r="D2134" s="92"/>
      <c r="E2134" s="168"/>
      <c r="F2134" s="92"/>
      <c r="G2134" s="92"/>
      <c r="H2134" s="151" t="s">
        <v>5715</v>
      </c>
      <c r="I2134" s="92"/>
      <c r="J2134" s="93"/>
      <c r="K2134" s="94"/>
      <c r="L2134" s="94"/>
      <c r="M2134" s="95"/>
      <c r="N2134" s="172"/>
      <c r="O2134" s="172"/>
      <c r="P2134" s="173">
        <f t="shared" si="791"/>
        <v>0</v>
      </c>
      <c r="Q2134" s="173">
        <f t="shared" si="792"/>
        <v>0</v>
      </c>
      <c r="R2134" s="173">
        <f t="shared" si="793"/>
        <v>0</v>
      </c>
      <c r="S2134" s="173">
        <f t="shared" si="794"/>
        <v>0</v>
      </c>
      <c r="T2134" s="173">
        <f>IF(P2134&lt;&gt;"",(P2134*(1-($N$3368))*(1-($O2134+$N$3373))),0)</f>
        <v>0</v>
      </c>
      <c r="U2134" s="173">
        <f>IF(Q2134&lt;&gt;"",(Q2134*(1-($N$3369))*(1-($O2134+$N$3373))),0)</f>
        <v>0</v>
      </c>
      <c r="V2134" s="173">
        <f>IF(R2134&lt;&gt;"",(R2134*(1-($N$3370))*(1-($O2134+$N$3373))),0)</f>
        <v>0</v>
      </c>
      <c r="W2134" s="173">
        <f>IF(S2134&lt;&gt;"",(S2134*(1-($N$3371))*(1-($O2134+$N$3373))),0)</f>
        <v>0</v>
      </c>
      <c r="X2134" s="173"/>
    </row>
    <row r="2135" spans="1:24" ht="14.1" customHeight="1" x14ac:dyDescent="0.3">
      <c r="A2135" s="155" t="s">
        <v>469</v>
      </c>
      <c r="B2135" s="91" t="s">
        <v>51</v>
      </c>
      <c r="C2135" s="92">
        <v>20</v>
      </c>
      <c r="D2135" s="92">
        <v>10</v>
      </c>
      <c r="E2135" s="166"/>
      <c r="F2135" s="92" t="s">
        <v>112</v>
      </c>
      <c r="G2135" s="92" t="s">
        <v>2016</v>
      </c>
      <c r="H2135" s="92" t="s">
        <v>2384</v>
      </c>
      <c r="I2135" s="92">
        <v>102</v>
      </c>
      <c r="J2135" s="93">
        <v>18.25</v>
      </c>
      <c r="K2135" s="94"/>
      <c r="L2135" s="92" t="s">
        <v>3870</v>
      </c>
      <c r="M2135" s="92" t="s">
        <v>417</v>
      </c>
      <c r="N2135" s="172" t="str">
        <f>IF(OR(J2135="TBA",E2135=0),"",E2135*J2135)</f>
        <v/>
      </c>
      <c r="O2135" s="172"/>
      <c r="P2135" s="173">
        <f>IF($B2135="PA",$N2135,0)</f>
        <v>0</v>
      </c>
      <c r="Q2135" s="173">
        <f>IF($B2135="PC",$N2135,0)</f>
        <v>0</v>
      </c>
      <c r="R2135" s="173">
        <f>IF($B2135="LA",$N2135,0)</f>
        <v>0</v>
      </c>
      <c r="S2135" s="173" t="str">
        <f>IF($B2135="LC",$N2135,0)</f>
        <v/>
      </c>
      <c r="T2135" s="173">
        <f>IF(P2135&lt;&gt;"",(P2135*(1-($N$3368))*(1-($O2135+$N$3373))),0)</f>
        <v>0</v>
      </c>
      <c r="U2135" s="173">
        <f>IF(Q2135&lt;&gt;"",(Q2135*(1-($N$3369))*(1-($O2135+$N$3373))),0)</f>
        <v>0</v>
      </c>
      <c r="V2135" s="173">
        <f>IF(R2135&lt;&gt;"",(R2135*(1-($N$3370))*(1-($O2135+$N$3373))),0)</f>
        <v>0</v>
      </c>
      <c r="W2135" s="173">
        <f>IF(S2135&lt;&gt;"",(S2135*(1-($N$3371))*(1-($O2135+$N$3373))),0)</f>
        <v>0</v>
      </c>
      <c r="X2135" s="173">
        <f>+SUM(T2135:W2135)</f>
        <v>0</v>
      </c>
    </row>
    <row r="2136" spans="1:24" ht="14.1" customHeight="1" x14ac:dyDescent="0.3">
      <c r="A2136" s="155" t="s">
        <v>470</v>
      </c>
      <c r="B2136" s="91" t="s">
        <v>51</v>
      </c>
      <c r="C2136" s="92">
        <v>20</v>
      </c>
      <c r="D2136" s="92">
        <v>10</v>
      </c>
      <c r="E2136" s="166"/>
      <c r="F2136" s="92" t="s">
        <v>112</v>
      </c>
      <c r="G2136" s="92" t="s">
        <v>2026</v>
      </c>
      <c r="H2136" s="92" t="s">
        <v>2384</v>
      </c>
      <c r="I2136" s="92">
        <v>102</v>
      </c>
      <c r="J2136" s="93">
        <v>18.25</v>
      </c>
      <c r="K2136" s="94"/>
      <c r="L2136" s="92" t="s">
        <v>3871</v>
      </c>
      <c r="M2136" s="92" t="s">
        <v>417</v>
      </c>
      <c r="N2136" s="172" t="str">
        <f t="shared" ref="N2136" si="797">IF(OR(J2136="TBA",E2136=0),"",E2136*J2136)</f>
        <v/>
      </c>
      <c r="O2136" s="172"/>
      <c r="P2136" s="173">
        <f t="shared" ref="P2136" si="798">IF($B2136="PA",$N2136,0)</f>
        <v>0</v>
      </c>
      <c r="Q2136" s="173">
        <f t="shared" ref="Q2136" si="799">IF($B2136="PC",$N2136,0)</f>
        <v>0</v>
      </c>
      <c r="R2136" s="173">
        <f t="shared" ref="R2136" si="800">IF($B2136="LA",$N2136,0)</f>
        <v>0</v>
      </c>
      <c r="S2136" s="173" t="str">
        <f t="shared" ref="S2136" si="801">IF($B2136="LC",$N2136,0)</f>
        <v/>
      </c>
      <c r="T2136" s="173">
        <f>IF(P2136&lt;&gt;"",(P2136*(1-($N$3368))*(1-($O2136+$N$3373))),0)</f>
        <v>0</v>
      </c>
      <c r="U2136" s="173">
        <f>IF(Q2136&lt;&gt;"",(Q2136*(1-($N$3369))*(1-($O2136+$N$3373))),0)</f>
        <v>0</v>
      </c>
      <c r="V2136" s="173">
        <f>IF(R2136&lt;&gt;"",(R2136*(1-($N$3370))*(1-($O2136+$N$3373))),0)</f>
        <v>0</v>
      </c>
      <c r="W2136" s="173">
        <f>IF(S2136&lt;&gt;"",(S2136*(1-($N$3371))*(1-($O2136+$N$3373))),0)</f>
        <v>0</v>
      </c>
      <c r="X2136" s="173">
        <f t="shared" ref="X2136" si="802">+SUM(T2136:W2136)</f>
        <v>0</v>
      </c>
    </row>
    <row r="2137" spans="1:24" ht="14.1" customHeight="1" x14ac:dyDescent="0.3">
      <c r="A2137" s="90"/>
      <c r="B2137" s="91"/>
      <c r="C2137" s="92"/>
      <c r="D2137" s="92"/>
      <c r="E2137" s="168"/>
      <c r="F2137" s="92"/>
      <c r="G2137" s="92"/>
      <c r="H2137" s="151" t="s">
        <v>406</v>
      </c>
      <c r="I2137" s="92"/>
      <c r="J2137" s="93"/>
      <c r="K2137" s="94"/>
      <c r="L2137" s="94"/>
      <c r="M2137" s="95"/>
      <c r="N2137" s="172"/>
      <c r="O2137" s="172"/>
      <c r="P2137" s="173">
        <f>IF($B2137="PA",$N2137,0)</f>
        <v>0</v>
      </c>
      <c r="Q2137" s="173">
        <f>IF($B2137="PC",$N2137,0)</f>
        <v>0</v>
      </c>
      <c r="R2137" s="173">
        <f>IF($B2137="LA",$N2137,0)</f>
        <v>0</v>
      </c>
      <c r="S2137" s="173">
        <f>IF($B2137="LC",$N2137,0)</f>
        <v>0</v>
      </c>
      <c r="T2137" s="173">
        <f>IF(P2137&lt;&gt;"",(P2137*(1-($N$3368))*(1-($O2137+$N$3373))),0)</f>
        <v>0</v>
      </c>
      <c r="U2137" s="173">
        <f>IF(Q2137&lt;&gt;"",(Q2137*(1-($N$3369))*(1-($O2137+$N$3373))),0)</f>
        <v>0</v>
      </c>
      <c r="V2137" s="173">
        <f>IF(R2137&lt;&gt;"",(R2137*(1-($N$3370))*(1-($O2137+$N$3373))),0)</f>
        <v>0</v>
      </c>
      <c r="W2137" s="173">
        <f>IF(S2137&lt;&gt;"",(S2137*(1-($N$3371))*(1-($O2137+$N$3373))),0)</f>
        <v>0</v>
      </c>
      <c r="X2137" s="173"/>
    </row>
    <row r="2138" spans="1:24" ht="14.1" customHeight="1" x14ac:dyDescent="0.3">
      <c r="A2138" s="90" t="s">
        <v>301</v>
      </c>
      <c r="B2138" s="91" t="s">
        <v>51</v>
      </c>
      <c r="C2138" s="92">
        <v>28</v>
      </c>
      <c r="D2138" s="92">
        <v>7</v>
      </c>
      <c r="E2138" s="166"/>
      <c r="F2138" s="92" t="s">
        <v>5805</v>
      </c>
      <c r="G2138" s="92" t="s">
        <v>2001</v>
      </c>
      <c r="H2138" s="92" t="s">
        <v>2546</v>
      </c>
      <c r="I2138" s="92">
        <v>103</v>
      </c>
      <c r="J2138" s="93">
        <v>19.2</v>
      </c>
      <c r="K2138" s="94"/>
      <c r="L2138" s="92" t="s">
        <v>4261</v>
      </c>
      <c r="M2138" s="92" t="s">
        <v>417</v>
      </c>
      <c r="N2138" s="172" t="str">
        <f t="shared" ref="N2138:N2157" si="803">IF(OR(J2138="TBA",E2138=0),"",E2138*J2138)</f>
        <v/>
      </c>
      <c r="O2138" s="172"/>
      <c r="P2138" s="173">
        <f t="shared" ref="P2138:P2157" si="804">IF($B2138="PA",$N2138,0)</f>
        <v>0</v>
      </c>
      <c r="Q2138" s="173">
        <f t="shared" ref="Q2138:Q2157" si="805">IF($B2138="PC",$N2138,0)</f>
        <v>0</v>
      </c>
      <c r="R2138" s="173">
        <f t="shared" ref="R2138:R2157" si="806">IF($B2138="LA",$N2138,0)</f>
        <v>0</v>
      </c>
      <c r="S2138" s="173" t="str">
        <f t="shared" ref="S2138:S2157" si="807">IF($B2138="LC",$N2138,0)</f>
        <v/>
      </c>
      <c r="T2138" s="173">
        <f>IF(P2138&lt;&gt;"",(P2138*(1-($N$3368))*(1-($O2138+$N$3373))),0)</f>
        <v>0</v>
      </c>
      <c r="U2138" s="173">
        <f>IF(Q2138&lt;&gt;"",(Q2138*(1-($N$3369))*(1-($O2138+$N$3373))),0)</f>
        <v>0</v>
      </c>
      <c r="V2138" s="173">
        <f>IF(R2138&lt;&gt;"",(R2138*(1-($N$3370))*(1-($O2138+$N$3373))),0)</f>
        <v>0</v>
      </c>
      <c r="W2138" s="173">
        <f>IF(S2138&lt;&gt;"",(S2138*(1-($N$3371))*(1-($O2138+$N$3373))),0)</f>
        <v>0</v>
      </c>
      <c r="X2138" s="173">
        <f t="shared" ref="X2138:X2157" si="808">+SUM(T2138:W2138)</f>
        <v>0</v>
      </c>
    </row>
    <row r="2139" spans="1:24" ht="14.1" customHeight="1" x14ac:dyDescent="0.3">
      <c r="A2139" s="90" t="s">
        <v>302</v>
      </c>
      <c r="B2139" s="91" t="s">
        <v>51</v>
      </c>
      <c r="C2139" s="92">
        <v>28</v>
      </c>
      <c r="D2139" s="92">
        <v>7</v>
      </c>
      <c r="E2139" s="166"/>
      <c r="F2139" s="92" t="s">
        <v>5805</v>
      </c>
      <c r="G2139" s="92" t="s">
        <v>1999</v>
      </c>
      <c r="H2139" s="92" t="s">
        <v>2546</v>
      </c>
      <c r="I2139" s="92">
        <v>103</v>
      </c>
      <c r="J2139" s="93">
        <v>19.2</v>
      </c>
      <c r="K2139" s="94"/>
      <c r="L2139" s="92" t="s">
        <v>4262</v>
      </c>
      <c r="M2139" s="92" t="s">
        <v>417</v>
      </c>
      <c r="N2139" s="172" t="str">
        <f t="shared" si="803"/>
        <v/>
      </c>
      <c r="O2139" s="172"/>
      <c r="P2139" s="173">
        <f t="shared" si="804"/>
        <v>0</v>
      </c>
      <c r="Q2139" s="173">
        <f t="shared" si="805"/>
        <v>0</v>
      </c>
      <c r="R2139" s="173">
        <f t="shared" si="806"/>
        <v>0</v>
      </c>
      <c r="S2139" s="173" t="str">
        <f t="shared" si="807"/>
        <v/>
      </c>
      <c r="T2139" s="173">
        <f>IF(P2139&lt;&gt;"",(P2139*(1-($N$3368))*(1-($O2139+$N$3373))),0)</f>
        <v>0</v>
      </c>
      <c r="U2139" s="173">
        <f>IF(Q2139&lt;&gt;"",(Q2139*(1-($N$3369))*(1-($O2139+$N$3373))),0)</f>
        <v>0</v>
      </c>
      <c r="V2139" s="173">
        <f>IF(R2139&lt;&gt;"",(R2139*(1-($N$3370))*(1-($O2139+$N$3373))),0)</f>
        <v>0</v>
      </c>
      <c r="W2139" s="173">
        <f>IF(S2139&lt;&gt;"",(S2139*(1-($N$3371))*(1-($O2139+$N$3373))),0)</f>
        <v>0</v>
      </c>
      <c r="X2139" s="173">
        <f t="shared" si="808"/>
        <v>0</v>
      </c>
    </row>
    <row r="2140" spans="1:24" ht="14.1" customHeight="1" x14ac:dyDescent="0.3">
      <c r="A2140" s="90" t="s">
        <v>303</v>
      </c>
      <c r="B2140" s="91" t="s">
        <v>51</v>
      </c>
      <c r="C2140" s="92">
        <v>28</v>
      </c>
      <c r="D2140" s="92">
        <v>7</v>
      </c>
      <c r="E2140" s="166"/>
      <c r="F2140" s="92" t="s">
        <v>5805</v>
      </c>
      <c r="G2140" s="92" t="s">
        <v>2000</v>
      </c>
      <c r="H2140" s="92" t="s">
        <v>2546</v>
      </c>
      <c r="I2140" s="92">
        <v>103</v>
      </c>
      <c r="J2140" s="93">
        <v>19.2</v>
      </c>
      <c r="K2140" s="94"/>
      <c r="L2140" s="92" t="s">
        <v>4263</v>
      </c>
      <c r="M2140" s="92" t="s">
        <v>417</v>
      </c>
      <c r="N2140" s="172" t="str">
        <f t="shared" si="803"/>
        <v/>
      </c>
      <c r="O2140" s="172"/>
      <c r="P2140" s="173">
        <f t="shared" si="804"/>
        <v>0</v>
      </c>
      <c r="Q2140" s="173">
        <f t="shared" si="805"/>
        <v>0</v>
      </c>
      <c r="R2140" s="173">
        <f t="shared" si="806"/>
        <v>0</v>
      </c>
      <c r="S2140" s="173" t="str">
        <f t="shared" si="807"/>
        <v/>
      </c>
      <c r="T2140" s="173">
        <f>IF(P2140&lt;&gt;"",(P2140*(1-($N$3368))*(1-($O2140+$N$3373))),0)</f>
        <v>0</v>
      </c>
      <c r="U2140" s="173">
        <f>IF(Q2140&lt;&gt;"",(Q2140*(1-($N$3369))*(1-($O2140+$N$3373))),0)</f>
        <v>0</v>
      </c>
      <c r="V2140" s="173">
        <f>IF(R2140&lt;&gt;"",(R2140*(1-($N$3370))*(1-($O2140+$N$3373))),0)</f>
        <v>0</v>
      </c>
      <c r="W2140" s="173">
        <f>IF(S2140&lt;&gt;"",(S2140*(1-($N$3371))*(1-($O2140+$N$3373))),0)</f>
        <v>0</v>
      </c>
      <c r="X2140" s="173">
        <f t="shared" si="808"/>
        <v>0</v>
      </c>
    </row>
    <row r="2141" spans="1:24" ht="14.1" customHeight="1" x14ac:dyDescent="0.3">
      <c r="A2141" s="155" t="s">
        <v>1655</v>
      </c>
      <c r="B2141" s="91" t="s">
        <v>51</v>
      </c>
      <c r="C2141" s="92">
        <v>24</v>
      </c>
      <c r="D2141" s="92">
        <v>6</v>
      </c>
      <c r="E2141" s="166"/>
      <c r="F2141" s="92" t="s">
        <v>112</v>
      </c>
      <c r="G2141" s="92" t="s">
        <v>2004</v>
      </c>
      <c r="H2141" s="92" t="s">
        <v>2158</v>
      </c>
      <c r="I2141" s="92">
        <v>103</v>
      </c>
      <c r="J2141" s="93">
        <v>28.35</v>
      </c>
      <c r="K2141" s="94"/>
      <c r="L2141" s="92" t="s">
        <v>3330</v>
      </c>
      <c r="M2141" s="92" t="s">
        <v>417</v>
      </c>
      <c r="N2141" s="172" t="str">
        <f t="shared" si="803"/>
        <v/>
      </c>
      <c r="O2141" s="172"/>
      <c r="P2141" s="173">
        <f t="shared" si="804"/>
        <v>0</v>
      </c>
      <c r="Q2141" s="173">
        <f t="shared" si="805"/>
        <v>0</v>
      </c>
      <c r="R2141" s="173">
        <f t="shared" si="806"/>
        <v>0</v>
      </c>
      <c r="S2141" s="173" t="str">
        <f t="shared" si="807"/>
        <v/>
      </c>
      <c r="T2141" s="173">
        <f>IF(P2141&lt;&gt;"",(P2141*(1-($N$3368))*(1-($O2141+$N$3373))),0)</f>
        <v>0</v>
      </c>
      <c r="U2141" s="173">
        <f>IF(Q2141&lt;&gt;"",(Q2141*(1-($N$3369))*(1-($O2141+$N$3373))),0)</f>
        <v>0</v>
      </c>
      <c r="V2141" s="173">
        <f>IF(R2141&lt;&gt;"",(R2141*(1-($N$3370))*(1-($O2141+$N$3373))),0)</f>
        <v>0</v>
      </c>
      <c r="W2141" s="173">
        <f>IF(S2141&lt;&gt;"",(S2141*(1-($N$3371))*(1-($O2141+$N$3373))),0)</f>
        <v>0</v>
      </c>
      <c r="X2141" s="173">
        <f t="shared" si="808"/>
        <v>0</v>
      </c>
    </row>
    <row r="2142" spans="1:24" ht="14.1" customHeight="1" x14ac:dyDescent="0.3">
      <c r="A2142" s="155" t="s">
        <v>1654</v>
      </c>
      <c r="B2142" s="91" t="s">
        <v>51</v>
      </c>
      <c r="C2142" s="92">
        <v>24</v>
      </c>
      <c r="D2142" s="92">
        <v>6</v>
      </c>
      <c r="E2142" s="166"/>
      <c r="F2142" s="92" t="s">
        <v>112</v>
      </c>
      <c r="G2142" s="92" t="s">
        <v>2016</v>
      </c>
      <c r="H2142" s="92" t="s">
        <v>2158</v>
      </c>
      <c r="I2142" s="92">
        <v>103</v>
      </c>
      <c r="J2142" s="93">
        <v>28.35</v>
      </c>
      <c r="K2142" s="94"/>
      <c r="L2142" s="92" t="s">
        <v>3331</v>
      </c>
      <c r="M2142" s="92" t="s">
        <v>417</v>
      </c>
      <c r="N2142" s="172" t="str">
        <f t="shared" si="803"/>
        <v/>
      </c>
      <c r="O2142" s="172"/>
      <c r="P2142" s="173">
        <f t="shared" si="804"/>
        <v>0</v>
      </c>
      <c r="Q2142" s="173">
        <f t="shared" si="805"/>
        <v>0</v>
      </c>
      <c r="R2142" s="173">
        <f t="shared" si="806"/>
        <v>0</v>
      </c>
      <c r="S2142" s="173" t="str">
        <f t="shared" si="807"/>
        <v/>
      </c>
      <c r="T2142" s="173">
        <f>IF(P2142&lt;&gt;"",(P2142*(1-($N$3368))*(1-($O2142+$N$3373))),0)</f>
        <v>0</v>
      </c>
      <c r="U2142" s="173">
        <f>IF(Q2142&lt;&gt;"",(Q2142*(1-($N$3369))*(1-($O2142+$N$3373))),0)</f>
        <v>0</v>
      </c>
      <c r="V2142" s="173">
        <f>IF(R2142&lt;&gt;"",(R2142*(1-($N$3370))*(1-($O2142+$N$3373))),0)</f>
        <v>0</v>
      </c>
      <c r="W2142" s="173">
        <f>IF(S2142&lt;&gt;"",(S2142*(1-($N$3371))*(1-($O2142+$N$3373))),0)</f>
        <v>0</v>
      </c>
      <c r="X2142" s="173">
        <f t="shared" si="808"/>
        <v>0</v>
      </c>
    </row>
    <row r="2143" spans="1:24" ht="14.1" customHeight="1" x14ac:dyDescent="0.3">
      <c r="A2143" s="155" t="s">
        <v>1653</v>
      </c>
      <c r="B2143" s="91" t="s">
        <v>51</v>
      </c>
      <c r="C2143" s="92">
        <v>24</v>
      </c>
      <c r="D2143" s="92">
        <v>6</v>
      </c>
      <c r="E2143" s="166"/>
      <c r="F2143" s="92" t="s">
        <v>112</v>
      </c>
      <c r="G2143" s="92" t="s">
        <v>2026</v>
      </c>
      <c r="H2143" s="92" t="s">
        <v>2158</v>
      </c>
      <c r="I2143" s="92">
        <v>103</v>
      </c>
      <c r="J2143" s="93">
        <v>28.35</v>
      </c>
      <c r="K2143" s="94"/>
      <c r="L2143" s="92" t="s">
        <v>3332</v>
      </c>
      <c r="M2143" s="92" t="s">
        <v>417</v>
      </c>
      <c r="N2143" s="172" t="str">
        <f t="shared" si="803"/>
        <v/>
      </c>
      <c r="O2143" s="172"/>
      <c r="P2143" s="173">
        <f t="shared" si="804"/>
        <v>0</v>
      </c>
      <c r="Q2143" s="173">
        <f t="shared" si="805"/>
        <v>0</v>
      </c>
      <c r="R2143" s="173">
        <f t="shared" si="806"/>
        <v>0</v>
      </c>
      <c r="S2143" s="173" t="str">
        <f t="shared" si="807"/>
        <v/>
      </c>
      <c r="T2143" s="173">
        <f>IF(P2143&lt;&gt;"",(P2143*(1-($N$3368))*(1-($O2143+$N$3373))),0)</f>
        <v>0</v>
      </c>
      <c r="U2143" s="173">
        <f>IF(Q2143&lt;&gt;"",(Q2143*(1-($N$3369))*(1-($O2143+$N$3373))),0)</f>
        <v>0</v>
      </c>
      <c r="V2143" s="173">
        <f>IF(R2143&lt;&gt;"",(R2143*(1-($N$3370))*(1-($O2143+$N$3373))),0)</f>
        <v>0</v>
      </c>
      <c r="W2143" s="173">
        <f>IF(S2143&lt;&gt;"",(S2143*(1-($N$3371))*(1-($O2143+$N$3373))),0)</f>
        <v>0</v>
      </c>
      <c r="X2143" s="173">
        <f t="shared" si="808"/>
        <v>0</v>
      </c>
    </row>
    <row r="2144" spans="1:24" ht="14.1" customHeight="1" x14ac:dyDescent="0.3">
      <c r="A2144" s="155" t="s">
        <v>818</v>
      </c>
      <c r="B2144" s="91" t="s">
        <v>51</v>
      </c>
      <c r="C2144" s="92">
        <v>18</v>
      </c>
      <c r="D2144" s="92">
        <v>9</v>
      </c>
      <c r="E2144" s="166"/>
      <c r="F2144" s="92" t="s">
        <v>112</v>
      </c>
      <c r="G2144" s="92" t="s">
        <v>2004</v>
      </c>
      <c r="H2144" s="92" t="s">
        <v>2485</v>
      </c>
      <c r="I2144" s="92">
        <v>103</v>
      </c>
      <c r="J2144" s="93">
        <v>20.650000000000002</v>
      </c>
      <c r="K2144" s="94"/>
      <c r="L2144" s="92" t="s">
        <v>4105</v>
      </c>
      <c r="M2144" s="92" t="s">
        <v>417</v>
      </c>
      <c r="N2144" s="172" t="str">
        <f t="shared" si="803"/>
        <v/>
      </c>
      <c r="O2144" s="172"/>
      <c r="P2144" s="173">
        <f t="shared" si="804"/>
        <v>0</v>
      </c>
      <c r="Q2144" s="173">
        <f t="shared" si="805"/>
        <v>0</v>
      </c>
      <c r="R2144" s="173">
        <f t="shared" si="806"/>
        <v>0</v>
      </c>
      <c r="S2144" s="173" t="str">
        <f t="shared" si="807"/>
        <v/>
      </c>
      <c r="T2144" s="173">
        <f>IF(P2144&lt;&gt;"",(P2144*(1-($N$3368))*(1-($O2144+$N$3373))),0)</f>
        <v>0</v>
      </c>
      <c r="U2144" s="173">
        <f>IF(Q2144&lt;&gt;"",(Q2144*(1-($N$3369))*(1-($O2144+$N$3373))),0)</f>
        <v>0</v>
      </c>
      <c r="V2144" s="173">
        <f>IF(R2144&lt;&gt;"",(R2144*(1-($N$3370))*(1-($O2144+$N$3373))),0)</f>
        <v>0</v>
      </c>
      <c r="W2144" s="173">
        <f>IF(S2144&lt;&gt;"",(S2144*(1-($N$3371))*(1-($O2144+$N$3373))),0)</f>
        <v>0</v>
      </c>
      <c r="X2144" s="173">
        <f t="shared" si="808"/>
        <v>0</v>
      </c>
    </row>
    <row r="2145" spans="1:24" ht="14.1" customHeight="1" x14ac:dyDescent="0.3">
      <c r="A2145" s="155" t="s">
        <v>819</v>
      </c>
      <c r="B2145" s="91" t="s">
        <v>51</v>
      </c>
      <c r="C2145" s="92">
        <v>18</v>
      </c>
      <c r="D2145" s="92">
        <v>9</v>
      </c>
      <c r="E2145" s="166"/>
      <c r="F2145" s="92" t="s">
        <v>112</v>
      </c>
      <c r="G2145" s="92" t="s">
        <v>2016</v>
      </c>
      <c r="H2145" s="92" t="s">
        <v>2485</v>
      </c>
      <c r="I2145" s="92">
        <v>103</v>
      </c>
      <c r="J2145" s="93">
        <v>20.650000000000002</v>
      </c>
      <c r="K2145" s="94"/>
      <c r="L2145" s="92" t="s">
        <v>4106</v>
      </c>
      <c r="M2145" s="92" t="s">
        <v>417</v>
      </c>
      <c r="N2145" s="172" t="str">
        <f t="shared" si="803"/>
        <v/>
      </c>
      <c r="O2145" s="172"/>
      <c r="P2145" s="173">
        <f t="shared" si="804"/>
        <v>0</v>
      </c>
      <c r="Q2145" s="173">
        <f t="shared" si="805"/>
        <v>0</v>
      </c>
      <c r="R2145" s="173">
        <f t="shared" si="806"/>
        <v>0</v>
      </c>
      <c r="S2145" s="173" t="str">
        <f t="shared" si="807"/>
        <v/>
      </c>
      <c r="T2145" s="173">
        <f>IF(P2145&lt;&gt;"",(P2145*(1-($N$3368))*(1-($O2145+$N$3373))),0)</f>
        <v>0</v>
      </c>
      <c r="U2145" s="173">
        <f>IF(Q2145&lt;&gt;"",(Q2145*(1-($N$3369))*(1-($O2145+$N$3373))),0)</f>
        <v>0</v>
      </c>
      <c r="V2145" s="173">
        <f>IF(R2145&lt;&gt;"",(R2145*(1-($N$3370))*(1-($O2145+$N$3373))),0)</f>
        <v>0</v>
      </c>
      <c r="W2145" s="173">
        <f>IF(S2145&lt;&gt;"",(S2145*(1-($N$3371))*(1-($O2145+$N$3373))),0)</f>
        <v>0</v>
      </c>
      <c r="X2145" s="173">
        <f t="shared" si="808"/>
        <v>0</v>
      </c>
    </row>
    <row r="2146" spans="1:24" ht="14.1" customHeight="1" x14ac:dyDescent="0.3">
      <c r="A2146" s="155" t="s">
        <v>820</v>
      </c>
      <c r="B2146" s="91" t="s">
        <v>51</v>
      </c>
      <c r="C2146" s="92">
        <v>18</v>
      </c>
      <c r="D2146" s="92">
        <v>9</v>
      </c>
      <c r="E2146" s="166"/>
      <c r="F2146" s="92" t="s">
        <v>112</v>
      </c>
      <c r="G2146" s="92" t="s">
        <v>2026</v>
      </c>
      <c r="H2146" s="92" t="s">
        <v>2485</v>
      </c>
      <c r="I2146" s="92">
        <v>103</v>
      </c>
      <c r="J2146" s="93">
        <v>20.650000000000002</v>
      </c>
      <c r="K2146" s="94"/>
      <c r="L2146" s="92" t="s">
        <v>4107</v>
      </c>
      <c r="M2146" s="92" t="s">
        <v>417</v>
      </c>
      <c r="N2146" s="172" t="str">
        <f t="shared" si="803"/>
        <v/>
      </c>
      <c r="O2146" s="172"/>
      <c r="P2146" s="173">
        <f t="shared" si="804"/>
        <v>0</v>
      </c>
      <c r="Q2146" s="173">
        <f t="shared" si="805"/>
        <v>0</v>
      </c>
      <c r="R2146" s="173">
        <f t="shared" si="806"/>
        <v>0</v>
      </c>
      <c r="S2146" s="173" t="str">
        <f t="shared" si="807"/>
        <v/>
      </c>
      <c r="T2146" s="173">
        <f>IF(P2146&lt;&gt;"",(P2146*(1-($N$3368))*(1-($O2146+$N$3373))),0)</f>
        <v>0</v>
      </c>
      <c r="U2146" s="173">
        <f>IF(Q2146&lt;&gt;"",(Q2146*(1-($N$3369))*(1-($O2146+$N$3373))),0)</f>
        <v>0</v>
      </c>
      <c r="V2146" s="173">
        <f>IF(R2146&lt;&gt;"",(R2146*(1-($N$3370))*(1-($O2146+$N$3373))),0)</f>
        <v>0</v>
      </c>
      <c r="W2146" s="173">
        <f>IF(S2146&lt;&gt;"",(S2146*(1-($N$3371))*(1-($O2146+$N$3373))),0)</f>
        <v>0</v>
      </c>
      <c r="X2146" s="173">
        <f t="shared" si="808"/>
        <v>0</v>
      </c>
    </row>
    <row r="2147" spans="1:24" ht="14.1" customHeight="1" x14ac:dyDescent="0.3">
      <c r="A2147" s="90" t="s">
        <v>454</v>
      </c>
      <c r="B2147" s="91" t="s">
        <v>51</v>
      </c>
      <c r="C2147" s="92">
        <v>16</v>
      </c>
      <c r="D2147" s="92">
        <v>8</v>
      </c>
      <c r="E2147" s="166"/>
      <c r="F2147" s="92" t="s">
        <v>111</v>
      </c>
      <c r="G2147" s="92" t="s">
        <v>2020</v>
      </c>
      <c r="H2147" s="92" t="s">
        <v>2364</v>
      </c>
      <c r="I2147" s="92">
        <v>103</v>
      </c>
      <c r="J2147" s="93">
        <v>32.799999999999997</v>
      </c>
      <c r="K2147" s="94"/>
      <c r="L2147" s="92" t="s">
        <v>3822</v>
      </c>
      <c r="M2147" s="92" t="s">
        <v>417</v>
      </c>
      <c r="N2147" s="172" t="str">
        <f>IF(OR(J2147="TBA",E2147=0),"",E2147*J2147)</f>
        <v/>
      </c>
      <c r="O2147" s="172"/>
      <c r="P2147" s="173">
        <f>IF($B2147="PA",$N2147,0)</f>
        <v>0</v>
      </c>
      <c r="Q2147" s="173">
        <f>IF($B2147="PC",$N2147,0)</f>
        <v>0</v>
      </c>
      <c r="R2147" s="173">
        <f>IF($B2147="LA",$N2147,0)</f>
        <v>0</v>
      </c>
      <c r="S2147" s="173" t="str">
        <f>IF($B2147="LC",$N2147,0)</f>
        <v/>
      </c>
      <c r="T2147" s="173">
        <f>IF(P2147&lt;&gt;"",(P2147*(1-($N$3368))*(1-($O2147+$N$3373))),0)</f>
        <v>0</v>
      </c>
      <c r="U2147" s="173">
        <f>IF(Q2147&lt;&gt;"",(Q2147*(1-($N$3369))*(1-($O2147+$N$3373))),0)</f>
        <v>0</v>
      </c>
      <c r="V2147" s="173">
        <f>IF(R2147&lt;&gt;"",(R2147*(1-($N$3370))*(1-($O2147+$N$3373))),0)</f>
        <v>0</v>
      </c>
      <c r="W2147" s="173">
        <f>IF(S2147&lt;&gt;"",(S2147*(1-($N$3371))*(1-($O2147+$N$3373))),0)</f>
        <v>0</v>
      </c>
      <c r="X2147" s="173">
        <f>+SUM(T2147:W2147)</f>
        <v>0</v>
      </c>
    </row>
    <row r="2148" spans="1:24" ht="14.1" customHeight="1" x14ac:dyDescent="0.3">
      <c r="A2148" s="90" t="s">
        <v>1467</v>
      </c>
      <c r="B2148" s="91" t="s">
        <v>51</v>
      </c>
      <c r="C2148" s="92">
        <v>16</v>
      </c>
      <c r="D2148" s="92">
        <v>8</v>
      </c>
      <c r="E2148" s="166"/>
      <c r="F2148" s="92" t="s">
        <v>111</v>
      </c>
      <c r="G2148" s="92" t="s">
        <v>2022</v>
      </c>
      <c r="H2148" s="92" t="s">
        <v>2364</v>
      </c>
      <c r="I2148" s="92">
        <v>103</v>
      </c>
      <c r="J2148" s="93">
        <v>32.799999999999997</v>
      </c>
      <c r="K2148" s="94"/>
      <c r="L2148" s="92" t="s">
        <v>3823</v>
      </c>
      <c r="M2148" s="92" t="s">
        <v>417</v>
      </c>
      <c r="N2148" s="172" t="str">
        <f>IF(OR(J2148="TBA",E2148=0),"",E2148*J2148)</f>
        <v/>
      </c>
      <c r="O2148" s="172"/>
      <c r="P2148" s="173">
        <f>IF($B2148="PA",$N2148,0)</f>
        <v>0</v>
      </c>
      <c r="Q2148" s="173">
        <f>IF($B2148="PC",$N2148,0)</f>
        <v>0</v>
      </c>
      <c r="R2148" s="173">
        <f>IF($B2148="LA",$N2148,0)</f>
        <v>0</v>
      </c>
      <c r="S2148" s="173" t="str">
        <f>IF($B2148="LC",$N2148,0)</f>
        <v/>
      </c>
      <c r="T2148" s="173">
        <f>IF(P2148&lt;&gt;"",(P2148*(1-($N$3368))*(1-($O2148+$N$3373))),0)</f>
        <v>0</v>
      </c>
      <c r="U2148" s="173">
        <f>IF(Q2148&lt;&gt;"",(Q2148*(1-($N$3369))*(1-($O2148+$N$3373))),0)</f>
        <v>0</v>
      </c>
      <c r="V2148" s="173">
        <f>IF(R2148&lt;&gt;"",(R2148*(1-($N$3370))*(1-($O2148+$N$3373))),0)</f>
        <v>0</v>
      </c>
      <c r="W2148" s="173">
        <f>IF(S2148&lt;&gt;"",(S2148*(1-($N$3371))*(1-($O2148+$N$3373))),0)</f>
        <v>0</v>
      </c>
      <c r="X2148" s="173">
        <f>+SUM(T2148:W2148)</f>
        <v>0</v>
      </c>
    </row>
    <row r="2149" spans="1:24" ht="14.1" customHeight="1" x14ac:dyDescent="0.3">
      <c r="A2149" s="90" t="s">
        <v>455</v>
      </c>
      <c r="B2149" s="91" t="s">
        <v>51</v>
      </c>
      <c r="C2149" s="92">
        <v>16</v>
      </c>
      <c r="D2149" s="92">
        <v>8</v>
      </c>
      <c r="E2149" s="166"/>
      <c r="F2149" s="92" t="s">
        <v>111</v>
      </c>
      <c r="G2149" s="92" t="s">
        <v>2023</v>
      </c>
      <c r="H2149" s="92" t="s">
        <v>2364</v>
      </c>
      <c r="I2149" s="92">
        <v>103</v>
      </c>
      <c r="J2149" s="93">
        <v>34.450000000000003</v>
      </c>
      <c r="K2149" s="94"/>
      <c r="L2149" s="92" t="s">
        <v>3824</v>
      </c>
      <c r="M2149" s="92" t="s">
        <v>417</v>
      </c>
      <c r="N2149" s="172" t="str">
        <f>IF(OR(J2149="TBA",E2149=0),"",E2149*J2149)</f>
        <v/>
      </c>
      <c r="O2149" s="172"/>
      <c r="P2149" s="173">
        <f>IF($B2149="PA",$N2149,0)</f>
        <v>0</v>
      </c>
      <c r="Q2149" s="173">
        <f>IF($B2149="PC",$N2149,0)</f>
        <v>0</v>
      </c>
      <c r="R2149" s="173">
        <f>IF($B2149="LA",$N2149,0)</f>
        <v>0</v>
      </c>
      <c r="S2149" s="173" t="str">
        <f>IF($B2149="LC",$N2149,0)</f>
        <v/>
      </c>
      <c r="T2149" s="173">
        <f>IF(P2149&lt;&gt;"",(P2149*(1-($N$3368))*(1-($O2149+$N$3373))),0)</f>
        <v>0</v>
      </c>
      <c r="U2149" s="173">
        <f>IF(Q2149&lt;&gt;"",(Q2149*(1-($N$3369))*(1-($O2149+$N$3373))),0)</f>
        <v>0</v>
      </c>
      <c r="V2149" s="173">
        <f>IF(R2149&lt;&gt;"",(R2149*(1-($N$3370))*(1-($O2149+$N$3373))),0)</f>
        <v>0</v>
      </c>
      <c r="W2149" s="173">
        <f>IF(S2149&lt;&gt;"",(S2149*(1-($N$3371))*(1-($O2149+$N$3373))),0)</f>
        <v>0</v>
      </c>
      <c r="X2149" s="173">
        <f>+SUM(T2149:W2149)</f>
        <v>0</v>
      </c>
    </row>
    <row r="2150" spans="1:24" ht="14.1" customHeight="1" x14ac:dyDescent="0.3">
      <c r="A2150" s="90" t="s">
        <v>1466</v>
      </c>
      <c r="B2150" s="91" t="s">
        <v>51</v>
      </c>
      <c r="C2150" s="92">
        <v>16</v>
      </c>
      <c r="D2150" s="92">
        <v>8</v>
      </c>
      <c r="E2150" s="166"/>
      <c r="F2150" s="92" t="s">
        <v>111</v>
      </c>
      <c r="G2150" s="92" t="s">
        <v>2005</v>
      </c>
      <c r="H2150" s="92" t="s">
        <v>2364</v>
      </c>
      <c r="I2150" s="92">
        <v>103</v>
      </c>
      <c r="J2150" s="93">
        <v>32.799999999999997</v>
      </c>
      <c r="K2150" s="94"/>
      <c r="L2150" s="92" t="s">
        <v>3825</v>
      </c>
      <c r="M2150" s="92" t="s">
        <v>417</v>
      </c>
      <c r="N2150" s="172" t="str">
        <f>IF(OR(J2150="TBA",E2150=0),"",E2150*J2150)</f>
        <v/>
      </c>
      <c r="O2150" s="172"/>
      <c r="P2150" s="173">
        <f>IF($B2150="PA",$N2150,0)</f>
        <v>0</v>
      </c>
      <c r="Q2150" s="173">
        <f>IF($B2150="PC",$N2150,0)</f>
        <v>0</v>
      </c>
      <c r="R2150" s="173">
        <f>IF($B2150="LA",$N2150,0)</f>
        <v>0</v>
      </c>
      <c r="S2150" s="173" t="str">
        <f>IF($B2150="LC",$N2150,0)</f>
        <v/>
      </c>
      <c r="T2150" s="173">
        <f>IF(P2150&lt;&gt;"",(P2150*(1-($N$3368))*(1-($O2150+$N$3373))),0)</f>
        <v>0</v>
      </c>
      <c r="U2150" s="173">
        <f>IF(Q2150&lt;&gt;"",(Q2150*(1-($N$3369))*(1-($O2150+$N$3373))),0)</f>
        <v>0</v>
      </c>
      <c r="V2150" s="173">
        <f>IF(R2150&lt;&gt;"",(R2150*(1-($N$3370))*(1-($O2150+$N$3373))),0)</f>
        <v>0</v>
      </c>
      <c r="W2150" s="173">
        <f>IF(S2150&lt;&gt;"",(S2150*(1-($N$3371))*(1-($O2150+$N$3373))),0)</f>
        <v>0</v>
      </c>
      <c r="X2150" s="173">
        <f>+SUM(T2150:W2150)</f>
        <v>0</v>
      </c>
    </row>
    <row r="2151" spans="1:24" ht="14.1" customHeight="1" x14ac:dyDescent="0.3">
      <c r="A2151" s="187" t="s">
        <v>179</v>
      </c>
      <c r="B2151" s="246" t="s">
        <v>51</v>
      </c>
      <c r="C2151" s="188">
        <v>20</v>
      </c>
      <c r="D2151" s="188">
        <v>5</v>
      </c>
      <c r="E2151" s="247"/>
      <c r="F2151" s="188" t="s">
        <v>111</v>
      </c>
      <c r="G2151" s="188" t="s">
        <v>2022</v>
      </c>
      <c r="H2151" s="188" t="s">
        <v>2427</v>
      </c>
      <c r="I2151" s="188">
        <v>103</v>
      </c>
      <c r="J2151" s="248">
        <v>49.7</v>
      </c>
      <c r="K2151" s="249"/>
      <c r="L2151" s="188" t="s">
        <v>3959</v>
      </c>
      <c r="M2151" s="188" t="s">
        <v>417</v>
      </c>
      <c r="N2151" s="250" t="str">
        <f t="shared" si="803"/>
        <v/>
      </c>
      <c r="O2151" s="172"/>
      <c r="P2151" s="173">
        <f t="shared" si="804"/>
        <v>0</v>
      </c>
      <c r="Q2151" s="173">
        <f t="shared" si="805"/>
        <v>0</v>
      </c>
      <c r="R2151" s="173">
        <f t="shared" si="806"/>
        <v>0</v>
      </c>
      <c r="S2151" s="173" t="str">
        <f t="shared" si="807"/>
        <v/>
      </c>
      <c r="T2151" s="173">
        <f>IF(P2151&lt;&gt;"",(P2151*(1-($N$3368))*(1-($O2151+$N$3373))),0)</f>
        <v>0</v>
      </c>
      <c r="U2151" s="173">
        <f>IF(Q2151&lt;&gt;"",(Q2151*(1-($N$3369))*(1-($O2151+$N$3373))),0)</f>
        <v>0</v>
      </c>
      <c r="V2151" s="173">
        <f>IF(R2151&lt;&gt;"",(R2151*(1-($N$3370))*(1-($O2151+$N$3373))),0)</f>
        <v>0</v>
      </c>
      <c r="W2151" s="173">
        <f>IF(S2151&lt;&gt;"",(S2151*(1-($N$3371))*(1-($O2151+$N$3373))),0)</f>
        <v>0</v>
      </c>
      <c r="X2151" s="251">
        <f t="shared" si="808"/>
        <v>0</v>
      </c>
    </row>
    <row r="2152" spans="1:24" ht="14.1" customHeight="1" x14ac:dyDescent="0.3">
      <c r="A2152" s="90" t="s">
        <v>180</v>
      </c>
      <c r="B2152" s="91" t="s">
        <v>51</v>
      </c>
      <c r="C2152" s="92">
        <v>2</v>
      </c>
      <c r="D2152" s="92">
        <v>0</v>
      </c>
      <c r="E2152" s="166"/>
      <c r="F2152" s="92" t="s">
        <v>111</v>
      </c>
      <c r="G2152" s="92" t="s">
        <v>2041</v>
      </c>
      <c r="H2152" s="92" t="s">
        <v>2455</v>
      </c>
      <c r="I2152" s="92">
        <v>103</v>
      </c>
      <c r="J2152" s="93">
        <v>35.5</v>
      </c>
      <c r="K2152" s="94"/>
      <c r="L2152" s="92" t="s">
        <v>4021</v>
      </c>
      <c r="M2152" s="92" t="s">
        <v>417</v>
      </c>
      <c r="N2152" s="172" t="str">
        <f t="shared" si="803"/>
        <v/>
      </c>
      <c r="O2152" s="172"/>
      <c r="P2152" s="173">
        <f t="shared" si="804"/>
        <v>0</v>
      </c>
      <c r="Q2152" s="173">
        <f t="shared" si="805"/>
        <v>0</v>
      </c>
      <c r="R2152" s="173">
        <f t="shared" si="806"/>
        <v>0</v>
      </c>
      <c r="S2152" s="173" t="str">
        <f t="shared" si="807"/>
        <v/>
      </c>
      <c r="T2152" s="173">
        <f>IF(P2152&lt;&gt;"",(P2152*(1-($N$3368))*(1-($O2152+$N$3373))),0)</f>
        <v>0</v>
      </c>
      <c r="U2152" s="173">
        <f>IF(Q2152&lt;&gt;"",(Q2152*(1-($N$3369))*(1-($O2152+$N$3373))),0)</f>
        <v>0</v>
      </c>
      <c r="V2152" s="173">
        <f>IF(R2152&lt;&gt;"",(R2152*(1-($N$3370))*(1-($O2152+$N$3373))),0)</f>
        <v>0</v>
      </c>
      <c r="W2152" s="173">
        <f>IF(S2152&lt;&gt;"",(S2152*(1-($N$3371))*(1-($O2152+$N$3373))),0)</f>
        <v>0</v>
      </c>
      <c r="X2152" s="173">
        <f t="shared" si="808"/>
        <v>0</v>
      </c>
    </row>
    <row r="2153" spans="1:24" ht="14.1" customHeight="1" x14ac:dyDescent="0.3">
      <c r="A2153" s="90">
        <v>65377</v>
      </c>
      <c r="B2153" s="91" t="s">
        <v>50</v>
      </c>
      <c r="C2153" s="92">
        <v>24</v>
      </c>
      <c r="D2153" s="92">
        <v>12</v>
      </c>
      <c r="E2153" s="166"/>
      <c r="F2153" s="92" t="s">
        <v>112</v>
      </c>
      <c r="G2153" s="92" t="s">
        <v>1711</v>
      </c>
      <c r="H2153" s="92" t="s">
        <v>1778</v>
      </c>
      <c r="I2153" s="92">
        <v>103</v>
      </c>
      <c r="J2153" s="93">
        <v>14.15</v>
      </c>
      <c r="K2153" s="94"/>
      <c r="L2153" s="92" t="s">
        <v>2719</v>
      </c>
      <c r="M2153" s="92" t="s">
        <v>417</v>
      </c>
      <c r="N2153" s="172" t="str">
        <f t="shared" si="803"/>
        <v/>
      </c>
      <c r="O2153" s="172"/>
      <c r="P2153" s="173">
        <f t="shared" si="804"/>
        <v>0</v>
      </c>
      <c r="Q2153" s="173">
        <f t="shared" si="805"/>
        <v>0</v>
      </c>
      <c r="R2153" s="173" t="str">
        <f t="shared" si="806"/>
        <v/>
      </c>
      <c r="S2153" s="173">
        <f t="shared" si="807"/>
        <v>0</v>
      </c>
      <c r="T2153" s="173">
        <f>IF(P2153&lt;&gt;"",(P2153*(1-($N$3368))*(1-($O2153+$N$3373))),0)</f>
        <v>0</v>
      </c>
      <c r="U2153" s="173">
        <f>IF(Q2153&lt;&gt;"",(Q2153*(1-($N$3369))*(1-($O2153+$N$3373))),0)</f>
        <v>0</v>
      </c>
      <c r="V2153" s="173">
        <f>IF(R2153&lt;&gt;"",(R2153*(1-($N$3370))*(1-($O2153+$N$3373))),0)</f>
        <v>0</v>
      </c>
      <c r="W2153" s="173">
        <f>IF(S2153&lt;&gt;"",(S2153*(1-($N$3371))*(1-($O2153+$N$3373))),0)</f>
        <v>0</v>
      </c>
      <c r="X2153" s="173">
        <f t="shared" si="808"/>
        <v>0</v>
      </c>
    </row>
    <row r="2154" spans="1:24" ht="14.1" customHeight="1" x14ac:dyDescent="0.3">
      <c r="A2154" s="90">
        <v>99624</v>
      </c>
      <c r="B2154" s="91" t="s">
        <v>50</v>
      </c>
      <c r="C2154" s="92">
        <v>24</v>
      </c>
      <c r="D2154" s="92">
        <v>6</v>
      </c>
      <c r="E2154" s="166"/>
      <c r="F2154" s="92" t="s">
        <v>112</v>
      </c>
      <c r="G2154" s="92" t="s">
        <v>1711</v>
      </c>
      <c r="H2154" s="92" t="s">
        <v>1871</v>
      </c>
      <c r="I2154" s="92">
        <v>103</v>
      </c>
      <c r="J2154" s="93">
        <v>7.3500000000000005</v>
      </c>
      <c r="K2154" s="94"/>
      <c r="L2154" s="92" t="s">
        <v>2809</v>
      </c>
      <c r="M2154" s="92" t="s">
        <v>417</v>
      </c>
      <c r="N2154" s="172" t="str">
        <f t="shared" si="803"/>
        <v/>
      </c>
      <c r="O2154" s="172"/>
      <c r="P2154" s="173">
        <f t="shared" si="804"/>
        <v>0</v>
      </c>
      <c r="Q2154" s="173">
        <f t="shared" si="805"/>
        <v>0</v>
      </c>
      <c r="R2154" s="173" t="str">
        <f t="shared" si="806"/>
        <v/>
      </c>
      <c r="S2154" s="173">
        <f t="shared" si="807"/>
        <v>0</v>
      </c>
      <c r="T2154" s="173">
        <f>IF(P2154&lt;&gt;"",(P2154*(1-($N$3368))*(1-($O2154+$N$3373))),0)</f>
        <v>0</v>
      </c>
      <c r="U2154" s="173">
        <f>IF(Q2154&lt;&gt;"",(Q2154*(1-($N$3369))*(1-($O2154+$N$3373))),0)</f>
        <v>0</v>
      </c>
      <c r="V2154" s="173">
        <f>IF(R2154&lt;&gt;"",(R2154*(1-($N$3370))*(1-($O2154+$N$3373))),0)</f>
        <v>0</v>
      </c>
      <c r="W2154" s="173">
        <f>IF(S2154&lt;&gt;"",(S2154*(1-($N$3371))*(1-($O2154+$N$3373))),0)</f>
        <v>0</v>
      </c>
      <c r="X2154" s="173">
        <f t="shared" si="808"/>
        <v>0</v>
      </c>
    </row>
    <row r="2155" spans="1:24" ht="14.1" customHeight="1" x14ac:dyDescent="0.3">
      <c r="A2155" s="187">
        <v>99634</v>
      </c>
      <c r="B2155" s="246" t="s">
        <v>50</v>
      </c>
      <c r="C2155" s="188">
        <v>24</v>
      </c>
      <c r="D2155" s="188">
        <v>6</v>
      </c>
      <c r="E2155" s="247"/>
      <c r="F2155" s="188" t="s">
        <v>112</v>
      </c>
      <c r="G2155" s="188" t="s">
        <v>1711</v>
      </c>
      <c r="H2155" s="188" t="s">
        <v>1875</v>
      </c>
      <c r="I2155" s="188">
        <v>103</v>
      </c>
      <c r="J2155" s="248">
        <v>9.5</v>
      </c>
      <c r="K2155" s="249"/>
      <c r="L2155" s="188" t="s">
        <v>2813</v>
      </c>
      <c r="M2155" s="188" t="s">
        <v>417</v>
      </c>
      <c r="N2155" s="250" t="str">
        <f t="shared" si="803"/>
        <v/>
      </c>
      <c r="O2155" s="172"/>
      <c r="P2155" s="173">
        <f t="shared" si="804"/>
        <v>0</v>
      </c>
      <c r="Q2155" s="173">
        <f t="shared" si="805"/>
        <v>0</v>
      </c>
      <c r="R2155" s="173" t="str">
        <f t="shared" si="806"/>
        <v/>
      </c>
      <c r="S2155" s="173">
        <f t="shared" si="807"/>
        <v>0</v>
      </c>
      <c r="T2155" s="173">
        <f>IF(P2155&lt;&gt;"",(P2155*(1-($N$3368))*(1-($O2155+$N$3373))),0)</f>
        <v>0</v>
      </c>
      <c r="U2155" s="173">
        <f>IF(Q2155&lt;&gt;"",(Q2155*(1-($N$3369))*(1-($O2155+$N$3373))),0)</f>
        <v>0</v>
      </c>
      <c r="V2155" s="173">
        <f>IF(R2155&lt;&gt;"",(R2155*(1-($N$3370))*(1-($O2155+$N$3373))),0)</f>
        <v>0</v>
      </c>
      <c r="W2155" s="173">
        <f>IF(S2155&lt;&gt;"",(S2155*(1-($N$3371))*(1-($O2155+$N$3373))),0)</f>
        <v>0</v>
      </c>
      <c r="X2155" s="251">
        <f t="shared" si="808"/>
        <v>0</v>
      </c>
    </row>
    <row r="2156" spans="1:24" ht="14.1" customHeight="1" x14ac:dyDescent="0.3">
      <c r="A2156" s="90">
        <v>99605</v>
      </c>
      <c r="B2156" s="91" t="s">
        <v>50</v>
      </c>
      <c r="C2156" s="92">
        <v>36</v>
      </c>
      <c r="D2156" s="92">
        <v>6</v>
      </c>
      <c r="E2156" s="166"/>
      <c r="F2156" s="92" t="s">
        <v>112</v>
      </c>
      <c r="G2156" s="92" t="s">
        <v>1716</v>
      </c>
      <c r="H2156" s="92" t="s">
        <v>1863</v>
      </c>
      <c r="I2156" s="92">
        <v>103</v>
      </c>
      <c r="J2156" s="93">
        <v>4.75</v>
      </c>
      <c r="K2156" s="94"/>
      <c r="L2156" s="92" t="s">
        <v>2801</v>
      </c>
      <c r="M2156" s="92" t="s">
        <v>417</v>
      </c>
      <c r="N2156" s="172" t="str">
        <f t="shared" si="803"/>
        <v/>
      </c>
      <c r="O2156" s="172"/>
      <c r="P2156" s="173">
        <f t="shared" si="804"/>
        <v>0</v>
      </c>
      <c r="Q2156" s="173">
        <f t="shared" si="805"/>
        <v>0</v>
      </c>
      <c r="R2156" s="173" t="str">
        <f t="shared" si="806"/>
        <v/>
      </c>
      <c r="S2156" s="173">
        <f t="shared" si="807"/>
        <v>0</v>
      </c>
      <c r="T2156" s="173">
        <f>IF(P2156&lt;&gt;"",(P2156*(1-($N$3368))*(1-($O2156+$N$3373))),0)</f>
        <v>0</v>
      </c>
      <c r="U2156" s="173">
        <f>IF(Q2156&lt;&gt;"",(Q2156*(1-($N$3369))*(1-($O2156+$N$3373))),0)</f>
        <v>0</v>
      </c>
      <c r="V2156" s="173">
        <f>IF(R2156&lt;&gt;"",(R2156*(1-($N$3370))*(1-($O2156+$N$3373))),0)</f>
        <v>0</v>
      </c>
      <c r="W2156" s="173">
        <f>IF(S2156&lt;&gt;"",(S2156*(1-($N$3371))*(1-($O2156+$N$3373))),0)</f>
        <v>0</v>
      </c>
      <c r="X2156" s="173">
        <f t="shared" si="808"/>
        <v>0</v>
      </c>
    </row>
    <row r="2157" spans="1:24" ht="14.1" customHeight="1" x14ac:dyDescent="0.3">
      <c r="A2157" s="90">
        <v>59288</v>
      </c>
      <c r="B2157" s="91" t="s">
        <v>50</v>
      </c>
      <c r="C2157" s="92">
        <v>36</v>
      </c>
      <c r="D2157" s="92">
        <v>12</v>
      </c>
      <c r="E2157" s="166"/>
      <c r="F2157" s="92" t="s">
        <v>112</v>
      </c>
      <c r="G2157" s="92" t="s">
        <v>1711</v>
      </c>
      <c r="H2157" s="92" t="s">
        <v>1773</v>
      </c>
      <c r="I2157" s="92">
        <v>103</v>
      </c>
      <c r="J2157" s="93">
        <v>11.05</v>
      </c>
      <c r="K2157" s="94"/>
      <c r="L2157" s="92" t="s">
        <v>2714</v>
      </c>
      <c r="M2157" s="92" t="s">
        <v>417</v>
      </c>
      <c r="N2157" s="172" t="str">
        <f t="shared" si="803"/>
        <v/>
      </c>
      <c r="O2157" s="172"/>
      <c r="P2157" s="173">
        <f t="shared" si="804"/>
        <v>0</v>
      </c>
      <c r="Q2157" s="173">
        <f t="shared" si="805"/>
        <v>0</v>
      </c>
      <c r="R2157" s="173" t="str">
        <f t="shared" si="806"/>
        <v/>
      </c>
      <c r="S2157" s="173">
        <f t="shared" si="807"/>
        <v>0</v>
      </c>
      <c r="T2157" s="173">
        <f>IF(P2157&lt;&gt;"",(P2157*(1-($N$3368))*(1-($O2157+$N$3373))),0)</f>
        <v>0</v>
      </c>
      <c r="U2157" s="173">
        <f>IF(Q2157&lt;&gt;"",(Q2157*(1-($N$3369))*(1-($O2157+$N$3373))),0)</f>
        <v>0</v>
      </c>
      <c r="V2157" s="173">
        <f>IF(R2157&lt;&gt;"",(R2157*(1-($N$3370))*(1-($O2157+$N$3373))),0)</f>
        <v>0</v>
      </c>
      <c r="W2157" s="173">
        <f>IF(S2157&lt;&gt;"",(S2157*(1-($N$3371))*(1-($O2157+$N$3373))),0)</f>
        <v>0</v>
      </c>
      <c r="X2157" s="173">
        <f t="shared" si="808"/>
        <v>0</v>
      </c>
    </row>
    <row r="2158" spans="1:24" ht="14.1" customHeight="1" x14ac:dyDescent="0.3">
      <c r="A2158" s="90"/>
      <c r="B2158" s="91"/>
      <c r="C2158" s="92"/>
      <c r="D2158" s="92"/>
      <c r="E2158" s="168"/>
      <c r="F2158" s="92"/>
      <c r="G2158" s="92"/>
      <c r="H2158" s="151" t="s">
        <v>655</v>
      </c>
      <c r="I2158" s="92"/>
      <c r="J2158" s="93"/>
      <c r="K2158" s="94"/>
      <c r="L2158" s="94"/>
      <c r="M2158" s="95"/>
      <c r="N2158" s="172"/>
      <c r="O2158" s="172"/>
      <c r="P2158" s="173">
        <f t="shared" ref="P2158:P2189" si="809">IF($B2158="PA",$N2158,0)</f>
        <v>0</v>
      </c>
      <c r="Q2158" s="173">
        <f t="shared" ref="Q2158:Q2189" si="810">IF($B2158="PC",$N2158,0)</f>
        <v>0</v>
      </c>
      <c r="R2158" s="173">
        <f t="shared" ref="R2158:R2189" si="811">IF($B2158="LA",$N2158,0)</f>
        <v>0</v>
      </c>
      <c r="S2158" s="173">
        <f t="shared" ref="S2158:S2189" si="812">IF($B2158="LC",$N2158,0)</f>
        <v>0</v>
      </c>
      <c r="T2158" s="173">
        <f>IF(P2158&lt;&gt;"",(P2158*(1-($N$3368))*(1-($O2158+$N$3373))),0)</f>
        <v>0</v>
      </c>
      <c r="U2158" s="173">
        <f>IF(Q2158&lt;&gt;"",(Q2158*(1-($N$3369))*(1-($O2158+$N$3373))),0)</f>
        <v>0</v>
      </c>
      <c r="V2158" s="173">
        <f>IF(R2158&lt;&gt;"",(R2158*(1-($N$3370))*(1-($O2158+$N$3373))),0)</f>
        <v>0</v>
      </c>
      <c r="W2158" s="173">
        <f>IF(S2158&lt;&gt;"",(S2158*(1-($N$3371))*(1-($O2158+$N$3373))),0)</f>
        <v>0</v>
      </c>
      <c r="X2158" s="173"/>
    </row>
    <row r="2159" spans="1:24" ht="14.1" customHeight="1" x14ac:dyDescent="0.3">
      <c r="A2159" s="368" t="s">
        <v>391</v>
      </c>
      <c r="B2159" s="91" t="s">
        <v>51</v>
      </c>
      <c r="C2159" s="92">
        <v>10</v>
      </c>
      <c r="D2159" s="92">
        <v>0</v>
      </c>
      <c r="E2159" s="166"/>
      <c r="F2159" s="92" t="s">
        <v>2011</v>
      </c>
      <c r="G2159" s="92" t="s">
        <v>2012</v>
      </c>
      <c r="H2159" s="92" t="s">
        <v>2652</v>
      </c>
      <c r="I2159" s="92">
        <v>104</v>
      </c>
      <c r="J2159" s="93">
        <v>20.100000000000001</v>
      </c>
      <c r="K2159" s="94"/>
      <c r="L2159" s="92" t="s">
        <v>4491</v>
      </c>
      <c r="M2159" s="92" t="s">
        <v>417</v>
      </c>
      <c r="N2159" s="172" t="str">
        <f t="shared" ref="N2159:N2191" si="813">IF(OR(J2159="TBA",E2159=0),"",E2159*J2159)</f>
        <v/>
      </c>
      <c r="O2159" s="172"/>
      <c r="P2159" s="173">
        <f t="shared" si="809"/>
        <v>0</v>
      </c>
      <c r="Q2159" s="173">
        <f t="shared" si="810"/>
        <v>0</v>
      </c>
      <c r="R2159" s="173">
        <f t="shared" si="811"/>
        <v>0</v>
      </c>
      <c r="S2159" s="173" t="str">
        <f t="shared" si="812"/>
        <v/>
      </c>
      <c r="T2159" s="173">
        <f>IF(P2159&lt;&gt;"",(P2159*(1-($N$3368))*(1-($O2159+$N$3373))),0)</f>
        <v>0</v>
      </c>
      <c r="U2159" s="173">
        <f>IF(Q2159&lt;&gt;"",(Q2159*(1-($N$3369))*(1-($O2159+$N$3373))),0)</f>
        <v>0</v>
      </c>
      <c r="V2159" s="173">
        <f>IF(R2159&lt;&gt;"",(R2159*(1-($N$3370))*(1-($O2159+$N$3373))),0)</f>
        <v>0</v>
      </c>
      <c r="W2159" s="173">
        <f>IF(S2159&lt;&gt;"",(S2159*(1-($N$3371))*(1-($O2159+$N$3373))),0)</f>
        <v>0</v>
      </c>
      <c r="X2159" s="173">
        <f t="shared" ref="X2159:X2174" si="814">+SUM(T2159:W2159)</f>
        <v>0</v>
      </c>
    </row>
    <row r="2160" spans="1:24" ht="14.1" customHeight="1" x14ac:dyDescent="0.3">
      <c r="A2160" s="368" t="s">
        <v>392</v>
      </c>
      <c r="B2160" s="91" t="s">
        <v>51</v>
      </c>
      <c r="C2160" s="92">
        <v>10</v>
      </c>
      <c r="D2160" s="92">
        <v>0</v>
      </c>
      <c r="E2160" s="166"/>
      <c r="F2160" s="92" t="s">
        <v>2011</v>
      </c>
      <c r="G2160" s="92" t="s">
        <v>2014</v>
      </c>
      <c r="H2160" s="92" t="s">
        <v>2652</v>
      </c>
      <c r="I2160" s="92">
        <v>104</v>
      </c>
      <c r="J2160" s="93">
        <v>20.100000000000001</v>
      </c>
      <c r="K2160" s="94"/>
      <c r="L2160" s="92" t="s">
        <v>4492</v>
      </c>
      <c r="M2160" s="92" t="s">
        <v>417</v>
      </c>
      <c r="N2160" s="172" t="str">
        <f t="shared" si="813"/>
        <v/>
      </c>
      <c r="O2160" s="172"/>
      <c r="P2160" s="173">
        <f t="shared" si="809"/>
        <v>0</v>
      </c>
      <c r="Q2160" s="173">
        <f t="shared" si="810"/>
        <v>0</v>
      </c>
      <c r="R2160" s="173">
        <f t="shared" si="811"/>
        <v>0</v>
      </c>
      <c r="S2160" s="173" t="str">
        <f t="shared" si="812"/>
        <v/>
      </c>
      <c r="T2160" s="173">
        <f>IF(P2160&lt;&gt;"",(P2160*(1-($N$3368))*(1-($O2160+$N$3373))),0)</f>
        <v>0</v>
      </c>
      <c r="U2160" s="173">
        <f>IF(Q2160&lt;&gt;"",(Q2160*(1-($N$3369))*(1-($O2160+$N$3373))),0)</f>
        <v>0</v>
      </c>
      <c r="V2160" s="173">
        <f>IF(R2160&lt;&gt;"",(R2160*(1-($N$3370))*(1-($O2160+$N$3373))),0)</f>
        <v>0</v>
      </c>
      <c r="W2160" s="173">
        <f>IF(S2160&lt;&gt;"",(S2160*(1-($N$3371))*(1-($O2160+$N$3373))),0)</f>
        <v>0</v>
      </c>
      <c r="X2160" s="173">
        <f t="shared" si="814"/>
        <v>0</v>
      </c>
    </row>
    <row r="2161" spans="1:24" ht="14.1" customHeight="1" x14ac:dyDescent="0.3">
      <c r="A2161" s="90" t="s">
        <v>309</v>
      </c>
      <c r="B2161" s="91" t="s">
        <v>51</v>
      </c>
      <c r="C2161" s="92">
        <v>28</v>
      </c>
      <c r="D2161" s="92">
        <v>7</v>
      </c>
      <c r="E2161" s="166"/>
      <c r="F2161" s="92" t="s">
        <v>5805</v>
      </c>
      <c r="G2161" s="92" t="s">
        <v>2000</v>
      </c>
      <c r="H2161" s="92" t="s">
        <v>2547</v>
      </c>
      <c r="I2161" s="92">
        <v>104</v>
      </c>
      <c r="J2161" s="93">
        <v>19.2</v>
      </c>
      <c r="K2161" s="94"/>
      <c r="L2161" s="92" t="s">
        <v>4266</v>
      </c>
      <c r="M2161" s="92" t="s">
        <v>417</v>
      </c>
      <c r="N2161" s="172" t="str">
        <f t="shared" si="813"/>
        <v/>
      </c>
      <c r="O2161" s="172"/>
      <c r="P2161" s="173">
        <f t="shared" si="809"/>
        <v>0</v>
      </c>
      <c r="Q2161" s="173">
        <f t="shared" si="810"/>
        <v>0</v>
      </c>
      <c r="R2161" s="173">
        <f t="shared" si="811"/>
        <v>0</v>
      </c>
      <c r="S2161" s="173" t="str">
        <f t="shared" si="812"/>
        <v/>
      </c>
      <c r="T2161" s="173">
        <f>IF(P2161&lt;&gt;"",(P2161*(1-($N$3368))*(1-($O2161+$N$3373))),0)</f>
        <v>0</v>
      </c>
      <c r="U2161" s="173">
        <f>IF(Q2161&lt;&gt;"",(Q2161*(1-($N$3369))*(1-($O2161+$N$3373))),0)</f>
        <v>0</v>
      </c>
      <c r="V2161" s="173">
        <f>IF(R2161&lt;&gt;"",(R2161*(1-($N$3370))*(1-($O2161+$N$3373))),0)</f>
        <v>0</v>
      </c>
      <c r="W2161" s="173">
        <f>IF(S2161&lt;&gt;"",(S2161*(1-($N$3371))*(1-($O2161+$N$3373))),0)</f>
        <v>0</v>
      </c>
      <c r="X2161" s="173">
        <f t="shared" si="814"/>
        <v>0</v>
      </c>
    </row>
    <row r="2162" spans="1:24" ht="14.1" customHeight="1" x14ac:dyDescent="0.3">
      <c r="A2162" s="90" t="s">
        <v>307</v>
      </c>
      <c r="B2162" s="91" t="s">
        <v>51</v>
      </c>
      <c r="C2162" s="92">
        <v>28</v>
      </c>
      <c r="D2162" s="92">
        <v>7</v>
      </c>
      <c r="E2162" s="166"/>
      <c r="F2162" s="92" t="s">
        <v>5805</v>
      </c>
      <c r="G2162" s="92" t="s">
        <v>2001</v>
      </c>
      <c r="H2162" s="92" t="s">
        <v>2547</v>
      </c>
      <c r="I2162" s="92">
        <v>104</v>
      </c>
      <c r="J2162" s="93">
        <v>19.2</v>
      </c>
      <c r="K2162" s="94"/>
      <c r="L2162" s="92" t="s">
        <v>4264</v>
      </c>
      <c r="M2162" s="92" t="s">
        <v>417</v>
      </c>
      <c r="N2162" s="172" t="str">
        <f t="shared" si="813"/>
        <v/>
      </c>
      <c r="O2162" s="172"/>
      <c r="P2162" s="173">
        <f t="shared" si="809"/>
        <v>0</v>
      </c>
      <c r="Q2162" s="173">
        <f t="shared" si="810"/>
        <v>0</v>
      </c>
      <c r="R2162" s="173">
        <f t="shared" si="811"/>
        <v>0</v>
      </c>
      <c r="S2162" s="173" t="str">
        <f t="shared" si="812"/>
        <v/>
      </c>
      <c r="T2162" s="173">
        <f>IF(P2162&lt;&gt;"",(P2162*(1-($N$3368))*(1-($O2162+$N$3373))),0)</f>
        <v>0</v>
      </c>
      <c r="U2162" s="173">
        <f>IF(Q2162&lt;&gt;"",(Q2162*(1-($N$3369))*(1-($O2162+$N$3373))),0)</f>
        <v>0</v>
      </c>
      <c r="V2162" s="173">
        <f>IF(R2162&lt;&gt;"",(R2162*(1-($N$3370))*(1-($O2162+$N$3373))),0)</f>
        <v>0</v>
      </c>
      <c r="W2162" s="173">
        <f>IF(S2162&lt;&gt;"",(S2162*(1-($N$3371))*(1-($O2162+$N$3373))),0)</f>
        <v>0</v>
      </c>
      <c r="X2162" s="173">
        <f t="shared" si="814"/>
        <v>0</v>
      </c>
    </row>
    <row r="2163" spans="1:24" ht="14.1" customHeight="1" x14ac:dyDescent="0.3">
      <c r="A2163" s="155" t="s">
        <v>308</v>
      </c>
      <c r="B2163" s="91" t="s">
        <v>51</v>
      </c>
      <c r="C2163" s="92">
        <v>28</v>
      </c>
      <c r="D2163" s="92">
        <v>7</v>
      </c>
      <c r="E2163" s="166"/>
      <c r="F2163" s="92" t="s">
        <v>5805</v>
      </c>
      <c r="G2163" s="92" t="s">
        <v>1999</v>
      </c>
      <c r="H2163" s="92" t="s">
        <v>2547</v>
      </c>
      <c r="I2163" s="92">
        <v>104</v>
      </c>
      <c r="J2163" s="93">
        <v>19.2</v>
      </c>
      <c r="K2163" s="94"/>
      <c r="L2163" s="92" t="s">
        <v>4265</v>
      </c>
      <c r="M2163" s="92" t="s">
        <v>417</v>
      </c>
      <c r="N2163" s="172" t="str">
        <f t="shared" si="813"/>
        <v/>
      </c>
      <c r="O2163" s="172"/>
      <c r="P2163" s="173">
        <f t="shared" si="809"/>
        <v>0</v>
      </c>
      <c r="Q2163" s="173">
        <f t="shared" si="810"/>
        <v>0</v>
      </c>
      <c r="R2163" s="173">
        <f t="shared" si="811"/>
        <v>0</v>
      </c>
      <c r="S2163" s="173" t="str">
        <f t="shared" si="812"/>
        <v/>
      </c>
      <c r="T2163" s="173">
        <f>IF(P2163&lt;&gt;"",(P2163*(1-($N$3368))*(1-($O2163+$N$3373))),0)</f>
        <v>0</v>
      </c>
      <c r="U2163" s="173">
        <f>IF(Q2163&lt;&gt;"",(Q2163*(1-($N$3369))*(1-($O2163+$N$3373))),0)</f>
        <v>0</v>
      </c>
      <c r="V2163" s="173">
        <f>IF(R2163&lt;&gt;"",(R2163*(1-($N$3370))*(1-($O2163+$N$3373))),0)</f>
        <v>0</v>
      </c>
      <c r="W2163" s="173">
        <f>IF(S2163&lt;&gt;"",(S2163*(1-($N$3371))*(1-($O2163+$N$3373))),0)</f>
        <v>0</v>
      </c>
      <c r="X2163" s="173">
        <f t="shared" si="814"/>
        <v>0</v>
      </c>
    </row>
    <row r="2164" spans="1:24" ht="14.1" customHeight="1" x14ac:dyDescent="0.3">
      <c r="A2164" s="90" t="s">
        <v>821</v>
      </c>
      <c r="B2164" s="91" t="s">
        <v>51</v>
      </c>
      <c r="C2164" s="92">
        <v>18</v>
      </c>
      <c r="D2164" s="92">
        <v>9</v>
      </c>
      <c r="E2164" s="166"/>
      <c r="F2164" s="92" t="s">
        <v>112</v>
      </c>
      <c r="G2164" s="92" t="s">
        <v>2004</v>
      </c>
      <c r="H2164" s="92" t="s">
        <v>2487</v>
      </c>
      <c r="I2164" s="92">
        <v>104</v>
      </c>
      <c r="J2164" s="93">
        <v>20.650000000000002</v>
      </c>
      <c r="K2164" s="94"/>
      <c r="L2164" s="92" t="s">
        <v>4111</v>
      </c>
      <c r="M2164" s="92" t="s">
        <v>417</v>
      </c>
      <c r="N2164" s="172" t="str">
        <f t="shared" si="813"/>
        <v/>
      </c>
      <c r="O2164" s="172"/>
      <c r="P2164" s="173">
        <f t="shared" si="809"/>
        <v>0</v>
      </c>
      <c r="Q2164" s="173">
        <f t="shared" si="810"/>
        <v>0</v>
      </c>
      <c r="R2164" s="173">
        <f t="shared" si="811"/>
        <v>0</v>
      </c>
      <c r="S2164" s="173" t="str">
        <f t="shared" si="812"/>
        <v/>
      </c>
      <c r="T2164" s="173">
        <f>IF(P2164&lt;&gt;"",(P2164*(1-($N$3368))*(1-($O2164+$N$3373))),0)</f>
        <v>0</v>
      </c>
      <c r="U2164" s="173">
        <f>IF(Q2164&lt;&gt;"",(Q2164*(1-($N$3369))*(1-($O2164+$N$3373))),0)</f>
        <v>0</v>
      </c>
      <c r="V2164" s="173">
        <f>IF(R2164&lt;&gt;"",(R2164*(1-($N$3370))*(1-($O2164+$N$3373))),0)</f>
        <v>0</v>
      </c>
      <c r="W2164" s="173">
        <f>IF(S2164&lt;&gt;"",(S2164*(1-($N$3371))*(1-($O2164+$N$3373))),0)</f>
        <v>0</v>
      </c>
      <c r="X2164" s="173">
        <f t="shared" si="814"/>
        <v>0</v>
      </c>
    </row>
    <row r="2165" spans="1:24" ht="14.1" customHeight="1" x14ac:dyDescent="0.3">
      <c r="A2165" s="90" t="s">
        <v>822</v>
      </c>
      <c r="B2165" s="91" t="s">
        <v>51</v>
      </c>
      <c r="C2165" s="92">
        <v>18</v>
      </c>
      <c r="D2165" s="92">
        <v>9</v>
      </c>
      <c r="E2165" s="166"/>
      <c r="F2165" s="92" t="s">
        <v>112</v>
      </c>
      <c r="G2165" s="92" t="s">
        <v>2016</v>
      </c>
      <c r="H2165" s="92" t="s">
        <v>2487</v>
      </c>
      <c r="I2165" s="92">
        <v>104</v>
      </c>
      <c r="J2165" s="93">
        <v>20.650000000000002</v>
      </c>
      <c r="K2165" s="94"/>
      <c r="L2165" s="92" t="s">
        <v>4112</v>
      </c>
      <c r="M2165" s="92" t="s">
        <v>417</v>
      </c>
      <c r="N2165" s="172" t="str">
        <f t="shared" si="813"/>
        <v/>
      </c>
      <c r="O2165" s="172"/>
      <c r="P2165" s="173">
        <f t="shared" si="809"/>
        <v>0</v>
      </c>
      <c r="Q2165" s="173">
        <f t="shared" si="810"/>
        <v>0</v>
      </c>
      <c r="R2165" s="173">
        <f t="shared" si="811"/>
        <v>0</v>
      </c>
      <c r="S2165" s="173" t="str">
        <f t="shared" si="812"/>
        <v/>
      </c>
      <c r="T2165" s="173">
        <f>IF(P2165&lt;&gt;"",(P2165*(1-($N$3368))*(1-($O2165+$N$3373))),0)</f>
        <v>0</v>
      </c>
      <c r="U2165" s="173">
        <f>IF(Q2165&lt;&gt;"",(Q2165*(1-($N$3369))*(1-($O2165+$N$3373))),0)</f>
        <v>0</v>
      </c>
      <c r="V2165" s="173">
        <f>IF(R2165&lt;&gt;"",(R2165*(1-($N$3370))*(1-($O2165+$N$3373))),0)</f>
        <v>0</v>
      </c>
      <c r="W2165" s="173">
        <f>IF(S2165&lt;&gt;"",(S2165*(1-($N$3371))*(1-($O2165+$N$3373))),0)</f>
        <v>0</v>
      </c>
      <c r="X2165" s="173">
        <f t="shared" si="814"/>
        <v>0</v>
      </c>
    </row>
    <row r="2166" spans="1:24" ht="14.1" customHeight="1" x14ac:dyDescent="0.3">
      <c r="A2166" s="90" t="s">
        <v>823</v>
      </c>
      <c r="B2166" s="91" t="s">
        <v>51</v>
      </c>
      <c r="C2166" s="92">
        <v>18</v>
      </c>
      <c r="D2166" s="92">
        <v>9</v>
      </c>
      <c r="E2166" s="166"/>
      <c r="F2166" s="92" t="s">
        <v>112</v>
      </c>
      <c r="G2166" s="92" t="s">
        <v>2026</v>
      </c>
      <c r="H2166" s="92" t="s">
        <v>2487</v>
      </c>
      <c r="I2166" s="92">
        <v>104</v>
      </c>
      <c r="J2166" s="93">
        <v>20.650000000000002</v>
      </c>
      <c r="K2166" s="94"/>
      <c r="L2166" s="92" t="s">
        <v>4113</v>
      </c>
      <c r="M2166" s="92" t="s">
        <v>417</v>
      </c>
      <c r="N2166" s="172" t="str">
        <f t="shared" si="813"/>
        <v/>
      </c>
      <c r="O2166" s="172"/>
      <c r="P2166" s="173">
        <f t="shared" si="809"/>
        <v>0</v>
      </c>
      <c r="Q2166" s="173">
        <f t="shared" si="810"/>
        <v>0</v>
      </c>
      <c r="R2166" s="173">
        <f t="shared" si="811"/>
        <v>0</v>
      </c>
      <c r="S2166" s="173" t="str">
        <f t="shared" si="812"/>
        <v/>
      </c>
      <c r="T2166" s="173">
        <f>IF(P2166&lt;&gt;"",(P2166*(1-($N$3368))*(1-($O2166+$N$3373))),0)</f>
        <v>0</v>
      </c>
      <c r="U2166" s="173">
        <f>IF(Q2166&lt;&gt;"",(Q2166*(1-($N$3369))*(1-($O2166+$N$3373))),0)</f>
        <v>0</v>
      </c>
      <c r="V2166" s="173">
        <f>IF(R2166&lt;&gt;"",(R2166*(1-($N$3370))*(1-($O2166+$N$3373))),0)</f>
        <v>0</v>
      </c>
      <c r="W2166" s="173">
        <f>IF(S2166&lt;&gt;"",(S2166*(1-($N$3371))*(1-($O2166+$N$3373))),0)</f>
        <v>0</v>
      </c>
      <c r="X2166" s="173">
        <f t="shared" si="814"/>
        <v>0</v>
      </c>
    </row>
    <row r="2167" spans="1:24" ht="14.1" customHeight="1" x14ac:dyDescent="0.3">
      <c r="A2167" s="90" t="s">
        <v>1658</v>
      </c>
      <c r="B2167" s="91" t="s">
        <v>51</v>
      </c>
      <c r="C2167" s="92">
        <v>24</v>
      </c>
      <c r="D2167" s="92">
        <v>6</v>
      </c>
      <c r="E2167" s="166"/>
      <c r="F2167" s="92" t="s">
        <v>112</v>
      </c>
      <c r="G2167" s="92" t="s">
        <v>2004</v>
      </c>
      <c r="H2167" s="92" t="s">
        <v>2159</v>
      </c>
      <c r="I2167" s="92">
        <v>104</v>
      </c>
      <c r="J2167" s="93">
        <v>28.35</v>
      </c>
      <c r="K2167" s="94"/>
      <c r="L2167" s="92" t="s">
        <v>3333</v>
      </c>
      <c r="M2167" s="92" t="s">
        <v>417</v>
      </c>
      <c r="N2167" s="172" t="str">
        <f t="shared" si="813"/>
        <v/>
      </c>
      <c r="O2167" s="172"/>
      <c r="P2167" s="173">
        <f t="shared" si="809"/>
        <v>0</v>
      </c>
      <c r="Q2167" s="173">
        <f t="shared" si="810"/>
        <v>0</v>
      </c>
      <c r="R2167" s="173">
        <f t="shared" si="811"/>
        <v>0</v>
      </c>
      <c r="S2167" s="173" t="str">
        <f t="shared" si="812"/>
        <v/>
      </c>
      <c r="T2167" s="173">
        <f>IF(P2167&lt;&gt;"",(P2167*(1-($N$3368))*(1-($O2167+$N$3373))),0)</f>
        <v>0</v>
      </c>
      <c r="U2167" s="173">
        <f>IF(Q2167&lt;&gt;"",(Q2167*(1-($N$3369))*(1-($O2167+$N$3373))),0)</f>
        <v>0</v>
      </c>
      <c r="V2167" s="173">
        <f>IF(R2167&lt;&gt;"",(R2167*(1-($N$3370))*(1-($O2167+$N$3373))),0)</f>
        <v>0</v>
      </c>
      <c r="W2167" s="173">
        <f>IF(S2167&lt;&gt;"",(S2167*(1-($N$3371))*(1-($O2167+$N$3373))),0)</f>
        <v>0</v>
      </c>
      <c r="X2167" s="173">
        <f t="shared" si="814"/>
        <v>0</v>
      </c>
    </row>
    <row r="2168" spans="1:24" ht="14.1" customHeight="1" x14ac:dyDescent="0.3">
      <c r="A2168" s="90" t="s">
        <v>1657</v>
      </c>
      <c r="B2168" s="91" t="s">
        <v>51</v>
      </c>
      <c r="C2168" s="92">
        <v>24</v>
      </c>
      <c r="D2168" s="92">
        <v>6</v>
      </c>
      <c r="E2168" s="166"/>
      <c r="F2168" s="92" t="s">
        <v>112</v>
      </c>
      <c r="G2168" s="92" t="s">
        <v>2016</v>
      </c>
      <c r="H2168" s="92" t="s">
        <v>2159</v>
      </c>
      <c r="I2168" s="92">
        <v>104</v>
      </c>
      <c r="J2168" s="93">
        <v>28.35</v>
      </c>
      <c r="K2168" s="94"/>
      <c r="L2168" s="92" t="s">
        <v>3334</v>
      </c>
      <c r="M2168" s="92" t="s">
        <v>417</v>
      </c>
      <c r="N2168" s="172" t="str">
        <f t="shared" si="813"/>
        <v/>
      </c>
      <c r="O2168" s="172"/>
      <c r="P2168" s="173">
        <f t="shared" si="809"/>
        <v>0</v>
      </c>
      <c r="Q2168" s="173">
        <f t="shared" si="810"/>
        <v>0</v>
      </c>
      <c r="R2168" s="173">
        <f t="shared" si="811"/>
        <v>0</v>
      </c>
      <c r="S2168" s="173" t="str">
        <f t="shared" si="812"/>
        <v/>
      </c>
      <c r="T2168" s="173">
        <f>IF(P2168&lt;&gt;"",(P2168*(1-($N$3368))*(1-($O2168+$N$3373))),0)</f>
        <v>0</v>
      </c>
      <c r="U2168" s="173">
        <f>IF(Q2168&lt;&gt;"",(Q2168*(1-($N$3369))*(1-($O2168+$N$3373))),0)</f>
        <v>0</v>
      </c>
      <c r="V2168" s="173">
        <f>IF(R2168&lt;&gt;"",(R2168*(1-($N$3370))*(1-($O2168+$N$3373))),0)</f>
        <v>0</v>
      </c>
      <c r="W2168" s="173">
        <f>IF(S2168&lt;&gt;"",(S2168*(1-($N$3371))*(1-($O2168+$N$3373))),0)</f>
        <v>0</v>
      </c>
      <c r="X2168" s="173">
        <f t="shared" si="814"/>
        <v>0</v>
      </c>
    </row>
    <row r="2169" spans="1:24" ht="14.1" customHeight="1" x14ac:dyDescent="0.3">
      <c r="A2169" s="90" t="s">
        <v>1656</v>
      </c>
      <c r="B2169" s="91" t="s">
        <v>51</v>
      </c>
      <c r="C2169" s="92">
        <v>24</v>
      </c>
      <c r="D2169" s="92">
        <v>6</v>
      </c>
      <c r="E2169" s="166"/>
      <c r="F2169" s="92" t="s">
        <v>112</v>
      </c>
      <c r="G2169" s="92" t="s">
        <v>2026</v>
      </c>
      <c r="H2169" s="92" t="s">
        <v>2159</v>
      </c>
      <c r="I2169" s="92">
        <v>104</v>
      </c>
      <c r="J2169" s="93">
        <v>28.35</v>
      </c>
      <c r="K2169" s="94"/>
      <c r="L2169" s="92" t="s">
        <v>3335</v>
      </c>
      <c r="M2169" s="92" t="s">
        <v>417</v>
      </c>
      <c r="N2169" s="172" t="str">
        <f t="shared" si="813"/>
        <v/>
      </c>
      <c r="O2169" s="172"/>
      <c r="P2169" s="173">
        <f t="shared" si="809"/>
        <v>0</v>
      </c>
      <c r="Q2169" s="173">
        <f t="shared" si="810"/>
        <v>0</v>
      </c>
      <c r="R2169" s="173">
        <f t="shared" si="811"/>
        <v>0</v>
      </c>
      <c r="S2169" s="173" t="str">
        <f t="shared" si="812"/>
        <v/>
      </c>
      <c r="T2169" s="173">
        <f>IF(P2169&lt;&gt;"",(P2169*(1-($N$3368))*(1-($O2169+$N$3373))),0)</f>
        <v>0</v>
      </c>
      <c r="U2169" s="173">
        <f>IF(Q2169&lt;&gt;"",(Q2169*(1-($N$3369))*(1-($O2169+$N$3373))),0)</f>
        <v>0</v>
      </c>
      <c r="V2169" s="173">
        <f>IF(R2169&lt;&gt;"",(R2169*(1-($N$3370))*(1-($O2169+$N$3373))),0)</f>
        <v>0</v>
      </c>
      <c r="W2169" s="173">
        <f>IF(S2169&lt;&gt;"",(S2169*(1-($N$3371))*(1-($O2169+$N$3373))),0)</f>
        <v>0</v>
      </c>
      <c r="X2169" s="173">
        <f t="shared" si="814"/>
        <v>0</v>
      </c>
    </row>
    <row r="2170" spans="1:24" ht="14.1" customHeight="1" x14ac:dyDescent="0.3">
      <c r="A2170" s="90" t="s">
        <v>395</v>
      </c>
      <c r="B2170" s="91" t="s">
        <v>51</v>
      </c>
      <c r="C2170" s="92">
        <v>12</v>
      </c>
      <c r="D2170" s="92">
        <v>0</v>
      </c>
      <c r="E2170" s="166"/>
      <c r="F2170" s="92" t="s">
        <v>1934</v>
      </c>
      <c r="G2170" s="92" t="s">
        <v>2028</v>
      </c>
      <c r="H2170" s="92" t="s">
        <v>2654</v>
      </c>
      <c r="I2170" s="92">
        <v>104</v>
      </c>
      <c r="J2170" s="93">
        <v>29.150000000000002</v>
      </c>
      <c r="K2170" s="94"/>
      <c r="L2170" s="92" t="s">
        <v>4495</v>
      </c>
      <c r="M2170" s="92" t="s">
        <v>417</v>
      </c>
      <c r="N2170" s="172" t="str">
        <f t="shared" si="813"/>
        <v/>
      </c>
      <c r="O2170" s="172"/>
      <c r="P2170" s="173">
        <f t="shared" si="809"/>
        <v>0</v>
      </c>
      <c r="Q2170" s="173">
        <f t="shared" si="810"/>
        <v>0</v>
      </c>
      <c r="R2170" s="173">
        <f t="shared" si="811"/>
        <v>0</v>
      </c>
      <c r="S2170" s="173" t="str">
        <f t="shared" si="812"/>
        <v/>
      </c>
      <c r="T2170" s="173">
        <f>IF(P2170&lt;&gt;"",(P2170*(1-($N$3368))*(1-($O2170+$N$3373))),0)</f>
        <v>0</v>
      </c>
      <c r="U2170" s="173">
        <f>IF(Q2170&lt;&gt;"",(Q2170*(1-($N$3369))*(1-($O2170+$N$3373))),0)</f>
        <v>0</v>
      </c>
      <c r="V2170" s="173">
        <f>IF(R2170&lt;&gt;"",(R2170*(1-($N$3370))*(1-($O2170+$N$3373))),0)</f>
        <v>0</v>
      </c>
      <c r="W2170" s="173">
        <f>IF(S2170&lt;&gt;"",(S2170*(1-($N$3371))*(1-($O2170+$N$3373))),0)</f>
        <v>0</v>
      </c>
      <c r="X2170" s="173">
        <f>+SUM(T2170:W2170)</f>
        <v>0</v>
      </c>
    </row>
    <row r="2171" spans="1:24" ht="14.1" customHeight="1" x14ac:dyDescent="0.3">
      <c r="A2171" s="90" t="s">
        <v>1115</v>
      </c>
      <c r="B2171" s="91" t="s">
        <v>51</v>
      </c>
      <c r="C2171" s="92">
        <v>6</v>
      </c>
      <c r="D2171" s="92">
        <v>0</v>
      </c>
      <c r="E2171" s="166"/>
      <c r="F2171" s="92" t="s">
        <v>111</v>
      </c>
      <c r="G2171" s="92" t="s">
        <v>2020</v>
      </c>
      <c r="H2171" s="92" t="s">
        <v>2500</v>
      </c>
      <c r="I2171" s="92">
        <v>104</v>
      </c>
      <c r="J2171" s="93">
        <v>36.4</v>
      </c>
      <c r="K2171" s="94"/>
      <c r="L2171" s="92" t="s">
        <v>4145</v>
      </c>
      <c r="M2171" s="92" t="s">
        <v>417</v>
      </c>
      <c r="N2171" s="172" t="str">
        <f t="shared" si="813"/>
        <v/>
      </c>
      <c r="O2171" s="172"/>
      <c r="P2171" s="173">
        <f t="shared" si="809"/>
        <v>0</v>
      </c>
      <c r="Q2171" s="173">
        <f t="shared" si="810"/>
        <v>0</v>
      </c>
      <c r="R2171" s="173">
        <f t="shared" si="811"/>
        <v>0</v>
      </c>
      <c r="S2171" s="173" t="str">
        <f t="shared" si="812"/>
        <v/>
      </c>
      <c r="T2171" s="173">
        <f>IF(P2171&lt;&gt;"",(P2171*(1-($N$3368))*(1-($O2171+$N$3373))),0)</f>
        <v>0</v>
      </c>
      <c r="U2171" s="173">
        <f>IF(Q2171&lt;&gt;"",(Q2171*(1-($N$3369))*(1-($O2171+$N$3373))),0)</f>
        <v>0</v>
      </c>
      <c r="V2171" s="173">
        <f>IF(R2171&lt;&gt;"",(R2171*(1-($N$3370))*(1-($O2171+$N$3373))),0)</f>
        <v>0</v>
      </c>
      <c r="W2171" s="173">
        <f>IF(S2171&lt;&gt;"",(S2171*(1-($N$3371))*(1-($O2171+$N$3373))),0)</f>
        <v>0</v>
      </c>
      <c r="X2171" s="173">
        <f t="shared" si="814"/>
        <v>0</v>
      </c>
    </row>
    <row r="2172" spans="1:24" ht="14.1" customHeight="1" x14ac:dyDescent="0.3">
      <c r="A2172" s="90" t="s">
        <v>1116</v>
      </c>
      <c r="B2172" s="91" t="s">
        <v>51</v>
      </c>
      <c r="C2172" s="92">
        <v>6</v>
      </c>
      <c r="D2172" s="92">
        <v>0</v>
      </c>
      <c r="E2172" s="166"/>
      <c r="F2172" s="92" t="s">
        <v>111</v>
      </c>
      <c r="G2172" s="92" t="s">
        <v>2022</v>
      </c>
      <c r="H2172" s="92" t="s">
        <v>2500</v>
      </c>
      <c r="I2172" s="92">
        <v>104</v>
      </c>
      <c r="J2172" s="93">
        <v>36.4</v>
      </c>
      <c r="K2172" s="94"/>
      <c r="L2172" s="92" t="s">
        <v>4146</v>
      </c>
      <c r="M2172" s="92" t="s">
        <v>417</v>
      </c>
      <c r="N2172" s="172" t="str">
        <f t="shared" si="813"/>
        <v/>
      </c>
      <c r="O2172" s="172"/>
      <c r="P2172" s="173">
        <f t="shared" si="809"/>
        <v>0</v>
      </c>
      <c r="Q2172" s="173">
        <f t="shared" si="810"/>
        <v>0</v>
      </c>
      <c r="R2172" s="173">
        <f t="shared" si="811"/>
        <v>0</v>
      </c>
      <c r="S2172" s="173" t="str">
        <f t="shared" si="812"/>
        <v/>
      </c>
      <c r="T2172" s="173">
        <f>IF(P2172&lt;&gt;"",(P2172*(1-($N$3368))*(1-($O2172+$N$3373))),0)</f>
        <v>0</v>
      </c>
      <c r="U2172" s="173">
        <f>IF(Q2172&lt;&gt;"",(Q2172*(1-($N$3369))*(1-($O2172+$N$3373))),0)</f>
        <v>0</v>
      </c>
      <c r="V2172" s="173">
        <f>IF(R2172&lt;&gt;"",(R2172*(1-($N$3370))*(1-($O2172+$N$3373))),0)</f>
        <v>0</v>
      </c>
      <c r="W2172" s="173">
        <f>IF(S2172&lt;&gt;"",(S2172*(1-($N$3371))*(1-($O2172+$N$3373))),0)</f>
        <v>0</v>
      </c>
      <c r="X2172" s="173">
        <f t="shared" si="814"/>
        <v>0</v>
      </c>
    </row>
    <row r="2173" spans="1:24" ht="14.1" customHeight="1" x14ac:dyDescent="0.3">
      <c r="A2173" s="90" t="s">
        <v>1117</v>
      </c>
      <c r="B2173" s="91" t="s">
        <v>51</v>
      </c>
      <c r="C2173" s="92">
        <v>6</v>
      </c>
      <c r="D2173" s="92">
        <v>0</v>
      </c>
      <c r="E2173" s="166"/>
      <c r="F2173" s="92" t="s">
        <v>111</v>
      </c>
      <c r="G2173" s="92" t="s">
        <v>2023</v>
      </c>
      <c r="H2173" s="92" t="s">
        <v>2500</v>
      </c>
      <c r="I2173" s="92">
        <v>104</v>
      </c>
      <c r="J2173" s="93">
        <v>38.300000000000004</v>
      </c>
      <c r="K2173" s="94"/>
      <c r="L2173" s="92" t="s">
        <v>4147</v>
      </c>
      <c r="M2173" s="92" t="s">
        <v>417</v>
      </c>
      <c r="N2173" s="172" t="str">
        <f t="shared" si="813"/>
        <v/>
      </c>
      <c r="O2173" s="172"/>
      <c r="P2173" s="173">
        <f t="shared" si="809"/>
        <v>0</v>
      </c>
      <c r="Q2173" s="173">
        <f t="shared" si="810"/>
        <v>0</v>
      </c>
      <c r="R2173" s="173">
        <f t="shared" si="811"/>
        <v>0</v>
      </c>
      <c r="S2173" s="173" t="str">
        <f t="shared" si="812"/>
        <v/>
      </c>
      <c r="T2173" s="173">
        <f>IF(P2173&lt;&gt;"",(P2173*(1-($N$3368))*(1-($O2173+$N$3373))),0)</f>
        <v>0</v>
      </c>
      <c r="U2173" s="173">
        <f>IF(Q2173&lt;&gt;"",(Q2173*(1-($N$3369))*(1-($O2173+$N$3373))),0)</f>
        <v>0</v>
      </c>
      <c r="V2173" s="173">
        <f>IF(R2173&lt;&gt;"",(R2173*(1-($N$3370))*(1-($O2173+$N$3373))),0)</f>
        <v>0</v>
      </c>
      <c r="W2173" s="173">
        <f>IF(S2173&lt;&gt;"",(S2173*(1-($N$3371))*(1-($O2173+$N$3373))),0)</f>
        <v>0</v>
      </c>
      <c r="X2173" s="173">
        <f t="shared" si="814"/>
        <v>0</v>
      </c>
    </row>
    <row r="2174" spans="1:24" ht="14.1" customHeight="1" x14ac:dyDescent="0.3">
      <c r="A2174" s="90" t="s">
        <v>1114</v>
      </c>
      <c r="B2174" s="91" t="s">
        <v>51</v>
      </c>
      <c r="C2174" s="92">
        <v>6</v>
      </c>
      <c r="D2174" s="92">
        <v>0</v>
      </c>
      <c r="E2174" s="166"/>
      <c r="F2174" s="92" t="s">
        <v>111</v>
      </c>
      <c r="G2174" s="92" t="s">
        <v>2005</v>
      </c>
      <c r="H2174" s="92" t="s">
        <v>2500</v>
      </c>
      <c r="I2174" s="92">
        <v>104</v>
      </c>
      <c r="J2174" s="93">
        <v>36.4</v>
      </c>
      <c r="K2174" s="94"/>
      <c r="L2174" s="92" t="s">
        <v>4148</v>
      </c>
      <c r="M2174" s="92" t="s">
        <v>417</v>
      </c>
      <c r="N2174" s="172" t="str">
        <f t="shared" si="813"/>
        <v/>
      </c>
      <c r="O2174" s="172"/>
      <c r="P2174" s="173">
        <f t="shared" si="809"/>
        <v>0</v>
      </c>
      <c r="Q2174" s="173">
        <f t="shared" si="810"/>
        <v>0</v>
      </c>
      <c r="R2174" s="173">
        <f t="shared" si="811"/>
        <v>0</v>
      </c>
      <c r="S2174" s="173" t="str">
        <f t="shared" si="812"/>
        <v/>
      </c>
      <c r="T2174" s="173">
        <f>IF(P2174&lt;&gt;"",(P2174*(1-($N$3368))*(1-($O2174+$N$3373))),0)</f>
        <v>0</v>
      </c>
      <c r="U2174" s="173">
        <f>IF(Q2174&lt;&gt;"",(Q2174*(1-($N$3369))*(1-($O2174+$N$3373))),0)</f>
        <v>0</v>
      </c>
      <c r="V2174" s="173">
        <f>IF(R2174&lt;&gt;"",(R2174*(1-($N$3370))*(1-($O2174+$N$3373))),0)</f>
        <v>0</v>
      </c>
      <c r="W2174" s="173">
        <f>IF(S2174&lt;&gt;"",(S2174*(1-($N$3371))*(1-($O2174+$N$3373))),0)</f>
        <v>0</v>
      </c>
      <c r="X2174" s="173">
        <f t="shared" si="814"/>
        <v>0</v>
      </c>
    </row>
    <row r="2175" spans="1:24" ht="14.1" customHeight="1" x14ac:dyDescent="0.3">
      <c r="A2175" s="90" t="s">
        <v>393</v>
      </c>
      <c r="B2175" s="91" t="s">
        <v>51</v>
      </c>
      <c r="C2175" s="92">
        <v>12</v>
      </c>
      <c r="D2175" s="92">
        <v>0</v>
      </c>
      <c r="E2175" s="166"/>
      <c r="F2175" s="92" t="s">
        <v>111</v>
      </c>
      <c r="G2175" s="92" t="s">
        <v>2020</v>
      </c>
      <c r="H2175" s="92" t="s">
        <v>2653</v>
      </c>
      <c r="I2175" s="92">
        <v>104</v>
      </c>
      <c r="J2175" s="93">
        <v>29.150000000000002</v>
      </c>
      <c r="K2175" s="94"/>
      <c r="L2175" s="92" t="s">
        <v>4493</v>
      </c>
      <c r="M2175" s="92" t="s">
        <v>417</v>
      </c>
      <c r="N2175" s="172" t="str">
        <f t="shared" si="813"/>
        <v/>
      </c>
      <c r="O2175" s="172"/>
      <c r="P2175" s="173">
        <f t="shared" si="809"/>
        <v>0</v>
      </c>
      <c r="Q2175" s="173">
        <f t="shared" si="810"/>
        <v>0</v>
      </c>
      <c r="R2175" s="173">
        <f t="shared" si="811"/>
        <v>0</v>
      </c>
      <c r="S2175" s="173" t="str">
        <f t="shared" si="812"/>
        <v/>
      </c>
      <c r="T2175" s="173">
        <f>IF(P2175&lt;&gt;"",(P2175*(1-($N$3368))*(1-($O2175+$N$3373))),0)</f>
        <v>0</v>
      </c>
      <c r="U2175" s="173">
        <f>IF(Q2175&lt;&gt;"",(Q2175*(1-($N$3369))*(1-($O2175+$N$3373))),0)</f>
        <v>0</v>
      </c>
      <c r="V2175" s="173">
        <f>IF(R2175&lt;&gt;"",(R2175*(1-($N$3370))*(1-($O2175+$N$3373))),0)</f>
        <v>0</v>
      </c>
      <c r="W2175" s="173">
        <f>IF(S2175&lt;&gt;"",(S2175*(1-($N$3371))*(1-($O2175+$N$3373))),0)</f>
        <v>0</v>
      </c>
      <c r="X2175" s="173">
        <f t="shared" ref="X2175:X2191" si="815">+SUM(T2175:W2175)</f>
        <v>0</v>
      </c>
    </row>
    <row r="2176" spans="1:24" ht="14.1" customHeight="1" x14ac:dyDescent="0.3">
      <c r="A2176" s="90" t="s">
        <v>394</v>
      </c>
      <c r="B2176" s="91" t="s">
        <v>51</v>
      </c>
      <c r="C2176" s="92">
        <v>12</v>
      </c>
      <c r="D2176" s="92">
        <v>0</v>
      </c>
      <c r="E2176" s="166"/>
      <c r="F2176" s="92" t="s">
        <v>111</v>
      </c>
      <c r="G2176" s="92" t="s">
        <v>2022</v>
      </c>
      <c r="H2176" s="92" t="s">
        <v>2653</v>
      </c>
      <c r="I2176" s="92">
        <v>104</v>
      </c>
      <c r="J2176" s="93">
        <v>29.150000000000002</v>
      </c>
      <c r="K2176" s="94"/>
      <c r="L2176" s="92" t="s">
        <v>4494</v>
      </c>
      <c r="M2176" s="92" t="s">
        <v>417</v>
      </c>
      <c r="N2176" s="172" t="str">
        <f t="shared" si="813"/>
        <v/>
      </c>
      <c r="O2176" s="172"/>
      <c r="P2176" s="173">
        <f t="shared" si="809"/>
        <v>0</v>
      </c>
      <c r="Q2176" s="173">
        <f t="shared" si="810"/>
        <v>0</v>
      </c>
      <c r="R2176" s="173">
        <f t="shared" si="811"/>
        <v>0</v>
      </c>
      <c r="S2176" s="173" t="str">
        <f t="shared" si="812"/>
        <v/>
      </c>
      <c r="T2176" s="173">
        <f>IF(P2176&lt;&gt;"",(P2176*(1-($N$3368))*(1-($O2176+$N$3373))),0)</f>
        <v>0</v>
      </c>
      <c r="U2176" s="173">
        <f>IF(Q2176&lt;&gt;"",(Q2176*(1-($N$3369))*(1-($O2176+$N$3373))),0)</f>
        <v>0</v>
      </c>
      <c r="V2176" s="173">
        <f>IF(R2176&lt;&gt;"",(R2176*(1-($N$3370))*(1-($O2176+$N$3373))),0)</f>
        <v>0</v>
      </c>
      <c r="W2176" s="173">
        <f>IF(S2176&lt;&gt;"",(S2176*(1-($N$3371))*(1-($O2176+$N$3373))),0)</f>
        <v>0</v>
      </c>
      <c r="X2176" s="173">
        <f t="shared" si="815"/>
        <v>0</v>
      </c>
    </row>
    <row r="2177" spans="1:24" ht="14.1" customHeight="1" x14ac:dyDescent="0.3">
      <c r="A2177" s="90" t="s">
        <v>396</v>
      </c>
      <c r="B2177" s="91" t="s">
        <v>51</v>
      </c>
      <c r="C2177" s="92">
        <v>12</v>
      </c>
      <c r="D2177" s="92">
        <v>0</v>
      </c>
      <c r="E2177" s="166"/>
      <c r="F2177" s="92" t="s">
        <v>111</v>
      </c>
      <c r="G2177" s="92" t="s">
        <v>2005</v>
      </c>
      <c r="H2177" s="92" t="s">
        <v>2653</v>
      </c>
      <c r="I2177" s="92">
        <v>104</v>
      </c>
      <c r="J2177" s="93">
        <v>29.150000000000002</v>
      </c>
      <c r="K2177" s="94"/>
      <c r="L2177" s="92" t="s">
        <v>4496</v>
      </c>
      <c r="M2177" s="92" t="s">
        <v>417</v>
      </c>
      <c r="N2177" s="172" t="str">
        <f t="shared" si="813"/>
        <v/>
      </c>
      <c r="O2177" s="172"/>
      <c r="P2177" s="173">
        <f t="shared" si="809"/>
        <v>0</v>
      </c>
      <c r="Q2177" s="173">
        <f t="shared" si="810"/>
        <v>0</v>
      </c>
      <c r="R2177" s="173">
        <f t="shared" si="811"/>
        <v>0</v>
      </c>
      <c r="S2177" s="173" t="str">
        <f t="shared" si="812"/>
        <v/>
      </c>
      <c r="T2177" s="173">
        <f>IF(P2177&lt;&gt;"",(P2177*(1-($N$3368))*(1-($O2177+$N$3373))),0)</f>
        <v>0</v>
      </c>
      <c r="U2177" s="173">
        <f>IF(Q2177&lt;&gt;"",(Q2177*(1-($N$3369))*(1-($O2177+$N$3373))),0)</f>
        <v>0</v>
      </c>
      <c r="V2177" s="173">
        <f>IF(R2177&lt;&gt;"",(R2177*(1-($N$3370))*(1-($O2177+$N$3373))),0)</f>
        <v>0</v>
      </c>
      <c r="W2177" s="173">
        <f>IF(S2177&lt;&gt;"",(S2177*(1-($N$3371))*(1-($O2177+$N$3373))),0)</f>
        <v>0</v>
      </c>
      <c r="X2177" s="173">
        <f t="shared" si="815"/>
        <v>0</v>
      </c>
    </row>
    <row r="2178" spans="1:24" ht="14.1" customHeight="1" x14ac:dyDescent="0.3">
      <c r="A2178" s="368" t="s">
        <v>1323</v>
      </c>
      <c r="B2178" s="91" t="s">
        <v>51</v>
      </c>
      <c r="C2178" s="92">
        <v>24</v>
      </c>
      <c r="D2178" s="92">
        <v>6</v>
      </c>
      <c r="E2178" s="166"/>
      <c r="F2178" s="92" t="s">
        <v>2011</v>
      </c>
      <c r="G2178" s="92" t="s">
        <v>2012</v>
      </c>
      <c r="H2178" s="92" t="s">
        <v>2254</v>
      </c>
      <c r="I2178" s="92">
        <v>105</v>
      </c>
      <c r="J2178" s="93">
        <v>20.8</v>
      </c>
      <c r="K2178" s="94"/>
      <c r="L2178" s="92" t="s">
        <v>3571</v>
      </c>
      <c r="M2178" s="92" t="s">
        <v>417</v>
      </c>
      <c r="N2178" s="172" t="str">
        <f t="shared" si="813"/>
        <v/>
      </c>
      <c r="O2178" s="172"/>
      <c r="P2178" s="173">
        <f t="shared" si="809"/>
        <v>0</v>
      </c>
      <c r="Q2178" s="173">
        <f t="shared" si="810"/>
        <v>0</v>
      </c>
      <c r="R2178" s="173">
        <f t="shared" si="811"/>
        <v>0</v>
      </c>
      <c r="S2178" s="173" t="str">
        <f t="shared" si="812"/>
        <v/>
      </c>
      <c r="T2178" s="173">
        <f>IF(P2178&lt;&gt;"",(P2178*(1-($N$3368))*(1-($O2178+$N$3373))),0)</f>
        <v>0</v>
      </c>
      <c r="U2178" s="173">
        <f>IF(Q2178&lt;&gt;"",(Q2178*(1-($N$3369))*(1-($O2178+$N$3373))),0)</f>
        <v>0</v>
      </c>
      <c r="V2178" s="173">
        <f>IF(R2178&lt;&gt;"",(R2178*(1-($N$3370))*(1-($O2178+$N$3373))),0)</f>
        <v>0</v>
      </c>
      <c r="W2178" s="173">
        <f>IF(S2178&lt;&gt;"",(S2178*(1-($N$3371))*(1-($O2178+$N$3373))),0)</f>
        <v>0</v>
      </c>
      <c r="X2178" s="173">
        <f t="shared" si="815"/>
        <v>0</v>
      </c>
    </row>
    <row r="2179" spans="1:24" ht="14.1" customHeight="1" x14ac:dyDescent="0.3">
      <c r="A2179" s="368" t="s">
        <v>1324</v>
      </c>
      <c r="B2179" s="91" t="s">
        <v>51</v>
      </c>
      <c r="C2179" s="92">
        <v>24</v>
      </c>
      <c r="D2179" s="92">
        <v>6</v>
      </c>
      <c r="E2179" s="166"/>
      <c r="F2179" s="92" t="s">
        <v>2011</v>
      </c>
      <c r="G2179" s="92" t="s">
        <v>2014</v>
      </c>
      <c r="H2179" s="92" t="s">
        <v>2254</v>
      </c>
      <c r="I2179" s="92">
        <v>105</v>
      </c>
      <c r="J2179" s="93">
        <v>20.8</v>
      </c>
      <c r="K2179" s="94"/>
      <c r="L2179" s="92" t="s">
        <v>3572</v>
      </c>
      <c r="M2179" s="92" t="s">
        <v>417</v>
      </c>
      <c r="N2179" s="172" t="str">
        <f t="shared" si="813"/>
        <v/>
      </c>
      <c r="O2179" s="172"/>
      <c r="P2179" s="173">
        <f t="shared" si="809"/>
        <v>0</v>
      </c>
      <c r="Q2179" s="173">
        <f t="shared" si="810"/>
        <v>0</v>
      </c>
      <c r="R2179" s="173">
        <f t="shared" si="811"/>
        <v>0</v>
      </c>
      <c r="S2179" s="173" t="str">
        <f t="shared" si="812"/>
        <v/>
      </c>
      <c r="T2179" s="173">
        <f>IF(P2179&lt;&gt;"",(P2179*(1-($N$3368))*(1-($O2179+$N$3373))),0)</f>
        <v>0</v>
      </c>
      <c r="U2179" s="173">
        <f>IF(Q2179&lt;&gt;"",(Q2179*(1-($N$3369))*(1-($O2179+$N$3373))),0)</f>
        <v>0</v>
      </c>
      <c r="V2179" s="173">
        <f>IF(R2179&lt;&gt;"",(R2179*(1-($N$3370))*(1-($O2179+$N$3373))),0)</f>
        <v>0</v>
      </c>
      <c r="W2179" s="173">
        <f>IF(S2179&lt;&gt;"",(S2179*(1-($N$3371))*(1-($O2179+$N$3373))),0)</f>
        <v>0</v>
      </c>
      <c r="X2179" s="173">
        <f t="shared" si="815"/>
        <v>0</v>
      </c>
    </row>
    <row r="2180" spans="1:24" ht="14.1" customHeight="1" x14ac:dyDescent="0.3">
      <c r="A2180" s="90">
        <v>20156</v>
      </c>
      <c r="B2180" s="91" t="s">
        <v>51</v>
      </c>
      <c r="C2180" s="92">
        <v>6</v>
      </c>
      <c r="D2180" s="92">
        <v>0</v>
      </c>
      <c r="E2180" s="166"/>
      <c r="F2180" s="92" t="s">
        <v>5805</v>
      </c>
      <c r="G2180" s="92" t="s">
        <v>1718</v>
      </c>
      <c r="H2180" s="92" t="s">
        <v>1732</v>
      </c>
      <c r="I2180" s="92">
        <v>105</v>
      </c>
      <c r="J2180" s="93">
        <v>30.35</v>
      </c>
      <c r="K2180" s="94"/>
      <c r="L2180" s="92" t="s">
        <v>2673</v>
      </c>
      <c r="M2180" s="92" t="s">
        <v>417</v>
      </c>
      <c r="N2180" s="172" t="str">
        <f t="shared" si="813"/>
        <v/>
      </c>
      <c r="O2180" s="172"/>
      <c r="P2180" s="173">
        <f t="shared" si="809"/>
        <v>0</v>
      </c>
      <c r="Q2180" s="173">
        <f t="shared" si="810"/>
        <v>0</v>
      </c>
      <c r="R2180" s="173">
        <f t="shared" si="811"/>
        <v>0</v>
      </c>
      <c r="S2180" s="173" t="str">
        <f t="shared" si="812"/>
        <v/>
      </c>
      <c r="T2180" s="173">
        <f>IF(P2180&lt;&gt;"",(P2180*(1-($N$3368))*(1-($O2180+$N$3373))),0)</f>
        <v>0</v>
      </c>
      <c r="U2180" s="173">
        <f>IF(Q2180&lt;&gt;"",(Q2180*(1-($N$3369))*(1-($O2180+$N$3373))),0)</f>
        <v>0</v>
      </c>
      <c r="V2180" s="173">
        <f>IF(R2180&lt;&gt;"",(R2180*(1-($N$3370))*(1-($O2180+$N$3373))),0)</f>
        <v>0</v>
      </c>
      <c r="W2180" s="173">
        <f>IF(S2180&lt;&gt;"",(S2180*(1-($N$3371))*(1-($O2180+$N$3373))),0)</f>
        <v>0</v>
      </c>
      <c r="X2180" s="173">
        <f t="shared" si="815"/>
        <v>0</v>
      </c>
    </row>
    <row r="2181" spans="1:24" ht="14.1" customHeight="1" x14ac:dyDescent="0.3">
      <c r="A2181" s="155" t="s">
        <v>1468</v>
      </c>
      <c r="B2181" s="91" t="s">
        <v>51</v>
      </c>
      <c r="C2181" s="92">
        <v>3</v>
      </c>
      <c r="D2181" s="92">
        <v>0</v>
      </c>
      <c r="E2181" s="166"/>
      <c r="F2181" s="92" t="s">
        <v>111</v>
      </c>
      <c r="G2181" s="92" t="s">
        <v>2041</v>
      </c>
      <c r="H2181" s="92" t="s">
        <v>2633</v>
      </c>
      <c r="I2181" s="92">
        <v>105</v>
      </c>
      <c r="J2181" s="93">
        <v>72.8</v>
      </c>
      <c r="K2181" s="94"/>
      <c r="L2181" s="92" t="s">
        <v>4448</v>
      </c>
      <c r="M2181" s="92" t="s">
        <v>417</v>
      </c>
      <c r="N2181" s="172" t="str">
        <f t="shared" si="813"/>
        <v/>
      </c>
      <c r="O2181" s="172"/>
      <c r="P2181" s="173">
        <f t="shared" si="809"/>
        <v>0</v>
      </c>
      <c r="Q2181" s="173">
        <f t="shared" si="810"/>
        <v>0</v>
      </c>
      <c r="R2181" s="173">
        <f t="shared" si="811"/>
        <v>0</v>
      </c>
      <c r="S2181" s="173" t="str">
        <f t="shared" si="812"/>
        <v/>
      </c>
      <c r="T2181" s="173">
        <f>IF(P2181&lt;&gt;"",(P2181*(1-($N$3368))*(1-($O2181+$N$3373))),0)</f>
        <v>0</v>
      </c>
      <c r="U2181" s="173">
        <f>IF(Q2181&lt;&gt;"",(Q2181*(1-($N$3369))*(1-($O2181+$N$3373))),0)</f>
        <v>0</v>
      </c>
      <c r="V2181" s="173">
        <f>IF(R2181&lt;&gt;"",(R2181*(1-($N$3370))*(1-($O2181+$N$3373))),0)</f>
        <v>0</v>
      </c>
      <c r="W2181" s="173">
        <f>IF(S2181&lt;&gt;"",(S2181*(1-($N$3371))*(1-($O2181+$N$3373))),0)</f>
        <v>0</v>
      </c>
      <c r="X2181" s="173">
        <f t="shared" si="815"/>
        <v>0</v>
      </c>
    </row>
    <row r="2182" spans="1:24" ht="14.1" customHeight="1" x14ac:dyDescent="0.3">
      <c r="A2182" s="155" t="s">
        <v>371</v>
      </c>
      <c r="B2182" s="91" t="s">
        <v>51</v>
      </c>
      <c r="C2182" s="92">
        <v>3</v>
      </c>
      <c r="D2182" s="92">
        <v>0</v>
      </c>
      <c r="E2182" s="166"/>
      <c r="F2182" s="92" t="s">
        <v>111</v>
      </c>
      <c r="G2182" s="92" t="s">
        <v>2047</v>
      </c>
      <c r="H2182" s="92" t="s">
        <v>2633</v>
      </c>
      <c r="I2182" s="92">
        <v>105</v>
      </c>
      <c r="J2182" s="93">
        <v>72.8</v>
      </c>
      <c r="K2182" s="94"/>
      <c r="L2182" s="92" t="s">
        <v>4447</v>
      </c>
      <c r="M2182" s="92" t="s">
        <v>417</v>
      </c>
      <c r="N2182" s="172" t="str">
        <f t="shared" si="813"/>
        <v/>
      </c>
      <c r="O2182" s="172"/>
      <c r="P2182" s="173">
        <f t="shared" si="809"/>
        <v>0</v>
      </c>
      <c r="Q2182" s="173">
        <f t="shared" si="810"/>
        <v>0</v>
      </c>
      <c r="R2182" s="173">
        <f t="shared" si="811"/>
        <v>0</v>
      </c>
      <c r="S2182" s="173" t="str">
        <f t="shared" si="812"/>
        <v/>
      </c>
      <c r="T2182" s="173">
        <f>IF(P2182&lt;&gt;"",(P2182*(1-($N$3368))*(1-($O2182+$N$3373))),0)</f>
        <v>0</v>
      </c>
      <c r="U2182" s="173">
        <f>IF(Q2182&lt;&gt;"",(Q2182*(1-($N$3369))*(1-($O2182+$N$3373))),0)</f>
        <v>0</v>
      </c>
      <c r="V2182" s="173">
        <f>IF(R2182&lt;&gt;"",(R2182*(1-($N$3370))*(1-($O2182+$N$3373))),0)</f>
        <v>0</v>
      </c>
      <c r="W2182" s="173">
        <f>IF(S2182&lt;&gt;"",(S2182*(1-($N$3371))*(1-($O2182+$N$3373))),0)</f>
        <v>0</v>
      </c>
      <c r="X2182" s="173">
        <f t="shared" si="815"/>
        <v>0</v>
      </c>
    </row>
    <row r="2183" spans="1:24" ht="14.1" customHeight="1" x14ac:dyDescent="0.3">
      <c r="A2183" s="155">
        <v>17806</v>
      </c>
      <c r="B2183" s="91" t="s">
        <v>50</v>
      </c>
      <c r="C2183" s="92">
        <v>24</v>
      </c>
      <c r="D2183" s="92">
        <v>8</v>
      </c>
      <c r="E2183" s="166"/>
      <c r="F2183" s="92" t="s">
        <v>112</v>
      </c>
      <c r="G2183" s="92" t="s">
        <v>1711</v>
      </c>
      <c r="H2183" s="92" t="s">
        <v>1730</v>
      </c>
      <c r="I2183" s="92">
        <v>105</v>
      </c>
      <c r="J2183" s="93">
        <v>10.35</v>
      </c>
      <c r="K2183" s="94"/>
      <c r="L2183" s="92" t="s">
        <v>2671</v>
      </c>
      <c r="M2183" s="92" t="s">
        <v>417</v>
      </c>
      <c r="N2183" s="172" t="str">
        <f t="shared" si="813"/>
        <v/>
      </c>
      <c r="O2183" s="172"/>
      <c r="P2183" s="173">
        <f t="shared" si="809"/>
        <v>0</v>
      </c>
      <c r="Q2183" s="173">
        <f t="shared" si="810"/>
        <v>0</v>
      </c>
      <c r="R2183" s="173" t="str">
        <f t="shared" si="811"/>
        <v/>
      </c>
      <c r="S2183" s="173">
        <f t="shared" si="812"/>
        <v>0</v>
      </c>
      <c r="T2183" s="173">
        <f>IF(P2183&lt;&gt;"",(P2183*(1-($N$3368))*(1-($O2183+$N$3373))),0)</f>
        <v>0</v>
      </c>
      <c r="U2183" s="173">
        <f>IF(Q2183&lt;&gt;"",(Q2183*(1-($N$3369))*(1-($O2183+$N$3373))),0)</f>
        <v>0</v>
      </c>
      <c r="V2183" s="173">
        <f>IF(R2183&lt;&gt;"",(R2183*(1-($N$3370))*(1-($O2183+$N$3373))),0)</f>
        <v>0</v>
      </c>
      <c r="W2183" s="173">
        <f>IF(S2183&lt;&gt;"",(S2183*(1-($N$3371))*(1-($O2183+$N$3373))),0)</f>
        <v>0</v>
      </c>
      <c r="X2183" s="173">
        <f t="shared" si="815"/>
        <v>0</v>
      </c>
    </row>
    <row r="2184" spans="1:24" ht="14.1" customHeight="1" x14ac:dyDescent="0.3">
      <c r="A2184" s="189">
        <v>145189</v>
      </c>
      <c r="B2184" s="246" t="s">
        <v>50</v>
      </c>
      <c r="C2184" s="188">
        <v>72</v>
      </c>
      <c r="D2184" s="188">
        <v>12</v>
      </c>
      <c r="E2184" s="247"/>
      <c r="F2184" s="188" t="s">
        <v>112</v>
      </c>
      <c r="G2184" s="188" t="s">
        <v>1711</v>
      </c>
      <c r="H2184" s="188" t="s">
        <v>1968</v>
      </c>
      <c r="I2184" s="188">
        <v>105</v>
      </c>
      <c r="J2184" s="248">
        <v>2.7</v>
      </c>
      <c r="K2184" s="249"/>
      <c r="L2184" s="188" t="s">
        <v>2909</v>
      </c>
      <c r="M2184" s="188" t="s">
        <v>417</v>
      </c>
      <c r="N2184" s="250" t="str">
        <f t="shared" si="813"/>
        <v/>
      </c>
      <c r="O2184" s="172"/>
      <c r="P2184" s="173">
        <f t="shared" si="809"/>
        <v>0</v>
      </c>
      <c r="Q2184" s="173">
        <f t="shared" si="810"/>
        <v>0</v>
      </c>
      <c r="R2184" s="173" t="str">
        <f t="shared" si="811"/>
        <v/>
      </c>
      <c r="S2184" s="173">
        <f t="shared" si="812"/>
        <v>0</v>
      </c>
      <c r="T2184" s="173">
        <f>IF(P2184&lt;&gt;"",(P2184*(1-($N$3368))*(1-($O2184+$N$3373))),0)</f>
        <v>0</v>
      </c>
      <c r="U2184" s="173">
        <f>IF(Q2184&lt;&gt;"",(Q2184*(1-($N$3369))*(1-($O2184+$N$3373))),0)</f>
        <v>0</v>
      </c>
      <c r="V2184" s="173">
        <f>IF(R2184&lt;&gt;"",(R2184*(1-($N$3370))*(1-($O2184+$N$3373))),0)</f>
        <v>0</v>
      </c>
      <c r="W2184" s="173">
        <f>IF(S2184&lt;&gt;"",(S2184*(1-($N$3371))*(1-($O2184+$N$3373))),0)</f>
        <v>0</v>
      </c>
      <c r="X2184" s="251">
        <f t="shared" si="815"/>
        <v>0</v>
      </c>
    </row>
    <row r="2185" spans="1:24" ht="14.1" customHeight="1" x14ac:dyDescent="0.3">
      <c r="A2185" s="155">
        <v>99620</v>
      </c>
      <c r="B2185" s="91" t="s">
        <v>50</v>
      </c>
      <c r="C2185" s="92">
        <v>24</v>
      </c>
      <c r="D2185" s="92">
        <v>6</v>
      </c>
      <c r="E2185" s="166"/>
      <c r="F2185" s="92" t="s">
        <v>112</v>
      </c>
      <c r="G2185" s="92" t="s">
        <v>1711</v>
      </c>
      <c r="H2185" s="92" t="s">
        <v>1867</v>
      </c>
      <c r="I2185" s="92">
        <v>105</v>
      </c>
      <c r="J2185" s="93">
        <v>7.3500000000000005</v>
      </c>
      <c r="K2185" s="94"/>
      <c r="L2185" s="92" t="s">
        <v>2805</v>
      </c>
      <c r="M2185" s="92" t="s">
        <v>417</v>
      </c>
      <c r="N2185" s="172" t="str">
        <f t="shared" si="813"/>
        <v/>
      </c>
      <c r="O2185" s="172"/>
      <c r="P2185" s="173">
        <f t="shared" si="809"/>
        <v>0</v>
      </c>
      <c r="Q2185" s="173">
        <f t="shared" si="810"/>
        <v>0</v>
      </c>
      <c r="R2185" s="173" t="str">
        <f t="shared" si="811"/>
        <v/>
      </c>
      <c r="S2185" s="173">
        <f t="shared" si="812"/>
        <v>0</v>
      </c>
      <c r="T2185" s="173">
        <f>IF(P2185&lt;&gt;"",(P2185*(1-($N$3368))*(1-($O2185+$N$3373))),0)</f>
        <v>0</v>
      </c>
      <c r="U2185" s="173">
        <f>IF(Q2185&lt;&gt;"",(Q2185*(1-($N$3369))*(1-($O2185+$N$3373))),0)</f>
        <v>0</v>
      </c>
      <c r="V2185" s="173">
        <f>IF(R2185&lt;&gt;"",(R2185*(1-($N$3370))*(1-($O2185+$N$3373))),0)</f>
        <v>0</v>
      </c>
      <c r="W2185" s="173">
        <f>IF(S2185&lt;&gt;"",(S2185*(1-($N$3371))*(1-($O2185+$N$3373))),0)</f>
        <v>0</v>
      </c>
      <c r="X2185" s="173">
        <f t="shared" si="815"/>
        <v>0</v>
      </c>
    </row>
    <row r="2186" spans="1:24" ht="14.1" customHeight="1" x14ac:dyDescent="0.3">
      <c r="A2186" s="187">
        <v>145249</v>
      </c>
      <c r="B2186" s="246" t="s">
        <v>50</v>
      </c>
      <c r="C2186" s="188">
        <v>144</v>
      </c>
      <c r="D2186" s="188">
        <v>12</v>
      </c>
      <c r="E2186" s="247"/>
      <c r="F2186" s="188" t="s">
        <v>112</v>
      </c>
      <c r="G2186" s="188" t="s">
        <v>1711</v>
      </c>
      <c r="H2186" s="188" t="s">
        <v>1974</v>
      </c>
      <c r="I2186" s="188">
        <v>105</v>
      </c>
      <c r="J2186" s="248">
        <v>2.4</v>
      </c>
      <c r="K2186" s="249"/>
      <c r="L2186" s="188" t="s">
        <v>2915</v>
      </c>
      <c r="M2186" s="188" t="s">
        <v>417</v>
      </c>
      <c r="N2186" s="250" t="str">
        <f t="shared" si="813"/>
        <v/>
      </c>
      <c r="O2186" s="172"/>
      <c r="P2186" s="173">
        <f t="shared" si="809"/>
        <v>0</v>
      </c>
      <c r="Q2186" s="173">
        <f t="shared" si="810"/>
        <v>0</v>
      </c>
      <c r="R2186" s="173" t="str">
        <f t="shared" si="811"/>
        <v/>
      </c>
      <c r="S2186" s="173">
        <f t="shared" si="812"/>
        <v>0</v>
      </c>
      <c r="T2186" s="173">
        <f>IF(P2186&lt;&gt;"",(P2186*(1-($N$3368))*(1-($O2186+$N$3373))),0)</f>
        <v>0</v>
      </c>
      <c r="U2186" s="173">
        <f>IF(Q2186&lt;&gt;"",(Q2186*(1-($N$3369))*(1-($O2186+$N$3373))),0)</f>
        <v>0</v>
      </c>
      <c r="V2186" s="173">
        <f>IF(R2186&lt;&gt;"",(R2186*(1-($N$3370))*(1-($O2186+$N$3373))),0)</f>
        <v>0</v>
      </c>
      <c r="W2186" s="173">
        <f>IF(S2186&lt;&gt;"",(S2186*(1-($N$3371))*(1-($O2186+$N$3373))),0)</f>
        <v>0</v>
      </c>
      <c r="X2186" s="251">
        <f t="shared" si="815"/>
        <v>0</v>
      </c>
    </row>
    <row r="2187" spans="1:24" ht="14.1" customHeight="1" x14ac:dyDescent="0.3">
      <c r="A2187" s="155">
        <v>99601</v>
      </c>
      <c r="B2187" s="91" t="s">
        <v>50</v>
      </c>
      <c r="C2187" s="92">
        <v>36</v>
      </c>
      <c r="D2187" s="92">
        <v>6</v>
      </c>
      <c r="E2187" s="166"/>
      <c r="F2187" s="92" t="s">
        <v>112</v>
      </c>
      <c r="G2187" s="92" t="s">
        <v>1716</v>
      </c>
      <c r="H2187" s="92" t="s">
        <v>1859</v>
      </c>
      <c r="I2187" s="92">
        <v>105</v>
      </c>
      <c r="J2187" s="93">
        <v>4.75</v>
      </c>
      <c r="K2187" s="94"/>
      <c r="L2187" s="92" t="s">
        <v>2797</v>
      </c>
      <c r="M2187" s="92" t="s">
        <v>417</v>
      </c>
      <c r="N2187" s="172" t="str">
        <f t="shared" si="813"/>
        <v/>
      </c>
      <c r="O2187" s="172"/>
      <c r="P2187" s="173">
        <f t="shared" si="809"/>
        <v>0</v>
      </c>
      <c r="Q2187" s="173">
        <f t="shared" si="810"/>
        <v>0</v>
      </c>
      <c r="R2187" s="173" t="str">
        <f t="shared" si="811"/>
        <v/>
      </c>
      <c r="S2187" s="173">
        <f t="shared" si="812"/>
        <v>0</v>
      </c>
      <c r="T2187" s="173">
        <f>IF(P2187&lt;&gt;"",(P2187*(1-($N$3368))*(1-($O2187+$N$3373))),0)</f>
        <v>0</v>
      </c>
      <c r="U2187" s="173">
        <f>IF(Q2187&lt;&gt;"",(Q2187*(1-($N$3369))*(1-($O2187+$N$3373))),0)</f>
        <v>0</v>
      </c>
      <c r="V2187" s="173">
        <f>IF(R2187&lt;&gt;"",(R2187*(1-($N$3370))*(1-($O2187+$N$3373))),0)</f>
        <v>0</v>
      </c>
      <c r="W2187" s="173">
        <f>IF(S2187&lt;&gt;"",(S2187*(1-($N$3371))*(1-($O2187+$N$3373))),0)</f>
        <v>0</v>
      </c>
      <c r="X2187" s="173">
        <f t="shared" si="815"/>
        <v>0</v>
      </c>
    </row>
    <row r="2188" spans="1:24" ht="14.1" customHeight="1" x14ac:dyDescent="0.3">
      <c r="A2188" s="155">
        <v>158079</v>
      </c>
      <c r="B2188" s="91" t="s">
        <v>50</v>
      </c>
      <c r="C2188" s="92">
        <v>6</v>
      </c>
      <c r="D2188" s="92">
        <v>0</v>
      </c>
      <c r="E2188" s="166"/>
      <c r="F2188" s="92" t="s">
        <v>112</v>
      </c>
      <c r="G2188" s="92" t="s">
        <v>4616</v>
      </c>
      <c r="H2188" s="92" t="s">
        <v>5268</v>
      </c>
      <c r="I2188" s="92">
        <v>105</v>
      </c>
      <c r="J2188" s="93">
        <v>4.8500000000000005</v>
      </c>
      <c r="K2188" s="94"/>
      <c r="L2188" s="92" t="s">
        <v>4690</v>
      </c>
      <c r="M2188" s="92" t="s">
        <v>417</v>
      </c>
      <c r="N2188" s="172" t="str">
        <f t="shared" si="813"/>
        <v/>
      </c>
      <c r="O2188" s="172"/>
      <c r="P2188" s="173">
        <f t="shared" si="809"/>
        <v>0</v>
      </c>
      <c r="Q2188" s="173">
        <f t="shared" si="810"/>
        <v>0</v>
      </c>
      <c r="R2188" s="173" t="str">
        <f t="shared" si="811"/>
        <v/>
      </c>
      <c r="S2188" s="173">
        <f t="shared" si="812"/>
        <v>0</v>
      </c>
      <c r="T2188" s="173">
        <f>IF(P2188&lt;&gt;"",(P2188*(1-($N$3368))*(1-($O2188+$N$3373))),0)</f>
        <v>0</v>
      </c>
      <c r="U2188" s="173">
        <f>IF(Q2188&lt;&gt;"",(Q2188*(1-($N$3369))*(1-($O2188+$N$3373))),0)</f>
        <v>0</v>
      </c>
      <c r="V2188" s="173">
        <f>IF(R2188&lt;&gt;"",(R2188*(1-($N$3370))*(1-($O2188+$N$3373))),0)</f>
        <v>0</v>
      </c>
      <c r="W2188" s="173">
        <f>IF(S2188&lt;&gt;"",(S2188*(1-($N$3371))*(1-($O2188+$N$3373))),0)</f>
        <v>0</v>
      </c>
      <c r="X2188" s="173">
        <f t="shared" si="815"/>
        <v>0</v>
      </c>
    </row>
    <row r="2189" spans="1:24" ht="14.1" customHeight="1" x14ac:dyDescent="0.3">
      <c r="A2189" s="155">
        <v>158159</v>
      </c>
      <c r="B2189" s="91" t="s">
        <v>50</v>
      </c>
      <c r="C2189" s="92">
        <v>6</v>
      </c>
      <c r="D2189" s="92">
        <v>0</v>
      </c>
      <c r="E2189" s="166"/>
      <c r="F2189" s="92" t="s">
        <v>112</v>
      </c>
      <c r="G2189" s="92" t="s">
        <v>4616</v>
      </c>
      <c r="H2189" s="92" t="s">
        <v>4691</v>
      </c>
      <c r="I2189" s="92">
        <v>105</v>
      </c>
      <c r="J2189" s="93">
        <v>8.7000000000000011</v>
      </c>
      <c r="K2189" s="94"/>
      <c r="L2189" s="92" t="s">
        <v>4692</v>
      </c>
      <c r="M2189" s="92" t="s">
        <v>417</v>
      </c>
      <c r="N2189" s="172" t="str">
        <f t="shared" si="813"/>
        <v/>
      </c>
      <c r="O2189" s="172"/>
      <c r="P2189" s="173">
        <f t="shared" si="809"/>
        <v>0</v>
      </c>
      <c r="Q2189" s="173">
        <f t="shared" si="810"/>
        <v>0</v>
      </c>
      <c r="R2189" s="173" t="str">
        <f t="shared" si="811"/>
        <v/>
      </c>
      <c r="S2189" s="173">
        <f t="shared" si="812"/>
        <v>0</v>
      </c>
      <c r="T2189" s="173">
        <f>IF(P2189&lt;&gt;"",(P2189*(1-($N$3368))*(1-($O2189+$N$3373))),0)</f>
        <v>0</v>
      </c>
      <c r="U2189" s="173">
        <f>IF(Q2189&lt;&gt;"",(Q2189*(1-($N$3369))*(1-($O2189+$N$3373))),0)</f>
        <v>0</v>
      </c>
      <c r="V2189" s="173">
        <f>IF(R2189&lt;&gt;"",(R2189*(1-($N$3370))*(1-($O2189+$N$3373))),0)</f>
        <v>0</v>
      </c>
      <c r="W2189" s="173">
        <f>IF(S2189&lt;&gt;"",(S2189*(1-($N$3371))*(1-($O2189+$N$3373))),0)</f>
        <v>0</v>
      </c>
      <c r="X2189" s="173">
        <f t="shared" si="815"/>
        <v>0</v>
      </c>
    </row>
    <row r="2190" spans="1:24" ht="14.1" customHeight="1" x14ac:dyDescent="0.3">
      <c r="A2190" s="90">
        <v>59289</v>
      </c>
      <c r="B2190" s="91" t="s">
        <v>50</v>
      </c>
      <c r="C2190" s="92">
        <v>36</v>
      </c>
      <c r="D2190" s="92">
        <v>12</v>
      </c>
      <c r="E2190" s="166"/>
      <c r="F2190" s="92" t="s">
        <v>112</v>
      </c>
      <c r="G2190" s="92" t="s">
        <v>1711</v>
      </c>
      <c r="H2190" s="92" t="s">
        <v>1774</v>
      </c>
      <c r="I2190" s="92">
        <v>105</v>
      </c>
      <c r="J2190" s="93">
        <v>11.05</v>
      </c>
      <c r="K2190" s="94"/>
      <c r="L2190" s="92" t="s">
        <v>2715</v>
      </c>
      <c r="M2190" s="92" t="s">
        <v>417</v>
      </c>
      <c r="N2190" s="172" t="str">
        <f t="shared" si="813"/>
        <v/>
      </c>
      <c r="O2190" s="172"/>
      <c r="P2190" s="173">
        <f t="shared" ref="P2190:P2219" si="816">IF($B2190="PA",$N2190,0)</f>
        <v>0</v>
      </c>
      <c r="Q2190" s="173">
        <f t="shared" ref="Q2190:Q2219" si="817">IF($B2190="PC",$N2190,0)</f>
        <v>0</v>
      </c>
      <c r="R2190" s="173" t="str">
        <f t="shared" ref="R2190:R2219" si="818">IF($B2190="LA",$N2190,0)</f>
        <v/>
      </c>
      <c r="S2190" s="173">
        <f t="shared" ref="S2190:S2219" si="819">IF($B2190="LC",$N2190,0)</f>
        <v>0</v>
      </c>
      <c r="T2190" s="173">
        <f>IF(P2190&lt;&gt;"",(P2190*(1-($N$3368))*(1-($O2190+$N$3373))),0)</f>
        <v>0</v>
      </c>
      <c r="U2190" s="173">
        <f>IF(Q2190&lt;&gt;"",(Q2190*(1-($N$3369))*(1-($O2190+$N$3373))),0)</f>
        <v>0</v>
      </c>
      <c r="V2190" s="173">
        <f>IF(R2190&lt;&gt;"",(R2190*(1-($N$3370))*(1-($O2190+$N$3373))),0)</f>
        <v>0</v>
      </c>
      <c r="W2190" s="173">
        <f>IF(S2190&lt;&gt;"",(S2190*(1-($N$3371))*(1-($O2190+$N$3373))),0)</f>
        <v>0</v>
      </c>
      <c r="X2190" s="173">
        <f t="shared" si="815"/>
        <v>0</v>
      </c>
    </row>
    <row r="2191" spans="1:24" ht="14.1" customHeight="1" x14ac:dyDescent="0.3">
      <c r="A2191" s="189">
        <v>85710</v>
      </c>
      <c r="B2191" s="246" t="s">
        <v>50</v>
      </c>
      <c r="C2191" s="188">
        <v>6</v>
      </c>
      <c r="D2191" s="188">
        <v>0</v>
      </c>
      <c r="E2191" s="247"/>
      <c r="F2191" s="188" t="s">
        <v>111</v>
      </c>
      <c r="G2191" s="188" t="s">
        <v>1712</v>
      </c>
      <c r="H2191" s="188" t="s">
        <v>1836</v>
      </c>
      <c r="I2191" s="188">
        <v>105</v>
      </c>
      <c r="J2191" s="248">
        <v>31.2</v>
      </c>
      <c r="K2191" s="249"/>
      <c r="L2191" s="188" t="s">
        <v>2777</v>
      </c>
      <c r="M2191" s="188" t="s">
        <v>417</v>
      </c>
      <c r="N2191" s="250" t="str">
        <f t="shared" si="813"/>
        <v/>
      </c>
      <c r="O2191" s="172"/>
      <c r="P2191" s="173">
        <f t="shared" si="816"/>
        <v>0</v>
      </c>
      <c r="Q2191" s="173">
        <f t="shared" si="817"/>
        <v>0</v>
      </c>
      <c r="R2191" s="173" t="str">
        <f t="shared" si="818"/>
        <v/>
      </c>
      <c r="S2191" s="173">
        <f t="shared" si="819"/>
        <v>0</v>
      </c>
      <c r="T2191" s="173">
        <f>IF(P2191&lt;&gt;"",(P2191*(1-($N$3368))*(1-($O2191+$N$3373))),0)</f>
        <v>0</v>
      </c>
      <c r="U2191" s="173">
        <f>IF(Q2191&lt;&gt;"",(Q2191*(1-($N$3369))*(1-($O2191+$N$3373))),0)</f>
        <v>0</v>
      </c>
      <c r="V2191" s="173">
        <f>IF(R2191&lt;&gt;"",(R2191*(1-($N$3370))*(1-($O2191+$N$3373))),0)</f>
        <v>0</v>
      </c>
      <c r="W2191" s="173">
        <f>IF(S2191&lt;&gt;"",(S2191*(1-($N$3371))*(1-($O2191+$N$3373))),0)</f>
        <v>0</v>
      </c>
      <c r="X2191" s="251">
        <f t="shared" si="815"/>
        <v>0</v>
      </c>
    </row>
    <row r="2192" spans="1:24" ht="14.1" customHeight="1" x14ac:dyDescent="0.3">
      <c r="A2192" s="90"/>
      <c r="B2192" s="91"/>
      <c r="C2192" s="92"/>
      <c r="D2192" s="92"/>
      <c r="E2192" s="168"/>
      <c r="F2192" s="92"/>
      <c r="G2192" s="92"/>
      <c r="H2192" s="151" t="s">
        <v>407</v>
      </c>
      <c r="I2192" s="92"/>
      <c r="J2192" s="93"/>
      <c r="K2192" s="94"/>
      <c r="L2192" s="94"/>
      <c r="M2192" s="95"/>
      <c r="N2192" s="172"/>
      <c r="O2192" s="172"/>
      <c r="P2192" s="173">
        <f t="shared" si="816"/>
        <v>0</v>
      </c>
      <c r="Q2192" s="173">
        <f t="shared" si="817"/>
        <v>0</v>
      </c>
      <c r="R2192" s="173">
        <f t="shared" si="818"/>
        <v>0</v>
      </c>
      <c r="S2192" s="173">
        <f t="shared" si="819"/>
        <v>0</v>
      </c>
      <c r="T2192" s="173">
        <f>IF(P2192&lt;&gt;"",(P2192*(1-($N$3368))*(1-($O2192+$N$3373))),0)</f>
        <v>0</v>
      </c>
      <c r="U2192" s="173">
        <f>IF(Q2192&lt;&gt;"",(Q2192*(1-($N$3369))*(1-($O2192+$N$3373))),0)</f>
        <v>0</v>
      </c>
      <c r="V2192" s="173">
        <f>IF(R2192&lt;&gt;"",(R2192*(1-($N$3370))*(1-($O2192+$N$3373))),0)</f>
        <v>0</v>
      </c>
      <c r="W2192" s="173">
        <f>IF(S2192&lt;&gt;"",(S2192*(1-($N$3371))*(1-($O2192+$N$3373))),0)</f>
        <v>0</v>
      </c>
      <c r="X2192" s="173"/>
    </row>
    <row r="2193" spans="1:24" ht="14.1" customHeight="1" x14ac:dyDescent="0.3">
      <c r="A2193" s="90" t="s">
        <v>310</v>
      </c>
      <c r="B2193" s="91" t="s">
        <v>51</v>
      </c>
      <c r="C2193" s="92">
        <v>28</v>
      </c>
      <c r="D2193" s="92">
        <v>7</v>
      </c>
      <c r="E2193" s="166"/>
      <c r="F2193" s="92" t="s">
        <v>5805</v>
      </c>
      <c r="G2193" s="92" t="s">
        <v>2001</v>
      </c>
      <c r="H2193" s="92" t="s">
        <v>2549</v>
      </c>
      <c r="I2193" s="92">
        <v>106</v>
      </c>
      <c r="J2193" s="93">
        <v>19.2</v>
      </c>
      <c r="K2193" s="94"/>
      <c r="L2193" s="92" t="s">
        <v>4270</v>
      </c>
      <c r="M2193" s="92" t="s">
        <v>417</v>
      </c>
      <c r="N2193" s="172" t="str">
        <f t="shared" ref="N2193:N2218" si="820">IF(OR(J2193="TBA",E2193=0),"",E2193*J2193)</f>
        <v/>
      </c>
      <c r="O2193" s="172"/>
      <c r="P2193" s="173">
        <f t="shared" si="816"/>
        <v>0</v>
      </c>
      <c r="Q2193" s="173">
        <f t="shared" si="817"/>
        <v>0</v>
      </c>
      <c r="R2193" s="173">
        <f t="shared" si="818"/>
        <v>0</v>
      </c>
      <c r="S2193" s="173" t="str">
        <f t="shared" si="819"/>
        <v/>
      </c>
      <c r="T2193" s="173">
        <f>IF(P2193&lt;&gt;"",(P2193*(1-($N$3368))*(1-($O2193+$N$3373))),0)</f>
        <v>0</v>
      </c>
      <c r="U2193" s="173">
        <f>IF(Q2193&lt;&gt;"",(Q2193*(1-($N$3369))*(1-($O2193+$N$3373))),0)</f>
        <v>0</v>
      </c>
      <c r="V2193" s="173">
        <f>IF(R2193&lt;&gt;"",(R2193*(1-($N$3370))*(1-($O2193+$N$3373))),0)</f>
        <v>0</v>
      </c>
      <c r="W2193" s="173">
        <f>IF(S2193&lt;&gt;"",(S2193*(1-($N$3371))*(1-($O2193+$N$3373))),0)</f>
        <v>0</v>
      </c>
      <c r="X2193" s="173">
        <f t="shared" ref="X2193:X2218" si="821">+SUM(T2193:W2193)</f>
        <v>0</v>
      </c>
    </row>
    <row r="2194" spans="1:24" ht="14.1" customHeight="1" x14ac:dyDescent="0.3">
      <c r="A2194" s="90" t="s">
        <v>311</v>
      </c>
      <c r="B2194" s="91" t="s">
        <v>51</v>
      </c>
      <c r="C2194" s="92">
        <v>28</v>
      </c>
      <c r="D2194" s="92">
        <v>7</v>
      </c>
      <c r="E2194" s="166"/>
      <c r="F2194" s="92" t="s">
        <v>5805</v>
      </c>
      <c r="G2194" s="92" t="s">
        <v>1999</v>
      </c>
      <c r="H2194" s="92" t="s">
        <v>2549</v>
      </c>
      <c r="I2194" s="92">
        <v>106</v>
      </c>
      <c r="J2194" s="93">
        <v>19.2</v>
      </c>
      <c r="K2194" s="94"/>
      <c r="L2194" s="92" t="s">
        <v>4271</v>
      </c>
      <c r="M2194" s="92" t="s">
        <v>417</v>
      </c>
      <c r="N2194" s="172" t="str">
        <f t="shared" si="820"/>
        <v/>
      </c>
      <c r="O2194" s="172"/>
      <c r="P2194" s="173">
        <f t="shared" si="816"/>
        <v>0</v>
      </c>
      <c r="Q2194" s="173">
        <f t="shared" si="817"/>
        <v>0</v>
      </c>
      <c r="R2194" s="173">
        <f t="shared" si="818"/>
        <v>0</v>
      </c>
      <c r="S2194" s="173" t="str">
        <f t="shared" si="819"/>
        <v/>
      </c>
      <c r="T2194" s="173">
        <f>IF(P2194&lt;&gt;"",(P2194*(1-($N$3368))*(1-($O2194+$N$3373))),0)</f>
        <v>0</v>
      </c>
      <c r="U2194" s="173">
        <f>IF(Q2194&lt;&gt;"",(Q2194*(1-($N$3369))*(1-($O2194+$N$3373))),0)</f>
        <v>0</v>
      </c>
      <c r="V2194" s="173">
        <f>IF(R2194&lt;&gt;"",(R2194*(1-($N$3370))*(1-($O2194+$N$3373))),0)</f>
        <v>0</v>
      </c>
      <c r="W2194" s="173">
        <f>IF(S2194&lt;&gt;"",(S2194*(1-($N$3371))*(1-($O2194+$N$3373))),0)</f>
        <v>0</v>
      </c>
      <c r="X2194" s="173">
        <f t="shared" si="821"/>
        <v>0</v>
      </c>
    </row>
    <row r="2195" spans="1:24" ht="14.1" customHeight="1" x14ac:dyDescent="0.3">
      <c r="A2195" s="90" t="s">
        <v>312</v>
      </c>
      <c r="B2195" s="91" t="s">
        <v>51</v>
      </c>
      <c r="C2195" s="92">
        <v>28</v>
      </c>
      <c r="D2195" s="92">
        <v>7</v>
      </c>
      <c r="E2195" s="166"/>
      <c r="F2195" s="92" t="s">
        <v>5805</v>
      </c>
      <c r="G2195" s="92" t="s">
        <v>2000</v>
      </c>
      <c r="H2195" s="92" t="s">
        <v>2549</v>
      </c>
      <c r="I2195" s="92">
        <v>106</v>
      </c>
      <c r="J2195" s="93">
        <v>19.2</v>
      </c>
      <c r="K2195" s="94"/>
      <c r="L2195" s="92" t="s">
        <v>4272</v>
      </c>
      <c r="M2195" s="92" t="s">
        <v>417</v>
      </c>
      <c r="N2195" s="172" t="str">
        <f t="shared" si="820"/>
        <v/>
      </c>
      <c r="O2195" s="172"/>
      <c r="P2195" s="173">
        <f t="shared" si="816"/>
        <v>0</v>
      </c>
      <c r="Q2195" s="173">
        <f t="shared" si="817"/>
        <v>0</v>
      </c>
      <c r="R2195" s="173">
        <f t="shared" si="818"/>
        <v>0</v>
      </c>
      <c r="S2195" s="173" t="str">
        <f t="shared" si="819"/>
        <v/>
      </c>
      <c r="T2195" s="173">
        <f>IF(P2195&lt;&gt;"",(P2195*(1-($N$3368))*(1-($O2195+$N$3373))),0)</f>
        <v>0</v>
      </c>
      <c r="U2195" s="173">
        <f>IF(Q2195&lt;&gt;"",(Q2195*(1-($N$3369))*(1-($O2195+$N$3373))),0)</f>
        <v>0</v>
      </c>
      <c r="V2195" s="173">
        <f>IF(R2195&lt;&gt;"",(R2195*(1-($N$3370))*(1-($O2195+$N$3373))),0)</f>
        <v>0</v>
      </c>
      <c r="W2195" s="173">
        <f>IF(S2195&lt;&gt;"",(S2195*(1-($N$3371))*(1-($O2195+$N$3373))),0)</f>
        <v>0</v>
      </c>
      <c r="X2195" s="173">
        <f t="shared" si="821"/>
        <v>0</v>
      </c>
    </row>
    <row r="2196" spans="1:24" ht="14.1" customHeight="1" x14ac:dyDescent="0.3">
      <c r="A2196" s="90" t="s">
        <v>824</v>
      </c>
      <c r="B2196" s="91" t="s">
        <v>51</v>
      </c>
      <c r="C2196" s="92">
        <v>18</v>
      </c>
      <c r="D2196" s="92">
        <v>9</v>
      </c>
      <c r="E2196" s="166"/>
      <c r="F2196" s="92" t="s">
        <v>112</v>
      </c>
      <c r="G2196" s="92" t="s">
        <v>2004</v>
      </c>
      <c r="H2196" s="92" t="s">
        <v>2481</v>
      </c>
      <c r="I2196" s="92">
        <v>106</v>
      </c>
      <c r="J2196" s="93">
        <v>20.650000000000002</v>
      </c>
      <c r="K2196" s="94"/>
      <c r="L2196" s="92" t="s">
        <v>4090</v>
      </c>
      <c r="M2196" s="92" t="s">
        <v>417</v>
      </c>
      <c r="N2196" s="172" t="str">
        <f t="shared" si="820"/>
        <v/>
      </c>
      <c r="O2196" s="172"/>
      <c r="P2196" s="173">
        <f t="shared" si="816"/>
        <v>0</v>
      </c>
      <c r="Q2196" s="173">
        <f t="shared" si="817"/>
        <v>0</v>
      </c>
      <c r="R2196" s="173">
        <f t="shared" si="818"/>
        <v>0</v>
      </c>
      <c r="S2196" s="173" t="str">
        <f t="shared" si="819"/>
        <v/>
      </c>
      <c r="T2196" s="173">
        <f>IF(P2196&lt;&gt;"",(P2196*(1-($N$3368))*(1-($O2196+$N$3373))),0)</f>
        <v>0</v>
      </c>
      <c r="U2196" s="173">
        <f>IF(Q2196&lt;&gt;"",(Q2196*(1-($N$3369))*(1-($O2196+$N$3373))),0)</f>
        <v>0</v>
      </c>
      <c r="V2196" s="173">
        <f>IF(R2196&lt;&gt;"",(R2196*(1-($N$3370))*(1-($O2196+$N$3373))),0)</f>
        <v>0</v>
      </c>
      <c r="W2196" s="173">
        <f>IF(S2196&lt;&gt;"",(S2196*(1-($N$3371))*(1-($O2196+$N$3373))),0)</f>
        <v>0</v>
      </c>
      <c r="X2196" s="173">
        <f t="shared" si="821"/>
        <v>0</v>
      </c>
    </row>
    <row r="2197" spans="1:24" ht="14.1" customHeight="1" x14ac:dyDescent="0.3">
      <c r="A2197" s="90" t="s">
        <v>825</v>
      </c>
      <c r="B2197" s="91" t="s">
        <v>51</v>
      </c>
      <c r="C2197" s="92">
        <v>18</v>
      </c>
      <c r="D2197" s="92">
        <v>9</v>
      </c>
      <c r="E2197" s="166"/>
      <c r="F2197" s="92" t="s">
        <v>112</v>
      </c>
      <c r="G2197" s="92" t="s">
        <v>2016</v>
      </c>
      <c r="H2197" s="92" t="s">
        <v>2481</v>
      </c>
      <c r="I2197" s="92">
        <v>106</v>
      </c>
      <c r="J2197" s="93">
        <v>20.650000000000002</v>
      </c>
      <c r="K2197" s="94"/>
      <c r="L2197" s="92" t="s">
        <v>4091</v>
      </c>
      <c r="M2197" s="92" t="s">
        <v>417</v>
      </c>
      <c r="N2197" s="172" t="str">
        <f t="shared" si="820"/>
        <v/>
      </c>
      <c r="O2197" s="172"/>
      <c r="P2197" s="173">
        <f t="shared" si="816"/>
        <v>0</v>
      </c>
      <c r="Q2197" s="173">
        <f t="shared" si="817"/>
        <v>0</v>
      </c>
      <c r="R2197" s="173">
        <f t="shared" si="818"/>
        <v>0</v>
      </c>
      <c r="S2197" s="173" t="str">
        <f t="shared" si="819"/>
        <v/>
      </c>
      <c r="T2197" s="173">
        <f>IF(P2197&lt;&gt;"",(P2197*(1-($N$3368))*(1-($O2197+$N$3373))),0)</f>
        <v>0</v>
      </c>
      <c r="U2197" s="173">
        <f>IF(Q2197&lt;&gt;"",(Q2197*(1-($N$3369))*(1-($O2197+$N$3373))),0)</f>
        <v>0</v>
      </c>
      <c r="V2197" s="173">
        <f>IF(R2197&lt;&gt;"",(R2197*(1-($N$3370))*(1-($O2197+$N$3373))),0)</f>
        <v>0</v>
      </c>
      <c r="W2197" s="173">
        <f>IF(S2197&lt;&gt;"",(S2197*(1-($N$3371))*(1-($O2197+$N$3373))),0)</f>
        <v>0</v>
      </c>
      <c r="X2197" s="173">
        <f t="shared" si="821"/>
        <v>0</v>
      </c>
    </row>
    <row r="2198" spans="1:24" ht="14.1" customHeight="1" x14ac:dyDescent="0.3">
      <c r="A2198" s="90" t="s">
        <v>826</v>
      </c>
      <c r="B2198" s="91" t="s">
        <v>51</v>
      </c>
      <c r="C2198" s="92">
        <v>18</v>
      </c>
      <c r="D2198" s="92">
        <v>9</v>
      </c>
      <c r="E2198" s="166"/>
      <c r="F2198" s="92" t="s">
        <v>112</v>
      </c>
      <c r="G2198" s="92" t="s">
        <v>2026</v>
      </c>
      <c r="H2198" s="92" t="s">
        <v>2481</v>
      </c>
      <c r="I2198" s="92">
        <v>106</v>
      </c>
      <c r="J2198" s="93">
        <v>20.650000000000002</v>
      </c>
      <c r="K2198" s="94"/>
      <c r="L2198" s="92" t="s">
        <v>4092</v>
      </c>
      <c r="M2198" s="92" t="s">
        <v>417</v>
      </c>
      <c r="N2198" s="172" t="str">
        <f t="shared" si="820"/>
        <v/>
      </c>
      <c r="O2198" s="172"/>
      <c r="P2198" s="173">
        <f t="shared" si="816"/>
        <v>0</v>
      </c>
      <c r="Q2198" s="173">
        <f t="shared" si="817"/>
        <v>0</v>
      </c>
      <c r="R2198" s="173">
        <f t="shared" si="818"/>
        <v>0</v>
      </c>
      <c r="S2198" s="173" t="str">
        <f t="shared" si="819"/>
        <v/>
      </c>
      <c r="T2198" s="173">
        <f>IF(P2198&lt;&gt;"",(P2198*(1-($N$3368))*(1-($O2198+$N$3373))),0)</f>
        <v>0</v>
      </c>
      <c r="U2198" s="173">
        <f>IF(Q2198&lt;&gt;"",(Q2198*(1-($N$3369))*(1-($O2198+$N$3373))),0)</f>
        <v>0</v>
      </c>
      <c r="V2198" s="173">
        <f>IF(R2198&lt;&gt;"",(R2198*(1-($N$3370))*(1-($O2198+$N$3373))),0)</f>
        <v>0</v>
      </c>
      <c r="W2198" s="173">
        <f>IF(S2198&lt;&gt;"",(S2198*(1-($N$3371))*(1-($O2198+$N$3373))),0)</f>
        <v>0</v>
      </c>
      <c r="X2198" s="173">
        <f t="shared" si="821"/>
        <v>0</v>
      </c>
    </row>
    <row r="2199" spans="1:24" ht="14.1" customHeight="1" x14ac:dyDescent="0.3">
      <c r="A2199" s="90" t="s">
        <v>1306</v>
      </c>
      <c r="B2199" s="91" t="s">
        <v>51</v>
      </c>
      <c r="C2199" s="92">
        <v>24</v>
      </c>
      <c r="D2199" s="92">
        <v>8</v>
      </c>
      <c r="E2199" s="166"/>
      <c r="F2199" s="92" t="s">
        <v>112</v>
      </c>
      <c r="G2199" s="92" t="s">
        <v>2004</v>
      </c>
      <c r="H2199" s="92" t="s">
        <v>2204</v>
      </c>
      <c r="I2199" s="92">
        <v>106</v>
      </c>
      <c r="J2199" s="93">
        <v>23.1</v>
      </c>
      <c r="K2199" s="94"/>
      <c r="L2199" s="92" t="s">
        <v>3439</v>
      </c>
      <c r="M2199" s="92" t="s">
        <v>417</v>
      </c>
      <c r="N2199" s="172" t="str">
        <f t="shared" si="820"/>
        <v/>
      </c>
      <c r="O2199" s="172"/>
      <c r="P2199" s="173">
        <f t="shared" si="816"/>
        <v>0</v>
      </c>
      <c r="Q2199" s="173">
        <f t="shared" si="817"/>
        <v>0</v>
      </c>
      <c r="R2199" s="173">
        <f t="shared" si="818"/>
        <v>0</v>
      </c>
      <c r="S2199" s="173" t="str">
        <f t="shared" si="819"/>
        <v/>
      </c>
      <c r="T2199" s="173">
        <f>IF(P2199&lt;&gt;"",(P2199*(1-($N$3368))*(1-($O2199+$N$3373))),0)</f>
        <v>0</v>
      </c>
      <c r="U2199" s="173">
        <f>IF(Q2199&lt;&gt;"",(Q2199*(1-($N$3369))*(1-($O2199+$N$3373))),0)</f>
        <v>0</v>
      </c>
      <c r="V2199" s="173">
        <f>IF(R2199&lt;&gt;"",(R2199*(1-($N$3370))*(1-($O2199+$N$3373))),0)</f>
        <v>0</v>
      </c>
      <c r="W2199" s="173">
        <f>IF(S2199&lt;&gt;"",(S2199*(1-($N$3371))*(1-($O2199+$N$3373))),0)</f>
        <v>0</v>
      </c>
      <c r="X2199" s="173">
        <f t="shared" si="821"/>
        <v>0</v>
      </c>
    </row>
    <row r="2200" spans="1:24" ht="14.1" customHeight="1" x14ac:dyDescent="0.3">
      <c r="A2200" s="90" t="s">
        <v>1307</v>
      </c>
      <c r="B2200" s="91" t="s">
        <v>51</v>
      </c>
      <c r="C2200" s="92">
        <v>24</v>
      </c>
      <c r="D2200" s="92">
        <v>8</v>
      </c>
      <c r="E2200" s="166"/>
      <c r="F2200" s="92" t="s">
        <v>112</v>
      </c>
      <c r="G2200" s="92" t="s">
        <v>2016</v>
      </c>
      <c r="H2200" s="92" t="s">
        <v>2204</v>
      </c>
      <c r="I2200" s="92">
        <v>106</v>
      </c>
      <c r="J2200" s="93">
        <v>23.1</v>
      </c>
      <c r="K2200" s="94"/>
      <c r="L2200" s="92" t="s">
        <v>3440</v>
      </c>
      <c r="M2200" s="92" t="s">
        <v>417</v>
      </c>
      <c r="N2200" s="172" t="str">
        <f t="shared" si="820"/>
        <v/>
      </c>
      <c r="O2200" s="172"/>
      <c r="P2200" s="173">
        <f t="shared" si="816"/>
        <v>0</v>
      </c>
      <c r="Q2200" s="173">
        <f t="shared" si="817"/>
        <v>0</v>
      </c>
      <c r="R2200" s="173">
        <f t="shared" si="818"/>
        <v>0</v>
      </c>
      <c r="S2200" s="173" t="str">
        <f t="shared" si="819"/>
        <v/>
      </c>
      <c r="T2200" s="173">
        <f>IF(P2200&lt;&gt;"",(P2200*(1-($N$3368))*(1-($O2200+$N$3373))),0)</f>
        <v>0</v>
      </c>
      <c r="U2200" s="173">
        <f>IF(Q2200&lt;&gt;"",(Q2200*(1-($N$3369))*(1-($O2200+$N$3373))),0)</f>
        <v>0</v>
      </c>
      <c r="V2200" s="173">
        <f>IF(R2200&lt;&gt;"",(R2200*(1-($N$3370))*(1-($O2200+$N$3373))),0)</f>
        <v>0</v>
      </c>
      <c r="W2200" s="173">
        <f>IF(S2200&lt;&gt;"",(S2200*(1-($N$3371))*(1-($O2200+$N$3373))),0)</f>
        <v>0</v>
      </c>
      <c r="X2200" s="173">
        <f t="shared" si="821"/>
        <v>0</v>
      </c>
    </row>
    <row r="2201" spans="1:24" ht="14.1" customHeight="1" x14ac:dyDescent="0.3">
      <c r="A2201" s="90" t="s">
        <v>1308</v>
      </c>
      <c r="B2201" s="91" t="s">
        <v>51</v>
      </c>
      <c r="C2201" s="92">
        <v>24</v>
      </c>
      <c r="D2201" s="92">
        <v>8</v>
      </c>
      <c r="E2201" s="166"/>
      <c r="F2201" s="92" t="s">
        <v>112</v>
      </c>
      <c r="G2201" s="92" t="s">
        <v>2026</v>
      </c>
      <c r="H2201" s="92" t="s">
        <v>2204</v>
      </c>
      <c r="I2201" s="92">
        <v>106</v>
      </c>
      <c r="J2201" s="93">
        <v>23.1</v>
      </c>
      <c r="K2201" s="94"/>
      <c r="L2201" s="92" t="s">
        <v>3441</v>
      </c>
      <c r="M2201" s="92" t="s">
        <v>417</v>
      </c>
      <c r="N2201" s="172" t="str">
        <f t="shared" si="820"/>
        <v/>
      </c>
      <c r="O2201" s="172"/>
      <c r="P2201" s="173">
        <f t="shared" si="816"/>
        <v>0</v>
      </c>
      <c r="Q2201" s="173">
        <f t="shared" si="817"/>
        <v>0</v>
      </c>
      <c r="R2201" s="173">
        <f t="shared" si="818"/>
        <v>0</v>
      </c>
      <c r="S2201" s="173" t="str">
        <f t="shared" si="819"/>
        <v/>
      </c>
      <c r="T2201" s="173">
        <f>IF(P2201&lt;&gt;"",(P2201*(1-($N$3368))*(1-($O2201+$N$3373))),0)</f>
        <v>0</v>
      </c>
      <c r="U2201" s="173">
        <f>IF(Q2201&lt;&gt;"",(Q2201*(1-($N$3369))*(1-($O2201+$N$3373))),0)</f>
        <v>0</v>
      </c>
      <c r="V2201" s="173">
        <f>IF(R2201&lt;&gt;"",(R2201*(1-($N$3370))*(1-($O2201+$N$3373))),0)</f>
        <v>0</v>
      </c>
      <c r="W2201" s="173">
        <f>IF(S2201&lt;&gt;"",(S2201*(1-($N$3371))*(1-($O2201+$N$3373))),0)</f>
        <v>0</v>
      </c>
      <c r="X2201" s="173">
        <f t="shared" si="821"/>
        <v>0</v>
      </c>
    </row>
    <row r="2202" spans="1:24" ht="14.1" customHeight="1" x14ac:dyDescent="0.3">
      <c r="A2202" s="90" t="s">
        <v>1661</v>
      </c>
      <c r="B2202" s="91" t="s">
        <v>51</v>
      </c>
      <c r="C2202" s="92">
        <v>24</v>
      </c>
      <c r="D2202" s="92">
        <v>6</v>
      </c>
      <c r="E2202" s="166"/>
      <c r="F2202" s="92" t="s">
        <v>112</v>
      </c>
      <c r="G2202" s="92" t="s">
        <v>2004</v>
      </c>
      <c r="H2202" s="92" t="s">
        <v>2160</v>
      </c>
      <c r="I2202" s="92">
        <v>106</v>
      </c>
      <c r="J2202" s="93">
        <v>28.35</v>
      </c>
      <c r="K2202" s="94"/>
      <c r="L2202" s="92" t="s">
        <v>3336</v>
      </c>
      <c r="M2202" s="92" t="s">
        <v>417</v>
      </c>
      <c r="N2202" s="172" t="str">
        <f t="shared" si="820"/>
        <v/>
      </c>
      <c r="O2202" s="172"/>
      <c r="P2202" s="173">
        <f t="shared" si="816"/>
        <v>0</v>
      </c>
      <c r="Q2202" s="173">
        <f t="shared" si="817"/>
        <v>0</v>
      </c>
      <c r="R2202" s="173">
        <f t="shared" si="818"/>
        <v>0</v>
      </c>
      <c r="S2202" s="173" t="str">
        <f t="shared" si="819"/>
        <v/>
      </c>
      <c r="T2202" s="173">
        <f>IF(P2202&lt;&gt;"",(P2202*(1-($N$3368))*(1-($O2202+$N$3373))),0)</f>
        <v>0</v>
      </c>
      <c r="U2202" s="173">
        <f>IF(Q2202&lt;&gt;"",(Q2202*(1-($N$3369))*(1-($O2202+$N$3373))),0)</f>
        <v>0</v>
      </c>
      <c r="V2202" s="173">
        <f>IF(R2202&lt;&gt;"",(R2202*(1-($N$3370))*(1-($O2202+$N$3373))),0)</f>
        <v>0</v>
      </c>
      <c r="W2202" s="173">
        <f>IF(S2202&lt;&gt;"",(S2202*(1-($N$3371))*(1-($O2202+$N$3373))),0)</f>
        <v>0</v>
      </c>
      <c r="X2202" s="173">
        <f t="shared" si="821"/>
        <v>0</v>
      </c>
    </row>
    <row r="2203" spans="1:24" ht="14.1" customHeight="1" x14ac:dyDescent="0.3">
      <c r="A2203" s="90" t="s">
        <v>1660</v>
      </c>
      <c r="B2203" s="91" t="s">
        <v>51</v>
      </c>
      <c r="C2203" s="92">
        <v>24</v>
      </c>
      <c r="D2203" s="92">
        <v>6</v>
      </c>
      <c r="E2203" s="166"/>
      <c r="F2203" s="92" t="s">
        <v>112</v>
      </c>
      <c r="G2203" s="92" t="s">
        <v>2016</v>
      </c>
      <c r="H2203" s="92" t="s">
        <v>2160</v>
      </c>
      <c r="I2203" s="92">
        <v>106</v>
      </c>
      <c r="J2203" s="93">
        <v>28.35</v>
      </c>
      <c r="K2203" s="94"/>
      <c r="L2203" s="92" t="s">
        <v>3337</v>
      </c>
      <c r="M2203" s="92" t="s">
        <v>417</v>
      </c>
      <c r="N2203" s="172" t="str">
        <f t="shared" si="820"/>
        <v/>
      </c>
      <c r="O2203" s="172"/>
      <c r="P2203" s="173">
        <f t="shared" si="816"/>
        <v>0</v>
      </c>
      <c r="Q2203" s="173">
        <f t="shared" si="817"/>
        <v>0</v>
      </c>
      <c r="R2203" s="173">
        <f t="shared" si="818"/>
        <v>0</v>
      </c>
      <c r="S2203" s="173" t="str">
        <f t="shared" si="819"/>
        <v/>
      </c>
      <c r="T2203" s="173">
        <f>IF(P2203&lt;&gt;"",(P2203*(1-($N$3368))*(1-($O2203+$N$3373))),0)</f>
        <v>0</v>
      </c>
      <c r="U2203" s="173">
        <f>IF(Q2203&lt;&gt;"",(Q2203*(1-($N$3369))*(1-($O2203+$N$3373))),0)</f>
        <v>0</v>
      </c>
      <c r="V2203" s="173">
        <f>IF(R2203&lt;&gt;"",(R2203*(1-($N$3370))*(1-($O2203+$N$3373))),0)</f>
        <v>0</v>
      </c>
      <c r="W2203" s="173">
        <f>IF(S2203&lt;&gt;"",(S2203*(1-($N$3371))*(1-($O2203+$N$3373))),0)</f>
        <v>0</v>
      </c>
      <c r="X2203" s="173">
        <f t="shared" si="821"/>
        <v>0</v>
      </c>
    </row>
    <row r="2204" spans="1:24" ht="14.1" customHeight="1" x14ac:dyDescent="0.3">
      <c r="A2204" s="90" t="s">
        <v>1659</v>
      </c>
      <c r="B2204" s="91" t="s">
        <v>51</v>
      </c>
      <c r="C2204" s="92">
        <v>24</v>
      </c>
      <c r="D2204" s="92">
        <v>6</v>
      </c>
      <c r="E2204" s="166"/>
      <c r="F2204" s="92" t="s">
        <v>112</v>
      </c>
      <c r="G2204" s="92" t="s">
        <v>2026</v>
      </c>
      <c r="H2204" s="92" t="s">
        <v>2160</v>
      </c>
      <c r="I2204" s="92">
        <v>106</v>
      </c>
      <c r="J2204" s="93">
        <v>28.35</v>
      </c>
      <c r="K2204" s="94"/>
      <c r="L2204" s="92" t="s">
        <v>3338</v>
      </c>
      <c r="M2204" s="92" t="s">
        <v>417</v>
      </c>
      <c r="N2204" s="172" t="str">
        <f t="shared" si="820"/>
        <v/>
      </c>
      <c r="O2204" s="172"/>
      <c r="P2204" s="173">
        <f t="shared" si="816"/>
        <v>0</v>
      </c>
      <c r="Q2204" s="173">
        <f t="shared" si="817"/>
        <v>0</v>
      </c>
      <c r="R2204" s="173">
        <f t="shared" si="818"/>
        <v>0</v>
      </c>
      <c r="S2204" s="173" t="str">
        <f t="shared" si="819"/>
        <v/>
      </c>
      <c r="T2204" s="173">
        <f>IF(P2204&lt;&gt;"",(P2204*(1-($N$3368))*(1-($O2204+$N$3373))),0)</f>
        <v>0</v>
      </c>
      <c r="U2204" s="173">
        <f>IF(Q2204&lt;&gt;"",(Q2204*(1-($N$3369))*(1-($O2204+$N$3373))),0)</f>
        <v>0</v>
      </c>
      <c r="V2204" s="173">
        <f>IF(R2204&lt;&gt;"",(R2204*(1-($N$3370))*(1-($O2204+$N$3373))),0)</f>
        <v>0</v>
      </c>
      <c r="W2204" s="173">
        <f>IF(S2204&lt;&gt;"",(S2204*(1-($N$3371))*(1-($O2204+$N$3373))),0)</f>
        <v>0</v>
      </c>
      <c r="X2204" s="173">
        <f t="shared" si="821"/>
        <v>0</v>
      </c>
    </row>
    <row r="2205" spans="1:24" ht="14.1" customHeight="1" x14ac:dyDescent="0.3">
      <c r="A2205" s="90" t="s">
        <v>1119</v>
      </c>
      <c r="B2205" s="91" t="s">
        <v>51</v>
      </c>
      <c r="C2205" s="92">
        <v>16</v>
      </c>
      <c r="D2205" s="92">
        <v>8</v>
      </c>
      <c r="E2205" s="166"/>
      <c r="F2205" s="92" t="s">
        <v>111</v>
      </c>
      <c r="G2205" s="92" t="s">
        <v>2020</v>
      </c>
      <c r="H2205" s="92" t="s">
        <v>2021</v>
      </c>
      <c r="I2205" s="92">
        <v>106</v>
      </c>
      <c r="J2205" s="93">
        <v>35.200000000000003</v>
      </c>
      <c r="K2205" s="94"/>
      <c r="L2205" s="92" t="s">
        <v>2955</v>
      </c>
      <c r="M2205" s="92" t="s">
        <v>417</v>
      </c>
      <c r="N2205" s="172" t="str">
        <f t="shared" si="820"/>
        <v/>
      </c>
      <c r="O2205" s="172"/>
      <c r="P2205" s="173">
        <f t="shared" si="816"/>
        <v>0</v>
      </c>
      <c r="Q2205" s="173">
        <f t="shared" si="817"/>
        <v>0</v>
      </c>
      <c r="R2205" s="173">
        <f t="shared" si="818"/>
        <v>0</v>
      </c>
      <c r="S2205" s="173" t="str">
        <f t="shared" si="819"/>
        <v/>
      </c>
      <c r="T2205" s="173">
        <f>IF(P2205&lt;&gt;"",(P2205*(1-($N$3368))*(1-($O2205+$N$3373))),0)</f>
        <v>0</v>
      </c>
      <c r="U2205" s="173">
        <f>IF(Q2205&lt;&gt;"",(Q2205*(1-($N$3369))*(1-($O2205+$N$3373))),0)</f>
        <v>0</v>
      </c>
      <c r="V2205" s="173">
        <f>IF(R2205&lt;&gt;"",(R2205*(1-($N$3370))*(1-($O2205+$N$3373))),0)</f>
        <v>0</v>
      </c>
      <c r="W2205" s="173">
        <f>IF(S2205&lt;&gt;"",(S2205*(1-($N$3371))*(1-($O2205+$N$3373))),0)</f>
        <v>0</v>
      </c>
      <c r="X2205" s="173">
        <f t="shared" si="821"/>
        <v>0</v>
      </c>
    </row>
    <row r="2206" spans="1:24" ht="14.1" customHeight="1" x14ac:dyDescent="0.3">
      <c r="A2206" s="90" t="s">
        <v>1120</v>
      </c>
      <c r="B2206" s="91" t="s">
        <v>51</v>
      </c>
      <c r="C2206" s="92">
        <v>16</v>
      </c>
      <c r="D2206" s="92">
        <v>8</v>
      </c>
      <c r="E2206" s="166"/>
      <c r="F2206" s="92" t="s">
        <v>111</v>
      </c>
      <c r="G2206" s="92" t="s">
        <v>2022</v>
      </c>
      <c r="H2206" s="92" t="s">
        <v>2021</v>
      </c>
      <c r="I2206" s="92">
        <v>106</v>
      </c>
      <c r="J2206" s="93">
        <v>35.200000000000003</v>
      </c>
      <c r="K2206" s="94"/>
      <c r="L2206" s="92" t="s">
        <v>2956</v>
      </c>
      <c r="M2206" s="92" t="s">
        <v>417</v>
      </c>
      <c r="N2206" s="172" t="str">
        <f t="shared" si="820"/>
        <v/>
      </c>
      <c r="O2206" s="172"/>
      <c r="P2206" s="173">
        <f t="shared" si="816"/>
        <v>0</v>
      </c>
      <c r="Q2206" s="173">
        <f t="shared" si="817"/>
        <v>0</v>
      </c>
      <c r="R2206" s="173">
        <f t="shared" si="818"/>
        <v>0</v>
      </c>
      <c r="S2206" s="173" t="str">
        <f t="shared" si="819"/>
        <v/>
      </c>
      <c r="T2206" s="173">
        <f>IF(P2206&lt;&gt;"",(P2206*(1-($N$3368))*(1-($O2206+$N$3373))),0)</f>
        <v>0</v>
      </c>
      <c r="U2206" s="173">
        <f>IF(Q2206&lt;&gt;"",(Q2206*(1-($N$3369))*(1-($O2206+$N$3373))),0)</f>
        <v>0</v>
      </c>
      <c r="V2206" s="173">
        <f>IF(R2206&lt;&gt;"",(R2206*(1-($N$3370))*(1-($O2206+$N$3373))),0)</f>
        <v>0</v>
      </c>
      <c r="W2206" s="173">
        <f>IF(S2206&lt;&gt;"",(S2206*(1-($N$3371))*(1-($O2206+$N$3373))),0)</f>
        <v>0</v>
      </c>
      <c r="X2206" s="173">
        <f t="shared" si="821"/>
        <v>0</v>
      </c>
    </row>
    <row r="2207" spans="1:24" ht="14.1" customHeight="1" x14ac:dyDescent="0.3">
      <c r="A2207" s="90" t="s">
        <v>1121</v>
      </c>
      <c r="B2207" s="91" t="s">
        <v>51</v>
      </c>
      <c r="C2207" s="92">
        <v>16</v>
      </c>
      <c r="D2207" s="92">
        <v>8</v>
      </c>
      <c r="E2207" s="166"/>
      <c r="F2207" s="92" t="s">
        <v>111</v>
      </c>
      <c r="G2207" s="92" t="s">
        <v>2023</v>
      </c>
      <c r="H2207" s="92" t="s">
        <v>2021</v>
      </c>
      <c r="I2207" s="92">
        <v>106</v>
      </c>
      <c r="J2207" s="93">
        <v>37</v>
      </c>
      <c r="K2207" s="94"/>
      <c r="L2207" s="92" t="s">
        <v>2957</v>
      </c>
      <c r="M2207" s="92" t="s">
        <v>417</v>
      </c>
      <c r="N2207" s="172" t="str">
        <f t="shared" si="820"/>
        <v/>
      </c>
      <c r="O2207" s="172"/>
      <c r="P2207" s="173">
        <f t="shared" si="816"/>
        <v>0</v>
      </c>
      <c r="Q2207" s="173">
        <f t="shared" si="817"/>
        <v>0</v>
      </c>
      <c r="R2207" s="173">
        <f t="shared" si="818"/>
        <v>0</v>
      </c>
      <c r="S2207" s="173" t="str">
        <f t="shared" si="819"/>
        <v/>
      </c>
      <c r="T2207" s="173">
        <f>IF(P2207&lt;&gt;"",(P2207*(1-($N$3368))*(1-($O2207+$N$3373))),0)</f>
        <v>0</v>
      </c>
      <c r="U2207" s="173">
        <f>IF(Q2207&lt;&gt;"",(Q2207*(1-($N$3369))*(1-($O2207+$N$3373))),0)</f>
        <v>0</v>
      </c>
      <c r="V2207" s="173">
        <f>IF(R2207&lt;&gt;"",(R2207*(1-($N$3370))*(1-($O2207+$N$3373))),0)</f>
        <v>0</v>
      </c>
      <c r="W2207" s="173">
        <f>IF(S2207&lt;&gt;"",(S2207*(1-($N$3371))*(1-($O2207+$N$3373))),0)</f>
        <v>0</v>
      </c>
      <c r="X2207" s="173">
        <f t="shared" si="821"/>
        <v>0</v>
      </c>
    </row>
    <row r="2208" spans="1:24" ht="14.1" customHeight="1" x14ac:dyDescent="0.3">
      <c r="A2208" s="90" t="s">
        <v>1118</v>
      </c>
      <c r="B2208" s="91" t="s">
        <v>51</v>
      </c>
      <c r="C2208" s="92">
        <v>16</v>
      </c>
      <c r="D2208" s="92">
        <v>8</v>
      </c>
      <c r="E2208" s="166"/>
      <c r="F2208" s="92" t="s">
        <v>111</v>
      </c>
      <c r="G2208" s="92" t="s">
        <v>2005</v>
      </c>
      <c r="H2208" s="92" t="s">
        <v>2021</v>
      </c>
      <c r="I2208" s="92">
        <v>106</v>
      </c>
      <c r="J2208" s="93">
        <v>35.200000000000003</v>
      </c>
      <c r="K2208" s="94"/>
      <c r="L2208" s="92" t="s">
        <v>2958</v>
      </c>
      <c r="M2208" s="92" t="s">
        <v>417</v>
      </c>
      <c r="N2208" s="172" t="str">
        <f t="shared" si="820"/>
        <v/>
      </c>
      <c r="O2208" s="172"/>
      <c r="P2208" s="173">
        <f t="shared" si="816"/>
        <v>0</v>
      </c>
      <c r="Q2208" s="173">
        <f t="shared" si="817"/>
        <v>0</v>
      </c>
      <c r="R2208" s="173">
        <f t="shared" si="818"/>
        <v>0</v>
      </c>
      <c r="S2208" s="173" t="str">
        <f t="shared" si="819"/>
        <v/>
      </c>
      <c r="T2208" s="173">
        <f>IF(P2208&lt;&gt;"",(P2208*(1-($N$3368))*(1-($O2208+$N$3373))),0)</f>
        <v>0</v>
      </c>
      <c r="U2208" s="173">
        <f>IF(Q2208&lt;&gt;"",(Q2208*(1-($N$3369))*(1-($O2208+$N$3373))),0)</f>
        <v>0</v>
      </c>
      <c r="V2208" s="173">
        <f>IF(R2208&lt;&gt;"",(R2208*(1-($N$3370))*(1-($O2208+$N$3373))),0)</f>
        <v>0</v>
      </c>
      <c r="W2208" s="173">
        <f>IF(S2208&lt;&gt;"",(S2208*(1-($N$3371))*(1-($O2208+$N$3373))),0)</f>
        <v>0</v>
      </c>
      <c r="X2208" s="173">
        <f t="shared" si="821"/>
        <v>0</v>
      </c>
    </row>
    <row r="2209" spans="1:24" ht="14.1" customHeight="1" x14ac:dyDescent="0.3">
      <c r="A2209" s="187" t="s">
        <v>4693</v>
      </c>
      <c r="B2209" s="246" t="s">
        <v>51</v>
      </c>
      <c r="C2209" s="188">
        <v>24</v>
      </c>
      <c r="D2209" s="188">
        <v>6</v>
      </c>
      <c r="E2209" s="247"/>
      <c r="F2209" s="188" t="s">
        <v>112</v>
      </c>
      <c r="G2209" s="188" t="s">
        <v>2004</v>
      </c>
      <c r="H2209" s="188" t="s">
        <v>4694</v>
      </c>
      <c r="I2209" s="188">
        <v>107</v>
      </c>
      <c r="J2209" s="248">
        <v>26.400000000000002</v>
      </c>
      <c r="K2209" s="249"/>
      <c r="L2209" s="188" t="s">
        <v>4695</v>
      </c>
      <c r="M2209" s="188" t="s">
        <v>417</v>
      </c>
      <c r="N2209" s="250" t="str">
        <f t="shared" si="820"/>
        <v/>
      </c>
      <c r="O2209" s="172"/>
      <c r="P2209" s="173">
        <f t="shared" si="816"/>
        <v>0</v>
      </c>
      <c r="Q2209" s="173">
        <f t="shared" si="817"/>
        <v>0</v>
      </c>
      <c r="R2209" s="173">
        <f t="shared" si="818"/>
        <v>0</v>
      </c>
      <c r="S2209" s="173" t="str">
        <f t="shared" si="819"/>
        <v/>
      </c>
      <c r="T2209" s="173">
        <f>IF(P2209&lt;&gt;"",(P2209*(1-($N$3368))*(1-($O2209+$N$3373))),0)</f>
        <v>0</v>
      </c>
      <c r="U2209" s="173">
        <f>IF(Q2209&lt;&gt;"",(Q2209*(1-($N$3369))*(1-($O2209+$N$3373))),0)</f>
        <v>0</v>
      </c>
      <c r="V2209" s="173">
        <f>IF(R2209&lt;&gt;"",(R2209*(1-($N$3370))*(1-($O2209+$N$3373))),0)</f>
        <v>0</v>
      </c>
      <c r="W2209" s="173">
        <f>IF(S2209&lt;&gt;"",(S2209*(1-($N$3371))*(1-($O2209+$N$3373))),0)</f>
        <v>0</v>
      </c>
      <c r="X2209" s="251">
        <f t="shared" si="821"/>
        <v>0</v>
      </c>
    </row>
    <row r="2210" spans="1:24" ht="14.1" customHeight="1" x14ac:dyDescent="0.3">
      <c r="A2210" s="155">
        <v>21073</v>
      </c>
      <c r="B2210" s="91" t="s">
        <v>50</v>
      </c>
      <c r="C2210" s="92">
        <v>48</v>
      </c>
      <c r="D2210" s="92">
        <v>12</v>
      </c>
      <c r="E2210" s="166"/>
      <c r="F2210" s="92" t="s">
        <v>112</v>
      </c>
      <c r="G2210" s="92" t="s">
        <v>1711</v>
      </c>
      <c r="H2210" s="92" t="s">
        <v>1737</v>
      </c>
      <c r="I2210" s="92">
        <v>107</v>
      </c>
      <c r="J2210" s="93">
        <v>10.35</v>
      </c>
      <c r="K2210" s="94"/>
      <c r="L2210" s="92" t="s">
        <v>2678</v>
      </c>
      <c r="M2210" s="92" t="s">
        <v>417</v>
      </c>
      <c r="N2210" s="172" t="str">
        <f t="shared" si="820"/>
        <v/>
      </c>
      <c r="O2210" s="172"/>
      <c r="P2210" s="173">
        <f t="shared" si="816"/>
        <v>0</v>
      </c>
      <c r="Q2210" s="173">
        <f t="shared" si="817"/>
        <v>0</v>
      </c>
      <c r="R2210" s="173" t="str">
        <f t="shared" si="818"/>
        <v/>
      </c>
      <c r="S2210" s="173">
        <f t="shared" si="819"/>
        <v>0</v>
      </c>
      <c r="T2210" s="173">
        <f>IF(P2210&lt;&gt;"",(P2210*(1-($N$3368))*(1-($O2210+$N$3373))),0)</f>
        <v>0</v>
      </c>
      <c r="U2210" s="173">
        <f>IF(Q2210&lt;&gt;"",(Q2210*(1-($N$3369))*(1-($O2210+$N$3373))),0)</f>
        <v>0</v>
      </c>
      <c r="V2210" s="173">
        <f>IF(R2210&lt;&gt;"",(R2210*(1-($N$3370))*(1-($O2210+$N$3373))),0)</f>
        <v>0</v>
      </c>
      <c r="W2210" s="173">
        <f>IF(S2210&lt;&gt;"",(S2210*(1-($N$3371))*(1-($O2210+$N$3373))),0)</f>
        <v>0</v>
      </c>
      <c r="X2210" s="173">
        <f t="shared" si="821"/>
        <v>0</v>
      </c>
    </row>
    <row r="2211" spans="1:24" ht="14.1" customHeight="1" x14ac:dyDescent="0.3">
      <c r="A2211" s="187">
        <v>145209</v>
      </c>
      <c r="B2211" s="246" t="s">
        <v>50</v>
      </c>
      <c r="C2211" s="188">
        <v>72</v>
      </c>
      <c r="D2211" s="188">
        <v>12</v>
      </c>
      <c r="E2211" s="247"/>
      <c r="F2211" s="188" t="s">
        <v>112</v>
      </c>
      <c r="G2211" s="188" t="s">
        <v>1711</v>
      </c>
      <c r="H2211" s="188" t="s">
        <v>1970</v>
      </c>
      <c r="I2211" s="188">
        <v>107</v>
      </c>
      <c r="J2211" s="248">
        <v>2.7</v>
      </c>
      <c r="K2211" s="249"/>
      <c r="L2211" s="188" t="s">
        <v>2911</v>
      </c>
      <c r="M2211" s="188" t="s">
        <v>417</v>
      </c>
      <c r="N2211" s="250" t="str">
        <f t="shared" si="820"/>
        <v/>
      </c>
      <c r="O2211" s="172"/>
      <c r="P2211" s="173">
        <f t="shared" si="816"/>
        <v>0</v>
      </c>
      <c r="Q2211" s="173">
        <f t="shared" si="817"/>
        <v>0</v>
      </c>
      <c r="R2211" s="173" t="str">
        <f t="shared" si="818"/>
        <v/>
      </c>
      <c r="S2211" s="173">
        <f t="shared" si="819"/>
        <v>0</v>
      </c>
      <c r="T2211" s="173">
        <f>IF(P2211&lt;&gt;"",(P2211*(1-($N$3368))*(1-($O2211+$N$3373))),0)</f>
        <v>0</v>
      </c>
      <c r="U2211" s="173">
        <f>IF(Q2211&lt;&gt;"",(Q2211*(1-($N$3369))*(1-($O2211+$N$3373))),0)</f>
        <v>0</v>
      </c>
      <c r="V2211" s="173">
        <f>IF(R2211&lt;&gt;"",(R2211*(1-($N$3370))*(1-($O2211+$N$3373))),0)</f>
        <v>0</v>
      </c>
      <c r="W2211" s="173">
        <f>IF(S2211&lt;&gt;"",(S2211*(1-($N$3371))*(1-($O2211+$N$3373))),0)</f>
        <v>0</v>
      </c>
      <c r="X2211" s="251">
        <f t="shared" si="821"/>
        <v>0</v>
      </c>
    </row>
    <row r="2212" spans="1:24" ht="14.1" customHeight="1" x14ac:dyDescent="0.3">
      <c r="A2212" s="155">
        <v>99621</v>
      </c>
      <c r="B2212" s="91" t="s">
        <v>50</v>
      </c>
      <c r="C2212" s="92">
        <v>24</v>
      </c>
      <c r="D2212" s="92">
        <v>6</v>
      </c>
      <c r="E2212" s="166"/>
      <c r="F2212" s="92" t="s">
        <v>112</v>
      </c>
      <c r="G2212" s="92" t="s">
        <v>1711</v>
      </c>
      <c r="H2212" s="92" t="s">
        <v>1868</v>
      </c>
      <c r="I2212" s="92">
        <v>107</v>
      </c>
      <c r="J2212" s="93">
        <v>7.3500000000000005</v>
      </c>
      <c r="K2212" s="94"/>
      <c r="L2212" s="92" t="s">
        <v>2806</v>
      </c>
      <c r="M2212" s="92" t="s">
        <v>417</v>
      </c>
      <c r="N2212" s="172" t="str">
        <f t="shared" si="820"/>
        <v/>
      </c>
      <c r="O2212" s="172"/>
      <c r="P2212" s="173">
        <f t="shared" si="816"/>
        <v>0</v>
      </c>
      <c r="Q2212" s="173">
        <f t="shared" si="817"/>
        <v>0</v>
      </c>
      <c r="R2212" s="173" t="str">
        <f t="shared" si="818"/>
        <v/>
      </c>
      <c r="S2212" s="173">
        <f t="shared" si="819"/>
        <v>0</v>
      </c>
      <c r="T2212" s="173">
        <f>IF(P2212&lt;&gt;"",(P2212*(1-($N$3368))*(1-($O2212+$N$3373))),0)</f>
        <v>0</v>
      </c>
      <c r="U2212" s="173">
        <f>IF(Q2212&lt;&gt;"",(Q2212*(1-($N$3369))*(1-($O2212+$N$3373))),0)</f>
        <v>0</v>
      </c>
      <c r="V2212" s="173">
        <f>IF(R2212&lt;&gt;"",(R2212*(1-($N$3370))*(1-($O2212+$N$3373))),0)</f>
        <v>0</v>
      </c>
      <c r="W2212" s="173">
        <f>IF(S2212&lt;&gt;"",(S2212*(1-($N$3371))*(1-($O2212+$N$3373))),0)</f>
        <v>0</v>
      </c>
      <c r="X2212" s="173">
        <f t="shared" si="821"/>
        <v>0</v>
      </c>
    </row>
    <row r="2213" spans="1:24" ht="14.1" customHeight="1" x14ac:dyDescent="0.3">
      <c r="A2213" s="187">
        <v>145269</v>
      </c>
      <c r="B2213" s="246" t="s">
        <v>50</v>
      </c>
      <c r="C2213" s="188">
        <v>144</v>
      </c>
      <c r="D2213" s="188">
        <v>12</v>
      </c>
      <c r="E2213" s="247"/>
      <c r="F2213" s="188" t="s">
        <v>112</v>
      </c>
      <c r="G2213" s="188" t="s">
        <v>1711</v>
      </c>
      <c r="H2213" s="188" t="s">
        <v>1976</v>
      </c>
      <c r="I2213" s="188">
        <v>107</v>
      </c>
      <c r="J2213" s="248">
        <v>2.4</v>
      </c>
      <c r="K2213" s="249"/>
      <c r="L2213" s="188" t="s">
        <v>2917</v>
      </c>
      <c r="M2213" s="188" t="s">
        <v>417</v>
      </c>
      <c r="N2213" s="250" t="str">
        <f t="shared" si="820"/>
        <v/>
      </c>
      <c r="O2213" s="172"/>
      <c r="P2213" s="173">
        <f t="shared" si="816"/>
        <v>0</v>
      </c>
      <c r="Q2213" s="173">
        <f t="shared" si="817"/>
        <v>0</v>
      </c>
      <c r="R2213" s="173" t="str">
        <f t="shared" si="818"/>
        <v/>
      </c>
      <c r="S2213" s="173">
        <f t="shared" si="819"/>
        <v>0</v>
      </c>
      <c r="T2213" s="173">
        <f>IF(P2213&lt;&gt;"",(P2213*(1-($N$3368))*(1-($O2213+$N$3373))),0)</f>
        <v>0</v>
      </c>
      <c r="U2213" s="173">
        <f>IF(Q2213&lt;&gt;"",(Q2213*(1-($N$3369))*(1-($O2213+$N$3373))),0)</f>
        <v>0</v>
      </c>
      <c r="V2213" s="173">
        <f>IF(R2213&lt;&gt;"",(R2213*(1-($N$3370))*(1-($O2213+$N$3373))),0)</f>
        <v>0</v>
      </c>
      <c r="W2213" s="173">
        <f>IF(S2213&lt;&gt;"",(S2213*(1-($N$3371))*(1-($O2213+$N$3373))),0)</f>
        <v>0</v>
      </c>
      <c r="X2213" s="251">
        <f t="shared" si="821"/>
        <v>0</v>
      </c>
    </row>
    <row r="2214" spans="1:24" ht="14.1" customHeight="1" x14ac:dyDescent="0.3">
      <c r="A2214" s="155">
        <v>99602</v>
      </c>
      <c r="B2214" s="91" t="s">
        <v>50</v>
      </c>
      <c r="C2214" s="92">
        <v>36</v>
      </c>
      <c r="D2214" s="92">
        <v>6</v>
      </c>
      <c r="E2214" s="166"/>
      <c r="F2214" s="92" t="s">
        <v>112</v>
      </c>
      <c r="G2214" s="92" t="s">
        <v>1716</v>
      </c>
      <c r="H2214" s="92" t="s">
        <v>1860</v>
      </c>
      <c r="I2214" s="92">
        <v>107</v>
      </c>
      <c r="J2214" s="93">
        <v>4.75</v>
      </c>
      <c r="K2214" s="94"/>
      <c r="L2214" s="92" t="s">
        <v>2798</v>
      </c>
      <c r="M2214" s="92" t="s">
        <v>417</v>
      </c>
      <c r="N2214" s="172" t="str">
        <f t="shared" si="820"/>
        <v/>
      </c>
      <c r="O2214" s="172"/>
      <c r="P2214" s="173">
        <f t="shared" si="816"/>
        <v>0</v>
      </c>
      <c r="Q2214" s="173">
        <f t="shared" si="817"/>
        <v>0</v>
      </c>
      <c r="R2214" s="173" t="str">
        <f t="shared" si="818"/>
        <v/>
      </c>
      <c r="S2214" s="173">
        <f t="shared" si="819"/>
        <v>0</v>
      </c>
      <c r="T2214" s="173">
        <f>IF(P2214&lt;&gt;"",(P2214*(1-($N$3368))*(1-($O2214+$N$3373))),0)</f>
        <v>0</v>
      </c>
      <c r="U2214" s="173">
        <f>IF(Q2214&lt;&gt;"",(Q2214*(1-($N$3369))*(1-($O2214+$N$3373))),0)</f>
        <v>0</v>
      </c>
      <c r="V2214" s="173">
        <f>IF(R2214&lt;&gt;"",(R2214*(1-($N$3370))*(1-($O2214+$N$3373))),0)</f>
        <v>0</v>
      </c>
      <c r="W2214" s="173">
        <f>IF(S2214&lt;&gt;"",(S2214*(1-($N$3371))*(1-($O2214+$N$3373))),0)</f>
        <v>0</v>
      </c>
      <c r="X2214" s="173">
        <f t="shared" si="821"/>
        <v>0</v>
      </c>
    </row>
    <row r="2215" spans="1:24" ht="14.1" customHeight="1" x14ac:dyDescent="0.3">
      <c r="A2215" s="155">
        <v>158069</v>
      </c>
      <c r="B2215" s="91" t="s">
        <v>50</v>
      </c>
      <c r="C2215" s="92">
        <v>6</v>
      </c>
      <c r="D2215" s="92">
        <v>0</v>
      </c>
      <c r="E2215" s="166"/>
      <c r="F2215" s="92" t="s">
        <v>112</v>
      </c>
      <c r="G2215" s="92" t="s">
        <v>4616</v>
      </c>
      <c r="H2215" s="92" t="s">
        <v>5269</v>
      </c>
      <c r="I2215" s="92">
        <v>107</v>
      </c>
      <c r="J2215" s="93">
        <v>4.8500000000000005</v>
      </c>
      <c r="K2215" s="94"/>
      <c r="L2215" s="92" t="s">
        <v>4696</v>
      </c>
      <c r="M2215" s="92" t="s">
        <v>417</v>
      </c>
      <c r="N2215" s="172" t="str">
        <f t="shared" si="820"/>
        <v/>
      </c>
      <c r="O2215" s="172"/>
      <c r="P2215" s="173">
        <f t="shared" si="816"/>
        <v>0</v>
      </c>
      <c r="Q2215" s="173">
        <f t="shared" si="817"/>
        <v>0</v>
      </c>
      <c r="R2215" s="173" t="str">
        <f t="shared" si="818"/>
        <v/>
      </c>
      <c r="S2215" s="173">
        <f t="shared" si="819"/>
        <v>0</v>
      </c>
      <c r="T2215" s="173">
        <f>IF(P2215&lt;&gt;"",(P2215*(1-($N$3368))*(1-($O2215+$N$3373))),0)</f>
        <v>0</v>
      </c>
      <c r="U2215" s="173">
        <f>IF(Q2215&lt;&gt;"",(Q2215*(1-($N$3369))*(1-($O2215+$N$3373))),0)</f>
        <v>0</v>
      </c>
      <c r="V2215" s="173">
        <f>IF(R2215&lt;&gt;"",(R2215*(1-($N$3370))*(1-($O2215+$N$3373))),0)</f>
        <v>0</v>
      </c>
      <c r="W2215" s="173">
        <f>IF(S2215&lt;&gt;"",(S2215*(1-($N$3371))*(1-($O2215+$N$3373))),0)</f>
        <v>0</v>
      </c>
      <c r="X2215" s="173">
        <f t="shared" si="821"/>
        <v>0</v>
      </c>
    </row>
    <row r="2216" spans="1:24" ht="14.1" customHeight="1" x14ac:dyDescent="0.3">
      <c r="A2216" s="155">
        <v>158149</v>
      </c>
      <c r="B2216" s="91" t="s">
        <v>50</v>
      </c>
      <c r="C2216" s="92">
        <v>6</v>
      </c>
      <c r="D2216" s="92">
        <v>0</v>
      </c>
      <c r="E2216" s="166"/>
      <c r="F2216" s="92" t="s">
        <v>112</v>
      </c>
      <c r="G2216" s="92" t="s">
        <v>4616</v>
      </c>
      <c r="H2216" s="92" t="s">
        <v>4697</v>
      </c>
      <c r="I2216" s="92">
        <v>107</v>
      </c>
      <c r="J2216" s="93">
        <v>8.7000000000000011</v>
      </c>
      <c r="K2216" s="94"/>
      <c r="L2216" s="92" t="s">
        <v>4698</v>
      </c>
      <c r="M2216" s="92" t="s">
        <v>417</v>
      </c>
      <c r="N2216" s="172" t="str">
        <f t="shared" si="820"/>
        <v/>
      </c>
      <c r="O2216" s="172"/>
      <c r="P2216" s="173">
        <f t="shared" si="816"/>
        <v>0</v>
      </c>
      <c r="Q2216" s="173">
        <f t="shared" si="817"/>
        <v>0</v>
      </c>
      <c r="R2216" s="173" t="str">
        <f t="shared" si="818"/>
        <v/>
      </c>
      <c r="S2216" s="173">
        <f t="shared" si="819"/>
        <v>0</v>
      </c>
      <c r="T2216" s="173">
        <f>IF(P2216&lt;&gt;"",(P2216*(1-($N$3368))*(1-($O2216+$N$3373))),0)</f>
        <v>0</v>
      </c>
      <c r="U2216" s="173">
        <f>IF(Q2216&lt;&gt;"",(Q2216*(1-($N$3369))*(1-($O2216+$N$3373))),0)</f>
        <v>0</v>
      </c>
      <c r="V2216" s="173">
        <f>IF(R2216&lt;&gt;"",(R2216*(1-($N$3370))*(1-($O2216+$N$3373))),0)</f>
        <v>0</v>
      </c>
      <c r="W2216" s="173">
        <f>IF(S2216&lt;&gt;"",(S2216*(1-($N$3371))*(1-($O2216+$N$3373))),0)</f>
        <v>0</v>
      </c>
      <c r="X2216" s="173">
        <f t="shared" si="821"/>
        <v>0</v>
      </c>
    </row>
    <row r="2217" spans="1:24" ht="14.1" customHeight="1" x14ac:dyDescent="0.3">
      <c r="A2217" s="155">
        <v>59286</v>
      </c>
      <c r="B2217" s="91" t="s">
        <v>50</v>
      </c>
      <c r="C2217" s="92">
        <v>36</v>
      </c>
      <c r="D2217" s="92">
        <v>12</v>
      </c>
      <c r="E2217" s="166"/>
      <c r="F2217" s="92" t="s">
        <v>112</v>
      </c>
      <c r="G2217" s="92" t="s">
        <v>1711</v>
      </c>
      <c r="H2217" s="92" t="s">
        <v>1771</v>
      </c>
      <c r="I2217" s="92">
        <v>107</v>
      </c>
      <c r="J2217" s="93">
        <v>11.05</v>
      </c>
      <c r="K2217" s="94"/>
      <c r="L2217" s="92" t="s">
        <v>2712</v>
      </c>
      <c r="M2217" s="92" t="s">
        <v>417</v>
      </c>
      <c r="N2217" s="172" t="str">
        <f t="shared" si="820"/>
        <v/>
      </c>
      <c r="O2217" s="172"/>
      <c r="P2217" s="173">
        <f t="shared" si="816"/>
        <v>0</v>
      </c>
      <c r="Q2217" s="173">
        <f t="shared" si="817"/>
        <v>0</v>
      </c>
      <c r="R2217" s="173" t="str">
        <f t="shared" si="818"/>
        <v/>
      </c>
      <c r="S2217" s="173">
        <f t="shared" si="819"/>
        <v>0</v>
      </c>
      <c r="T2217" s="173">
        <f>IF(P2217&lt;&gt;"",(P2217*(1-($N$3368))*(1-($O2217+$N$3373))),0)</f>
        <v>0</v>
      </c>
      <c r="U2217" s="173">
        <f>IF(Q2217&lt;&gt;"",(Q2217*(1-($N$3369))*(1-($O2217+$N$3373))),0)</f>
        <v>0</v>
      </c>
      <c r="V2217" s="173">
        <f>IF(R2217&lt;&gt;"",(R2217*(1-($N$3370))*(1-($O2217+$N$3373))),0)</f>
        <v>0</v>
      </c>
      <c r="W2217" s="173">
        <f>IF(S2217&lt;&gt;"",(S2217*(1-($N$3371))*(1-($O2217+$N$3373))),0)</f>
        <v>0</v>
      </c>
      <c r="X2217" s="173">
        <f t="shared" si="821"/>
        <v>0</v>
      </c>
    </row>
    <row r="2218" spans="1:24" ht="14.1" customHeight="1" x14ac:dyDescent="0.3">
      <c r="A2218" s="90">
        <v>115009</v>
      </c>
      <c r="B2218" s="91" t="s">
        <v>50</v>
      </c>
      <c r="C2218" s="92">
        <v>4</v>
      </c>
      <c r="D2218" s="92">
        <v>0</v>
      </c>
      <c r="E2218" s="166"/>
      <c r="F2218" s="92" t="s">
        <v>112</v>
      </c>
      <c r="G2218" s="92" t="s">
        <v>1919</v>
      </c>
      <c r="H2218" s="92" t="s">
        <v>1920</v>
      </c>
      <c r="I2218" s="92">
        <v>107</v>
      </c>
      <c r="J2218" s="93">
        <v>28.35</v>
      </c>
      <c r="K2218" s="94"/>
      <c r="L2218" s="92" t="s">
        <v>2862</v>
      </c>
      <c r="M2218" s="92" t="s">
        <v>417</v>
      </c>
      <c r="N2218" s="172" t="str">
        <f t="shared" si="820"/>
        <v/>
      </c>
      <c r="O2218" s="172"/>
      <c r="P2218" s="173">
        <f t="shared" si="816"/>
        <v>0</v>
      </c>
      <c r="Q2218" s="173">
        <f t="shared" si="817"/>
        <v>0</v>
      </c>
      <c r="R2218" s="173" t="str">
        <f t="shared" si="818"/>
        <v/>
      </c>
      <c r="S2218" s="173">
        <f t="shared" si="819"/>
        <v>0</v>
      </c>
      <c r="T2218" s="173">
        <f>IF(P2218&lt;&gt;"",(P2218*(1-($N$3368))*(1-($O2218+$N$3373))),0)</f>
        <v>0</v>
      </c>
      <c r="U2218" s="173">
        <f>IF(Q2218&lt;&gt;"",(Q2218*(1-($N$3369))*(1-($O2218+$N$3373))),0)</f>
        <v>0</v>
      </c>
      <c r="V2218" s="173">
        <f>IF(R2218&lt;&gt;"",(R2218*(1-($N$3370))*(1-($O2218+$N$3373))),0)</f>
        <v>0</v>
      </c>
      <c r="W2218" s="173">
        <f>IF(S2218&lt;&gt;"",(S2218*(1-($N$3371))*(1-($O2218+$N$3373))),0)</f>
        <v>0</v>
      </c>
      <c r="X2218" s="173">
        <f t="shared" si="821"/>
        <v>0</v>
      </c>
    </row>
    <row r="2219" spans="1:24" ht="14.1" customHeight="1" x14ac:dyDescent="0.3">
      <c r="A2219" s="90"/>
      <c r="B2219" s="91"/>
      <c r="C2219" s="92"/>
      <c r="D2219" s="92"/>
      <c r="E2219" s="168"/>
      <c r="F2219" s="92"/>
      <c r="G2219" s="92"/>
      <c r="H2219" s="151" t="s">
        <v>654</v>
      </c>
      <c r="I2219" s="92"/>
      <c r="J2219" s="93"/>
      <c r="K2219" s="94"/>
      <c r="L2219" s="94"/>
      <c r="M2219" s="95"/>
      <c r="N2219" s="172"/>
      <c r="O2219" s="172"/>
      <c r="P2219" s="173">
        <f t="shared" si="816"/>
        <v>0</v>
      </c>
      <c r="Q2219" s="173">
        <f t="shared" si="817"/>
        <v>0</v>
      </c>
      <c r="R2219" s="173">
        <f t="shared" si="818"/>
        <v>0</v>
      </c>
      <c r="S2219" s="173">
        <f t="shared" si="819"/>
        <v>0</v>
      </c>
      <c r="T2219" s="173">
        <f>IF(P2219&lt;&gt;"",(P2219*(1-($N$3368))*(1-($O2219+$N$3373))),0)</f>
        <v>0</v>
      </c>
      <c r="U2219" s="173">
        <f>IF(Q2219&lt;&gt;"",(Q2219*(1-($N$3369))*(1-($O2219+$N$3373))),0)</f>
        <v>0</v>
      </c>
      <c r="V2219" s="173">
        <f>IF(R2219&lt;&gt;"",(R2219*(1-($N$3370))*(1-($O2219+$N$3373))),0)</f>
        <v>0</v>
      </c>
      <c r="W2219" s="173">
        <f>IF(S2219&lt;&gt;"",(S2219*(1-($N$3371))*(1-($O2219+$N$3373))),0)</f>
        <v>0</v>
      </c>
      <c r="X2219" s="173"/>
    </row>
    <row r="2220" spans="1:24" ht="14.1" customHeight="1" x14ac:dyDescent="0.3">
      <c r="A2220" s="189" t="s">
        <v>453</v>
      </c>
      <c r="B2220" s="246" t="s">
        <v>51</v>
      </c>
      <c r="C2220" s="188">
        <v>21</v>
      </c>
      <c r="D2220" s="188">
        <v>7</v>
      </c>
      <c r="E2220" s="247"/>
      <c r="F2220" s="188" t="s">
        <v>112</v>
      </c>
      <c r="G2220" s="188" t="s">
        <v>2016</v>
      </c>
      <c r="H2220" s="188" t="s">
        <v>2363</v>
      </c>
      <c r="I2220" s="188">
        <v>108</v>
      </c>
      <c r="J2220" s="248">
        <v>26.6</v>
      </c>
      <c r="K2220" s="249"/>
      <c r="L2220" s="188" t="s">
        <v>3821</v>
      </c>
      <c r="M2220" s="188" t="s">
        <v>417</v>
      </c>
      <c r="N2220" s="250" t="str">
        <f t="shared" ref="N2220:N2225" si="822">IF(OR(J2220="TBA",E2220=0),"",E2220*J2220)</f>
        <v/>
      </c>
      <c r="O2220" s="172"/>
      <c r="P2220" s="173">
        <f t="shared" ref="P2220:P2225" si="823">IF($B2220="PA",$N2220,0)</f>
        <v>0</v>
      </c>
      <c r="Q2220" s="173">
        <f t="shared" ref="Q2220:Q2225" si="824">IF($B2220="PC",$N2220,0)</f>
        <v>0</v>
      </c>
      <c r="R2220" s="173">
        <f t="shared" ref="R2220:R2225" si="825">IF($B2220="LA",$N2220,0)</f>
        <v>0</v>
      </c>
      <c r="S2220" s="173" t="str">
        <f t="shared" ref="S2220:S2225" si="826">IF($B2220="LC",$N2220,0)</f>
        <v/>
      </c>
      <c r="T2220" s="173">
        <f>IF(P2220&lt;&gt;"",(P2220*(1-($N$3368))*(1-($O2220+$N$3373))),0)</f>
        <v>0</v>
      </c>
      <c r="U2220" s="173">
        <f>IF(Q2220&lt;&gt;"",(Q2220*(1-($N$3369))*(1-($O2220+$N$3373))),0)</f>
        <v>0</v>
      </c>
      <c r="V2220" s="173">
        <f>IF(R2220&lt;&gt;"",(R2220*(1-($N$3370))*(1-($O2220+$N$3373))),0)</f>
        <v>0</v>
      </c>
      <c r="W2220" s="173">
        <f>IF(S2220&lt;&gt;"",(S2220*(1-($N$3371))*(1-($O2220+$N$3373))),0)</f>
        <v>0</v>
      </c>
      <c r="X2220" s="251">
        <f t="shared" ref="X2220:X2225" si="827">+SUM(T2220:W2220)</f>
        <v>0</v>
      </c>
    </row>
    <row r="2221" spans="1:24" ht="14.1" customHeight="1" x14ac:dyDescent="0.3">
      <c r="A2221" s="189" t="s">
        <v>456</v>
      </c>
      <c r="B2221" s="246" t="s">
        <v>51</v>
      </c>
      <c r="C2221" s="188">
        <v>18</v>
      </c>
      <c r="D2221" s="188">
        <v>9</v>
      </c>
      <c r="E2221" s="247"/>
      <c r="F2221" s="188" t="s">
        <v>111</v>
      </c>
      <c r="G2221" s="188" t="s">
        <v>2022</v>
      </c>
      <c r="H2221" s="188" t="s">
        <v>2365</v>
      </c>
      <c r="I2221" s="188">
        <v>108</v>
      </c>
      <c r="J2221" s="248">
        <v>28.900000000000002</v>
      </c>
      <c r="K2221" s="249"/>
      <c r="L2221" s="188" t="s">
        <v>3826</v>
      </c>
      <c r="M2221" s="188" t="s">
        <v>417</v>
      </c>
      <c r="N2221" s="250" t="str">
        <f>IF(OR(J2221="TBA",E2221=0),"",E2221*J2221)</f>
        <v/>
      </c>
      <c r="O2221" s="172"/>
      <c r="P2221" s="173">
        <f>IF($B2221="PA",$N2221,0)</f>
        <v>0</v>
      </c>
      <c r="Q2221" s="173">
        <f>IF($B2221="PC",$N2221,0)</f>
        <v>0</v>
      </c>
      <c r="R2221" s="173">
        <f>IF($B2221="LA",$N2221,0)</f>
        <v>0</v>
      </c>
      <c r="S2221" s="173" t="str">
        <f>IF($B2221="LC",$N2221,0)</f>
        <v/>
      </c>
      <c r="T2221" s="173">
        <f>IF(P2221&lt;&gt;"",(P2221*(1-($N$3368))*(1-($O2221+$N$3373))),0)</f>
        <v>0</v>
      </c>
      <c r="U2221" s="173">
        <f>IF(Q2221&lt;&gt;"",(Q2221*(1-($N$3369))*(1-($O2221+$N$3373))),0)</f>
        <v>0</v>
      </c>
      <c r="V2221" s="173">
        <f>IF(R2221&lt;&gt;"",(R2221*(1-($N$3370))*(1-($O2221+$N$3373))),0)</f>
        <v>0</v>
      </c>
      <c r="W2221" s="173">
        <f>IF(S2221&lt;&gt;"",(S2221*(1-($N$3371))*(1-($O2221+$N$3373))),0)</f>
        <v>0</v>
      </c>
      <c r="X2221" s="251">
        <f>+SUM(T2221:W2221)</f>
        <v>0</v>
      </c>
    </row>
    <row r="2222" spans="1:24" ht="14.1" customHeight="1" x14ac:dyDescent="0.3">
      <c r="A2222" s="189" t="s">
        <v>457</v>
      </c>
      <c r="B2222" s="246" t="s">
        <v>51</v>
      </c>
      <c r="C2222" s="188">
        <v>18</v>
      </c>
      <c r="D2222" s="188">
        <v>9</v>
      </c>
      <c r="E2222" s="247"/>
      <c r="F2222" s="188" t="s">
        <v>111</v>
      </c>
      <c r="G2222" s="188" t="s">
        <v>2005</v>
      </c>
      <c r="H2222" s="188" t="s">
        <v>2365</v>
      </c>
      <c r="I2222" s="188">
        <v>108</v>
      </c>
      <c r="J2222" s="248">
        <v>28.900000000000002</v>
      </c>
      <c r="K2222" s="249"/>
      <c r="L2222" s="188" t="s">
        <v>3827</v>
      </c>
      <c r="M2222" s="188" t="s">
        <v>417</v>
      </c>
      <c r="N2222" s="250" t="str">
        <f>IF(OR(J2222="TBA",E2222=0),"",E2222*J2222)</f>
        <v/>
      </c>
      <c r="O2222" s="172"/>
      <c r="P2222" s="173">
        <f>IF($B2222="PA",$N2222,0)</f>
        <v>0</v>
      </c>
      <c r="Q2222" s="173">
        <f>IF($B2222="PC",$N2222,0)</f>
        <v>0</v>
      </c>
      <c r="R2222" s="173">
        <f>IF($B2222="LA",$N2222,0)</f>
        <v>0</v>
      </c>
      <c r="S2222" s="173" t="str">
        <f>IF($B2222="LC",$N2222,0)</f>
        <v/>
      </c>
      <c r="T2222" s="173">
        <f>IF(P2222&lt;&gt;"",(P2222*(1-($N$3368))*(1-($O2222+$N$3373))),0)</f>
        <v>0</v>
      </c>
      <c r="U2222" s="173">
        <f>IF(Q2222&lt;&gt;"",(Q2222*(1-($N$3369))*(1-($O2222+$N$3373))),0)</f>
        <v>0</v>
      </c>
      <c r="V2222" s="173">
        <f>IF(R2222&lt;&gt;"",(R2222*(1-($N$3370))*(1-($O2222+$N$3373))),0)</f>
        <v>0</v>
      </c>
      <c r="W2222" s="173">
        <f>IF(S2222&lt;&gt;"",(S2222*(1-($N$3371))*(1-($O2222+$N$3373))),0)</f>
        <v>0</v>
      </c>
      <c r="X2222" s="251">
        <f>+SUM(T2222:W2222)</f>
        <v>0</v>
      </c>
    </row>
    <row r="2223" spans="1:24" ht="14.1" customHeight="1" x14ac:dyDescent="0.3">
      <c r="A2223" s="155" t="s">
        <v>1113</v>
      </c>
      <c r="B2223" s="91" t="s">
        <v>51</v>
      </c>
      <c r="C2223" s="92">
        <v>18</v>
      </c>
      <c r="D2223" s="92">
        <v>9</v>
      </c>
      <c r="E2223" s="166"/>
      <c r="F2223" s="92" t="s">
        <v>112</v>
      </c>
      <c r="G2223" s="92" t="s">
        <v>2004</v>
      </c>
      <c r="H2223" s="92" t="s">
        <v>2272</v>
      </c>
      <c r="I2223" s="92">
        <v>108</v>
      </c>
      <c r="J2223" s="93">
        <v>20.650000000000002</v>
      </c>
      <c r="K2223" s="94"/>
      <c r="L2223" s="92" t="s">
        <v>3609</v>
      </c>
      <c r="M2223" s="92" t="s">
        <v>417</v>
      </c>
      <c r="N2223" s="172" t="str">
        <f t="shared" si="822"/>
        <v/>
      </c>
      <c r="O2223" s="172"/>
      <c r="P2223" s="173">
        <f t="shared" si="823"/>
        <v>0</v>
      </c>
      <c r="Q2223" s="173">
        <f t="shared" si="824"/>
        <v>0</v>
      </c>
      <c r="R2223" s="173">
        <f t="shared" si="825"/>
        <v>0</v>
      </c>
      <c r="S2223" s="173" t="str">
        <f t="shared" si="826"/>
        <v/>
      </c>
      <c r="T2223" s="173">
        <f>IF(P2223&lt;&gt;"",(P2223*(1-($N$3368))*(1-($O2223+$N$3373))),0)</f>
        <v>0</v>
      </c>
      <c r="U2223" s="173">
        <f>IF(Q2223&lt;&gt;"",(Q2223*(1-($N$3369))*(1-($O2223+$N$3373))),0)</f>
        <v>0</v>
      </c>
      <c r="V2223" s="173">
        <f>IF(R2223&lt;&gt;"",(R2223*(1-($N$3370))*(1-($O2223+$N$3373))),0)</f>
        <v>0</v>
      </c>
      <c r="W2223" s="173">
        <f>IF(S2223&lt;&gt;"",(S2223*(1-($N$3371))*(1-($O2223+$N$3373))),0)</f>
        <v>0</v>
      </c>
      <c r="X2223" s="173">
        <f t="shared" si="827"/>
        <v>0</v>
      </c>
    </row>
    <row r="2224" spans="1:24" ht="14.1" customHeight="1" x14ac:dyDescent="0.3">
      <c r="A2224" s="155" t="s">
        <v>1112</v>
      </c>
      <c r="B2224" s="91" t="s">
        <v>51</v>
      </c>
      <c r="C2224" s="92">
        <v>18</v>
      </c>
      <c r="D2224" s="92">
        <v>9</v>
      </c>
      <c r="E2224" s="166"/>
      <c r="F2224" s="92" t="s">
        <v>112</v>
      </c>
      <c r="G2224" s="92" t="s">
        <v>2016</v>
      </c>
      <c r="H2224" s="92" t="s">
        <v>2272</v>
      </c>
      <c r="I2224" s="92">
        <v>108</v>
      </c>
      <c r="J2224" s="93">
        <v>20.650000000000002</v>
      </c>
      <c r="K2224" s="94"/>
      <c r="L2224" s="92" t="s">
        <v>3610</v>
      </c>
      <c r="M2224" s="92" t="s">
        <v>417</v>
      </c>
      <c r="N2224" s="172" t="str">
        <f t="shared" si="822"/>
        <v/>
      </c>
      <c r="O2224" s="172"/>
      <c r="P2224" s="173">
        <f t="shared" si="823"/>
        <v>0</v>
      </c>
      <c r="Q2224" s="173">
        <f t="shared" si="824"/>
        <v>0</v>
      </c>
      <c r="R2224" s="173">
        <f t="shared" si="825"/>
        <v>0</v>
      </c>
      <c r="S2224" s="173" t="str">
        <f t="shared" si="826"/>
        <v/>
      </c>
      <c r="T2224" s="173">
        <f>IF(P2224&lt;&gt;"",(P2224*(1-($N$3368))*(1-($O2224+$N$3373))),0)</f>
        <v>0</v>
      </c>
      <c r="U2224" s="173">
        <f>IF(Q2224&lt;&gt;"",(Q2224*(1-($N$3369))*(1-($O2224+$N$3373))),0)</f>
        <v>0</v>
      </c>
      <c r="V2224" s="173">
        <f>IF(R2224&lt;&gt;"",(R2224*(1-($N$3370))*(1-($O2224+$N$3373))),0)</f>
        <v>0</v>
      </c>
      <c r="W2224" s="173">
        <f>IF(S2224&lt;&gt;"",(S2224*(1-($N$3371))*(1-($O2224+$N$3373))),0)</f>
        <v>0</v>
      </c>
      <c r="X2224" s="173">
        <f t="shared" si="827"/>
        <v>0</v>
      </c>
    </row>
    <row r="2225" spans="1:24" ht="14.1" customHeight="1" x14ac:dyDescent="0.3">
      <c r="A2225" s="155" t="s">
        <v>1111</v>
      </c>
      <c r="B2225" s="91" t="s">
        <v>51</v>
      </c>
      <c r="C2225" s="92">
        <v>18</v>
      </c>
      <c r="D2225" s="92">
        <v>9</v>
      </c>
      <c r="E2225" s="166"/>
      <c r="F2225" s="92" t="s">
        <v>112</v>
      </c>
      <c r="G2225" s="92" t="s">
        <v>2026</v>
      </c>
      <c r="H2225" s="92" t="s">
        <v>2272</v>
      </c>
      <c r="I2225" s="92">
        <v>108</v>
      </c>
      <c r="J2225" s="93">
        <v>20.650000000000002</v>
      </c>
      <c r="K2225" s="94"/>
      <c r="L2225" s="92" t="s">
        <v>3611</v>
      </c>
      <c r="M2225" s="92" t="s">
        <v>417</v>
      </c>
      <c r="N2225" s="172" t="str">
        <f t="shared" si="822"/>
        <v/>
      </c>
      <c r="O2225" s="172"/>
      <c r="P2225" s="173">
        <f t="shared" si="823"/>
        <v>0</v>
      </c>
      <c r="Q2225" s="173">
        <f t="shared" si="824"/>
        <v>0</v>
      </c>
      <c r="R2225" s="173">
        <f t="shared" si="825"/>
        <v>0</v>
      </c>
      <c r="S2225" s="173" t="str">
        <f t="shared" si="826"/>
        <v/>
      </c>
      <c r="T2225" s="173">
        <f>IF(P2225&lt;&gt;"",(P2225*(1-($N$3368))*(1-($O2225+$N$3373))),0)</f>
        <v>0</v>
      </c>
      <c r="U2225" s="173">
        <f>IF(Q2225&lt;&gt;"",(Q2225*(1-($N$3369))*(1-($O2225+$N$3373))),0)</f>
        <v>0</v>
      </c>
      <c r="V2225" s="173">
        <f>IF(R2225&lt;&gt;"",(R2225*(1-($N$3370))*(1-($O2225+$N$3373))),0)</f>
        <v>0</v>
      </c>
      <c r="W2225" s="173">
        <f>IF(S2225&lt;&gt;"",(S2225*(1-($N$3371))*(1-($O2225+$N$3373))),0)</f>
        <v>0</v>
      </c>
      <c r="X2225" s="173">
        <f t="shared" si="827"/>
        <v>0</v>
      </c>
    </row>
    <row r="2226" spans="1:24" ht="14.1" customHeight="1" x14ac:dyDescent="0.3">
      <c r="A2226" s="90"/>
      <c r="B2226" s="91"/>
      <c r="C2226" s="92"/>
      <c r="D2226" s="92"/>
      <c r="E2226" s="168"/>
      <c r="F2226" s="92"/>
      <c r="G2226" s="92"/>
      <c r="H2226" s="151" t="s">
        <v>653</v>
      </c>
      <c r="I2226" s="92"/>
      <c r="J2226" s="93"/>
      <c r="K2226" s="94"/>
      <c r="L2226" s="94"/>
      <c r="M2226" s="95"/>
      <c r="N2226" s="172"/>
      <c r="O2226" s="172"/>
      <c r="P2226" s="173">
        <f>IF($B2226="PA",$N2226,0)</f>
        <v>0</v>
      </c>
      <c r="Q2226" s="173">
        <f>IF($B2226="PC",$N2226,0)</f>
        <v>0</v>
      </c>
      <c r="R2226" s="173">
        <f>IF($B2226="LA",$N2226,0)</f>
        <v>0</v>
      </c>
      <c r="S2226" s="173">
        <f>IF($B2226="LC",$N2226,0)</f>
        <v>0</v>
      </c>
      <c r="T2226" s="173">
        <f>IF(P2226&lt;&gt;"",(P2226*(1-($N$3368))*(1-($O2226+$N$3373))),0)</f>
        <v>0</v>
      </c>
      <c r="U2226" s="173">
        <f>IF(Q2226&lt;&gt;"",(Q2226*(1-($N$3369))*(1-($O2226+$N$3373))),0)</f>
        <v>0</v>
      </c>
      <c r="V2226" s="173">
        <f>IF(R2226&lt;&gt;"",(R2226*(1-($N$3370))*(1-($O2226+$N$3373))),0)</f>
        <v>0</v>
      </c>
      <c r="W2226" s="173">
        <f>IF(S2226&lt;&gt;"",(S2226*(1-($N$3371))*(1-($O2226+$N$3373))),0)</f>
        <v>0</v>
      </c>
      <c r="X2226" s="173"/>
    </row>
    <row r="2227" spans="1:24" ht="14.1" customHeight="1" x14ac:dyDescent="0.3">
      <c r="A2227" s="90" t="s">
        <v>351</v>
      </c>
      <c r="B2227" s="91" t="s">
        <v>51</v>
      </c>
      <c r="C2227" s="92">
        <v>34</v>
      </c>
      <c r="D2227" s="92">
        <v>17</v>
      </c>
      <c r="E2227" s="166"/>
      <c r="F2227" s="92" t="s">
        <v>111</v>
      </c>
      <c r="G2227" s="92" t="s">
        <v>2020</v>
      </c>
      <c r="H2227" s="92" t="s">
        <v>2612</v>
      </c>
      <c r="I2227" s="92">
        <v>108</v>
      </c>
      <c r="J2227" s="93">
        <v>36.4</v>
      </c>
      <c r="K2227" s="94"/>
      <c r="L2227" s="92" t="s">
        <v>4398</v>
      </c>
      <c r="M2227" s="92" t="s">
        <v>417</v>
      </c>
      <c r="N2227" s="172" t="str">
        <f t="shared" ref="N2227:N2229" si="828">IF(OR(J2227="TBA",E2227=0),"",E2227*J2227)</f>
        <v/>
      </c>
      <c r="O2227" s="172"/>
      <c r="P2227" s="173">
        <f t="shared" ref="P2227:P2229" si="829">IF($B2227="PA",$N2227,0)</f>
        <v>0</v>
      </c>
      <c r="Q2227" s="173">
        <f t="shared" ref="Q2227:Q2229" si="830">IF($B2227="PC",$N2227,0)</f>
        <v>0</v>
      </c>
      <c r="R2227" s="173">
        <f t="shared" ref="R2227:R2229" si="831">IF($B2227="LA",$N2227,0)</f>
        <v>0</v>
      </c>
      <c r="S2227" s="173" t="str">
        <f t="shared" ref="S2227:S2229" si="832">IF($B2227="LC",$N2227,0)</f>
        <v/>
      </c>
      <c r="T2227" s="173">
        <f>IF(P2227&lt;&gt;"",(P2227*(1-($N$3368))*(1-($O2227+$N$3373))),0)</f>
        <v>0</v>
      </c>
      <c r="U2227" s="173">
        <f>IF(Q2227&lt;&gt;"",(Q2227*(1-($N$3369))*(1-($O2227+$N$3373))),0)</f>
        <v>0</v>
      </c>
      <c r="V2227" s="173">
        <f>IF(R2227&lt;&gt;"",(R2227*(1-($N$3370))*(1-($O2227+$N$3373))),0)</f>
        <v>0</v>
      </c>
      <c r="W2227" s="173">
        <f>IF(S2227&lt;&gt;"",(S2227*(1-($N$3371))*(1-($O2227+$N$3373))),0)</f>
        <v>0</v>
      </c>
      <c r="X2227" s="173">
        <f t="shared" ref="X2227:X2229" si="833">+SUM(T2227:W2227)</f>
        <v>0</v>
      </c>
    </row>
    <row r="2228" spans="1:24" ht="14.1" customHeight="1" x14ac:dyDescent="0.3">
      <c r="A2228" s="90" t="s">
        <v>352</v>
      </c>
      <c r="B2228" s="91" t="s">
        <v>51</v>
      </c>
      <c r="C2228" s="92">
        <v>34</v>
      </c>
      <c r="D2228" s="92">
        <v>17</v>
      </c>
      <c r="E2228" s="166"/>
      <c r="F2228" s="92" t="s">
        <v>111</v>
      </c>
      <c r="G2228" s="92" t="s">
        <v>2022</v>
      </c>
      <c r="H2228" s="92" t="s">
        <v>2612</v>
      </c>
      <c r="I2228" s="92">
        <v>108</v>
      </c>
      <c r="J2228" s="93">
        <v>36.4</v>
      </c>
      <c r="K2228" s="94"/>
      <c r="L2228" s="92" t="s">
        <v>4399</v>
      </c>
      <c r="M2228" s="92" t="s">
        <v>417</v>
      </c>
      <c r="N2228" s="172" t="str">
        <f t="shared" si="828"/>
        <v/>
      </c>
      <c r="O2228" s="172"/>
      <c r="P2228" s="173">
        <f t="shared" si="829"/>
        <v>0</v>
      </c>
      <c r="Q2228" s="173">
        <f t="shared" si="830"/>
        <v>0</v>
      </c>
      <c r="R2228" s="173">
        <f t="shared" si="831"/>
        <v>0</v>
      </c>
      <c r="S2228" s="173" t="str">
        <f t="shared" si="832"/>
        <v/>
      </c>
      <c r="T2228" s="173">
        <f>IF(P2228&lt;&gt;"",(P2228*(1-($N$3368))*(1-($O2228+$N$3373))),0)</f>
        <v>0</v>
      </c>
      <c r="U2228" s="173">
        <f>IF(Q2228&lt;&gt;"",(Q2228*(1-($N$3369))*(1-($O2228+$N$3373))),0)</f>
        <v>0</v>
      </c>
      <c r="V2228" s="173">
        <f>IF(R2228&lt;&gt;"",(R2228*(1-($N$3370))*(1-($O2228+$N$3373))),0)</f>
        <v>0</v>
      </c>
      <c r="W2228" s="173">
        <f>IF(S2228&lt;&gt;"",(S2228*(1-($N$3371))*(1-($O2228+$N$3373))),0)</f>
        <v>0</v>
      </c>
      <c r="X2228" s="173">
        <f t="shared" si="833"/>
        <v>0</v>
      </c>
    </row>
    <row r="2229" spans="1:24" ht="14.1" customHeight="1" x14ac:dyDescent="0.3">
      <c r="A2229" s="90" t="s">
        <v>353</v>
      </c>
      <c r="B2229" s="91" t="s">
        <v>51</v>
      </c>
      <c r="C2229" s="92">
        <v>34</v>
      </c>
      <c r="D2229" s="92">
        <v>17</v>
      </c>
      <c r="E2229" s="166"/>
      <c r="F2229" s="92" t="s">
        <v>111</v>
      </c>
      <c r="G2229" s="92" t="s">
        <v>2005</v>
      </c>
      <c r="H2229" s="92" t="s">
        <v>2612</v>
      </c>
      <c r="I2229" s="92">
        <v>108</v>
      </c>
      <c r="J2229" s="93">
        <v>36.4</v>
      </c>
      <c r="K2229" s="94"/>
      <c r="L2229" s="92" t="s">
        <v>4400</v>
      </c>
      <c r="M2229" s="92" t="s">
        <v>417</v>
      </c>
      <c r="N2229" s="172" t="str">
        <f t="shared" si="828"/>
        <v/>
      </c>
      <c r="O2229" s="172"/>
      <c r="P2229" s="173">
        <f t="shared" si="829"/>
        <v>0</v>
      </c>
      <c r="Q2229" s="173">
        <f t="shared" si="830"/>
        <v>0</v>
      </c>
      <c r="R2229" s="173">
        <f t="shared" si="831"/>
        <v>0</v>
      </c>
      <c r="S2229" s="173" t="str">
        <f t="shared" si="832"/>
        <v/>
      </c>
      <c r="T2229" s="173">
        <f>IF(P2229&lt;&gt;"",(P2229*(1-($N$3368))*(1-($O2229+$N$3373))),0)</f>
        <v>0</v>
      </c>
      <c r="U2229" s="173">
        <f>IF(Q2229&lt;&gt;"",(Q2229*(1-($N$3369))*(1-($O2229+$N$3373))),0)</f>
        <v>0</v>
      </c>
      <c r="V2229" s="173">
        <f>IF(R2229&lt;&gt;"",(R2229*(1-($N$3370))*(1-($O2229+$N$3373))),0)</f>
        <v>0</v>
      </c>
      <c r="W2229" s="173">
        <f>IF(S2229&lt;&gt;"",(S2229*(1-($N$3371))*(1-($O2229+$N$3373))),0)</f>
        <v>0</v>
      </c>
      <c r="X2229" s="173">
        <f t="shared" si="833"/>
        <v>0</v>
      </c>
    </row>
    <row r="2230" spans="1:24" ht="14.1" customHeight="1" x14ac:dyDescent="0.3">
      <c r="A2230" s="90"/>
      <c r="B2230" s="91"/>
      <c r="C2230" s="92"/>
      <c r="D2230" s="92"/>
      <c r="E2230" s="168"/>
      <c r="F2230" s="92"/>
      <c r="G2230" s="92"/>
      <c r="H2230" s="151" t="s">
        <v>412</v>
      </c>
      <c r="I2230" s="92"/>
      <c r="J2230" s="93"/>
      <c r="K2230" s="94"/>
      <c r="L2230" s="94"/>
      <c r="M2230" s="95"/>
      <c r="N2230" s="172"/>
      <c r="O2230" s="172"/>
      <c r="P2230" s="173">
        <f t="shared" ref="P2230:P2241" si="834">IF($B2230="PA",$N2230,0)</f>
        <v>0</v>
      </c>
      <c r="Q2230" s="173">
        <f t="shared" ref="Q2230:Q2241" si="835">IF($B2230="PC",$N2230,0)</f>
        <v>0</v>
      </c>
      <c r="R2230" s="173">
        <f t="shared" ref="R2230:R2241" si="836">IF($B2230="LA",$N2230,0)</f>
        <v>0</v>
      </c>
      <c r="S2230" s="173">
        <f t="shared" ref="S2230:S2241" si="837">IF($B2230="LC",$N2230,0)</f>
        <v>0</v>
      </c>
      <c r="T2230" s="173">
        <f>IF(P2230&lt;&gt;"",(P2230*(1-($N$3368))*(1-($O2230+$N$3373))),0)</f>
        <v>0</v>
      </c>
      <c r="U2230" s="173">
        <f>IF(Q2230&lt;&gt;"",(Q2230*(1-($N$3369))*(1-($O2230+$N$3373))),0)</f>
        <v>0</v>
      </c>
      <c r="V2230" s="173">
        <f>IF(R2230&lt;&gt;"",(R2230*(1-($N$3370))*(1-($O2230+$N$3373))),0)</f>
        <v>0</v>
      </c>
      <c r="W2230" s="173">
        <f>IF(S2230&lt;&gt;"",(S2230*(1-($N$3371))*(1-($O2230+$N$3373))),0)</f>
        <v>0</v>
      </c>
      <c r="X2230" s="173"/>
    </row>
    <row r="2231" spans="1:24" ht="14.1" customHeight="1" x14ac:dyDescent="0.3">
      <c r="A2231" s="90" t="s">
        <v>839</v>
      </c>
      <c r="B2231" s="91" t="s">
        <v>51</v>
      </c>
      <c r="C2231" s="92">
        <v>18</v>
      </c>
      <c r="D2231" s="92">
        <v>9</v>
      </c>
      <c r="E2231" s="166"/>
      <c r="F2231" s="92" t="s">
        <v>112</v>
      </c>
      <c r="G2231" s="92" t="s">
        <v>2004</v>
      </c>
      <c r="H2231" s="92" t="s">
        <v>2486</v>
      </c>
      <c r="I2231" s="92">
        <v>109</v>
      </c>
      <c r="J2231" s="93">
        <v>20.650000000000002</v>
      </c>
      <c r="K2231" s="94"/>
      <c r="L2231" s="92" t="s">
        <v>4108</v>
      </c>
      <c r="M2231" s="92" t="s">
        <v>417</v>
      </c>
      <c r="N2231" s="172" t="str">
        <f t="shared" ref="N2231:N2240" si="838">IF(OR(J2231="TBA",E2231=0),"",E2231*J2231)</f>
        <v/>
      </c>
      <c r="O2231" s="172"/>
      <c r="P2231" s="173">
        <f t="shared" si="834"/>
        <v>0</v>
      </c>
      <c r="Q2231" s="173">
        <f t="shared" si="835"/>
        <v>0</v>
      </c>
      <c r="R2231" s="173">
        <f t="shared" si="836"/>
        <v>0</v>
      </c>
      <c r="S2231" s="173" t="str">
        <f t="shared" si="837"/>
        <v/>
      </c>
      <c r="T2231" s="173">
        <f>IF(P2231&lt;&gt;"",(P2231*(1-($N$3368))*(1-($O2231+$N$3373))),0)</f>
        <v>0</v>
      </c>
      <c r="U2231" s="173">
        <f>IF(Q2231&lt;&gt;"",(Q2231*(1-($N$3369))*(1-($O2231+$N$3373))),0)</f>
        <v>0</v>
      </c>
      <c r="V2231" s="173">
        <f>IF(R2231&lt;&gt;"",(R2231*(1-($N$3370))*(1-($O2231+$N$3373))),0)</f>
        <v>0</v>
      </c>
      <c r="W2231" s="173">
        <f>IF(S2231&lt;&gt;"",(S2231*(1-($N$3371))*(1-($O2231+$N$3373))),0)</f>
        <v>0</v>
      </c>
      <c r="X2231" s="173">
        <f>+SUM(T2231:W2231)</f>
        <v>0</v>
      </c>
    </row>
    <row r="2232" spans="1:24" ht="14.1" customHeight="1" x14ac:dyDescent="0.3">
      <c r="A2232" s="90" t="s">
        <v>840</v>
      </c>
      <c r="B2232" s="91" t="s">
        <v>51</v>
      </c>
      <c r="C2232" s="92">
        <v>18</v>
      </c>
      <c r="D2232" s="92">
        <v>9</v>
      </c>
      <c r="E2232" s="166"/>
      <c r="F2232" s="92" t="s">
        <v>112</v>
      </c>
      <c r="G2232" s="92" t="s">
        <v>2016</v>
      </c>
      <c r="H2232" s="92" t="s">
        <v>2486</v>
      </c>
      <c r="I2232" s="92">
        <v>109</v>
      </c>
      <c r="J2232" s="93">
        <v>20.650000000000002</v>
      </c>
      <c r="K2232" s="94"/>
      <c r="L2232" s="92" t="s">
        <v>4109</v>
      </c>
      <c r="M2232" s="92" t="s">
        <v>417</v>
      </c>
      <c r="N2232" s="172" t="str">
        <f t="shared" si="838"/>
        <v/>
      </c>
      <c r="O2232" s="172"/>
      <c r="P2232" s="173">
        <f t="shared" si="834"/>
        <v>0</v>
      </c>
      <c r="Q2232" s="173">
        <f t="shared" si="835"/>
        <v>0</v>
      </c>
      <c r="R2232" s="173">
        <f t="shared" si="836"/>
        <v>0</v>
      </c>
      <c r="S2232" s="173" t="str">
        <f t="shared" si="837"/>
        <v/>
      </c>
      <c r="T2232" s="173">
        <f>IF(P2232&lt;&gt;"",(P2232*(1-($N$3368))*(1-($O2232+$N$3373))),0)</f>
        <v>0</v>
      </c>
      <c r="U2232" s="173">
        <f>IF(Q2232&lt;&gt;"",(Q2232*(1-($N$3369))*(1-($O2232+$N$3373))),0)</f>
        <v>0</v>
      </c>
      <c r="V2232" s="173">
        <f>IF(R2232&lt;&gt;"",(R2232*(1-($N$3370))*(1-($O2232+$N$3373))),0)</f>
        <v>0</v>
      </c>
      <c r="W2232" s="173">
        <f>IF(S2232&lt;&gt;"",(S2232*(1-($N$3371))*(1-($O2232+$N$3373))),0)</f>
        <v>0</v>
      </c>
      <c r="X2232" s="173">
        <f>+SUM(T2232:W2232)</f>
        <v>0</v>
      </c>
    </row>
    <row r="2233" spans="1:24" ht="14.1" customHeight="1" x14ac:dyDescent="0.3">
      <c r="A2233" s="90" t="s">
        <v>841</v>
      </c>
      <c r="B2233" s="91" t="s">
        <v>51</v>
      </c>
      <c r="C2233" s="92">
        <v>18</v>
      </c>
      <c r="D2233" s="92">
        <v>9</v>
      </c>
      <c r="E2233" s="166"/>
      <c r="F2233" s="92" t="s">
        <v>112</v>
      </c>
      <c r="G2233" s="92" t="s">
        <v>2026</v>
      </c>
      <c r="H2233" s="92" t="s">
        <v>2486</v>
      </c>
      <c r="I2233" s="92">
        <v>109</v>
      </c>
      <c r="J2233" s="93">
        <v>20.650000000000002</v>
      </c>
      <c r="K2233" s="94"/>
      <c r="L2233" s="92" t="s">
        <v>4110</v>
      </c>
      <c r="M2233" s="92" t="s">
        <v>417</v>
      </c>
      <c r="N2233" s="172" t="str">
        <f t="shared" si="838"/>
        <v/>
      </c>
      <c r="O2233" s="172"/>
      <c r="P2233" s="173">
        <f t="shared" si="834"/>
        <v>0</v>
      </c>
      <c r="Q2233" s="173">
        <f t="shared" si="835"/>
        <v>0</v>
      </c>
      <c r="R2233" s="173">
        <f t="shared" si="836"/>
        <v>0</v>
      </c>
      <c r="S2233" s="173" t="str">
        <f t="shared" si="837"/>
        <v/>
      </c>
      <c r="T2233" s="173">
        <f>IF(P2233&lt;&gt;"",(P2233*(1-($N$3368))*(1-($O2233+$N$3373))),0)</f>
        <v>0</v>
      </c>
      <c r="U2233" s="173">
        <f>IF(Q2233&lt;&gt;"",(Q2233*(1-($N$3369))*(1-($O2233+$N$3373))),0)</f>
        <v>0</v>
      </c>
      <c r="V2233" s="173">
        <f>IF(R2233&lt;&gt;"",(R2233*(1-($N$3370))*(1-($O2233+$N$3373))),0)</f>
        <v>0</v>
      </c>
      <c r="W2233" s="173">
        <f>IF(S2233&lt;&gt;"",(S2233*(1-($N$3371))*(1-($O2233+$N$3373))),0)</f>
        <v>0</v>
      </c>
      <c r="X2233" s="173">
        <f>+SUM(T2233:W2233)</f>
        <v>0</v>
      </c>
    </row>
    <row r="2234" spans="1:24" ht="14.1" customHeight="1" x14ac:dyDescent="0.3">
      <c r="A2234" s="90" t="s">
        <v>304</v>
      </c>
      <c r="B2234" s="91" t="s">
        <v>51</v>
      </c>
      <c r="C2234" s="92">
        <v>28</v>
      </c>
      <c r="D2234" s="92">
        <v>7</v>
      </c>
      <c r="E2234" s="166"/>
      <c r="F2234" s="92" t="s">
        <v>5805</v>
      </c>
      <c r="G2234" s="92" t="s">
        <v>2001</v>
      </c>
      <c r="H2234" s="92" t="s">
        <v>2548</v>
      </c>
      <c r="I2234" s="92">
        <v>109</v>
      </c>
      <c r="J2234" s="93">
        <v>19.2</v>
      </c>
      <c r="K2234" s="94"/>
      <c r="L2234" s="92" t="s">
        <v>4267</v>
      </c>
      <c r="M2234" s="92" t="s">
        <v>417</v>
      </c>
      <c r="N2234" s="172" t="str">
        <f t="shared" si="838"/>
        <v/>
      </c>
      <c r="O2234" s="172"/>
      <c r="P2234" s="173">
        <f t="shared" si="834"/>
        <v>0</v>
      </c>
      <c r="Q2234" s="173">
        <f t="shared" si="835"/>
        <v>0</v>
      </c>
      <c r="R2234" s="173">
        <f t="shared" si="836"/>
        <v>0</v>
      </c>
      <c r="S2234" s="173" t="str">
        <f t="shared" si="837"/>
        <v/>
      </c>
      <c r="T2234" s="173">
        <f>IF(P2234&lt;&gt;"",(P2234*(1-($N$3368))*(1-($O2234+$N$3373))),0)</f>
        <v>0</v>
      </c>
      <c r="U2234" s="173">
        <f>IF(Q2234&lt;&gt;"",(Q2234*(1-($N$3369))*(1-($O2234+$N$3373))),0)</f>
        <v>0</v>
      </c>
      <c r="V2234" s="173">
        <f>IF(R2234&lt;&gt;"",(R2234*(1-($N$3370))*(1-($O2234+$N$3373))),0)</f>
        <v>0</v>
      </c>
      <c r="W2234" s="173">
        <f>IF(S2234&lt;&gt;"",(S2234*(1-($N$3371))*(1-($O2234+$N$3373))),0)</f>
        <v>0</v>
      </c>
      <c r="X2234" s="173">
        <f t="shared" ref="X2234:X2236" si="839">+SUM(T2234:W2234)</f>
        <v>0</v>
      </c>
    </row>
    <row r="2235" spans="1:24" ht="14.1" customHeight="1" x14ac:dyDescent="0.3">
      <c r="A2235" s="90" t="s">
        <v>305</v>
      </c>
      <c r="B2235" s="91" t="s">
        <v>51</v>
      </c>
      <c r="C2235" s="92">
        <v>28</v>
      </c>
      <c r="D2235" s="92">
        <v>7</v>
      </c>
      <c r="E2235" s="166"/>
      <c r="F2235" s="92" t="s">
        <v>5805</v>
      </c>
      <c r="G2235" s="92" t="s">
        <v>1999</v>
      </c>
      <c r="H2235" s="92" t="s">
        <v>2548</v>
      </c>
      <c r="I2235" s="92">
        <v>109</v>
      </c>
      <c r="J2235" s="93">
        <v>19.2</v>
      </c>
      <c r="K2235" s="94"/>
      <c r="L2235" s="92" t="s">
        <v>4268</v>
      </c>
      <c r="M2235" s="92" t="s">
        <v>417</v>
      </c>
      <c r="N2235" s="172" t="str">
        <f t="shared" si="838"/>
        <v/>
      </c>
      <c r="O2235" s="172"/>
      <c r="P2235" s="173">
        <f t="shared" si="834"/>
        <v>0</v>
      </c>
      <c r="Q2235" s="173">
        <f t="shared" si="835"/>
        <v>0</v>
      </c>
      <c r="R2235" s="173">
        <f t="shared" si="836"/>
        <v>0</v>
      </c>
      <c r="S2235" s="173" t="str">
        <f t="shared" si="837"/>
        <v/>
      </c>
      <c r="T2235" s="173">
        <f>IF(P2235&lt;&gt;"",(P2235*(1-($N$3368))*(1-($O2235+$N$3373))),0)</f>
        <v>0</v>
      </c>
      <c r="U2235" s="173">
        <f>IF(Q2235&lt;&gt;"",(Q2235*(1-($N$3369))*(1-($O2235+$N$3373))),0)</f>
        <v>0</v>
      </c>
      <c r="V2235" s="173">
        <f>IF(R2235&lt;&gt;"",(R2235*(1-($N$3370))*(1-($O2235+$N$3373))),0)</f>
        <v>0</v>
      </c>
      <c r="W2235" s="173">
        <f>IF(S2235&lt;&gt;"",(S2235*(1-($N$3371))*(1-($O2235+$N$3373))),0)</f>
        <v>0</v>
      </c>
      <c r="X2235" s="173">
        <f t="shared" si="839"/>
        <v>0</v>
      </c>
    </row>
    <row r="2236" spans="1:24" ht="14.1" customHeight="1" x14ac:dyDescent="0.3">
      <c r="A2236" s="90" t="s">
        <v>306</v>
      </c>
      <c r="B2236" s="91" t="s">
        <v>51</v>
      </c>
      <c r="C2236" s="92">
        <v>28</v>
      </c>
      <c r="D2236" s="92">
        <v>7</v>
      </c>
      <c r="E2236" s="166"/>
      <c r="F2236" s="92" t="s">
        <v>5805</v>
      </c>
      <c r="G2236" s="92" t="s">
        <v>2000</v>
      </c>
      <c r="H2236" s="92" t="s">
        <v>2548</v>
      </c>
      <c r="I2236" s="92">
        <v>109</v>
      </c>
      <c r="J2236" s="93">
        <v>19.2</v>
      </c>
      <c r="K2236" s="94"/>
      <c r="L2236" s="92" t="s">
        <v>4269</v>
      </c>
      <c r="M2236" s="92" t="s">
        <v>417</v>
      </c>
      <c r="N2236" s="172" t="str">
        <f t="shared" si="838"/>
        <v/>
      </c>
      <c r="O2236" s="172"/>
      <c r="P2236" s="173">
        <f t="shared" si="834"/>
        <v>0</v>
      </c>
      <c r="Q2236" s="173">
        <f t="shared" si="835"/>
        <v>0</v>
      </c>
      <c r="R2236" s="173">
        <f t="shared" si="836"/>
        <v>0</v>
      </c>
      <c r="S2236" s="173" t="str">
        <f t="shared" si="837"/>
        <v/>
      </c>
      <c r="T2236" s="173">
        <f>IF(P2236&lt;&gt;"",(P2236*(1-($N$3368))*(1-($O2236+$N$3373))),0)</f>
        <v>0</v>
      </c>
      <c r="U2236" s="173">
        <f>IF(Q2236&lt;&gt;"",(Q2236*(1-($N$3369))*(1-($O2236+$N$3373))),0)</f>
        <v>0</v>
      </c>
      <c r="V2236" s="173">
        <f>IF(R2236&lt;&gt;"",(R2236*(1-($N$3370))*(1-($O2236+$N$3373))),0)</f>
        <v>0</v>
      </c>
      <c r="W2236" s="173">
        <f>IF(S2236&lt;&gt;"",(S2236*(1-($N$3371))*(1-($O2236+$N$3373))),0)</f>
        <v>0</v>
      </c>
      <c r="X2236" s="173">
        <f t="shared" si="839"/>
        <v>0</v>
      </c>
    </row>
    <row r="2237" spans="1:24" ht="14.1" customHeight="1" x14ac:dyDescent="0.3">
      <c r="A2237" s="90">
        <v>99626</v>
      </c>
      <c r="B2237" s="91" t="s">
        <v>50</v>
      </c>
      <c r="C2237" s="92">
        <v>24</v>
      </c>
      <c r="D2237" s="92">
        <v>6</v>
      </c>
      <c r="E2237" s="166"/>
      <c r="F2237" s="92" t="s">
        <v>112</v>
      </c>
      <c r="G2237" s="92" t="s">
        <v>1711</v>
      </c>
      <c r="H2237" s="92" t="s">
        <v>1873</v>
      </c>
      <c r="I2237" s="92">
        <v>109</v>
      </c>
      <c r="J2237" s="93">
        <v>7.3500000000000005</v>
      </c>
      <c r="K2237" s="94"/>
      <c r="L2237" s="92" t="s">
        <v>2811</v>
      </c>
      <c r="M2237" s="92" t="s">
        <v>417</v>
      </c>
      <c r="N2237" s="172" t="str">
        <f t="shared" si="838"/>
        <v/>
      </c>
      <c r="O2237" s="172"/>
      <c r="P2237" s="173">
        <f t="shared" si="834"/>
        <v>0</v>
      </c>
      <c r="Q2237" s="173">
        <f t="shared" si="835"/>
        <v>0</v>
      </c>
      <c r="R2237" s="173" t="str">
        <f t="shared" si="836"/>
        <v/>
      </c>
      <c r="S2237" s="173">
        <f t="shared" si="837"/>
        <v>0</v>
      </c>
      <c r="T2237" s="173">
        <f>IF(P2237&lt;&gt;"",(P2237*(1-($N$3368))*(1-($O2237+$N$3373))),0)</f>
        <v>0</v>
      </c>
      <c r="U2237" s="173">
        <f>IF(Q2237&lt;&gt;"",(Q2237*(1-($N$3369))*(1-($O2237+$N$3373))),0)</f>
        <v>0</v>
      </c>
      <c r="V2237" s="173">
        <f>IF(R2237&lt;&gt;"",(R2237*(1-($N$3370))*(1-($O2237+$N$3373))),0)</f>
        <v>0</v>
      </c>
      <c r="W2237" s="173">
        <f>IF(S2237&lt;&gt;"",(S2237*(1-($N$3371))*(1-($O2237+$N$3373))),0)</f>
        <v>0</v>
      </c>
      <c r="X2237" s="173">
        <f>+SUM(T2237:W2237)</f>
        <v>0</v>
      </c>
    </row>
    <row r="2238" spans="1:24" ht="14.1" customHeight="1" x14ac:dyDescent="0.3">
      <c r="A2238" s="90">
        <v>99607</v>
      </c>
      <c r="B2238" s="91" t="s">
        <v>50</v>
      </c>
      <c r="C2238" s="92">
        <v>36</v>
      </c>
      <c r="D2238" s="92">
        <v>6</v>
      </c>
      <c r="E2238" s="166"/>
      <c r="F2238" s="92" t="s">
        <v>112</v>
      </c>
      <c r="G2238" s="92" t="s">
        <v>1716</v>
      </c>
      <c r="H2238" s="92" t="s">
        <v>1865</v>
      </c>
      <c r="I2238" s="92">
        <v>109</v>
      </c>
      <c r="J2238" s="93">
        <v>4.75</v>
      </c>
      <c r="K2238" s="94"/>
      <c r="L2238" s="92" t="s">
        <v>2803</v>
      </c>
      <c r="M2238" s="92" t="s">
        <v>417</v>
      </c>
      <c r="N2238" s="172" t="str">
        <f t="shared" si="838"/>
        <v/>
      </c>
      <c r="O2238" s="172"/>
      <c r="P2238" s="173">
        <f t="shared" si="834"/>
        <v>0</v>
      </c>
      <c r="Q2238" s="173">
        <f t="shared" si="835"/>
        <v>0</v>
      </c>
      <c r="R2238" s="173" t="str">
        <f t="shared" si="836"/>
        <v/>
      </c>
      <c r="S2238" s="173">
        <f t="shared" si="837"/>
        <v>0</v>
      </c>
      <c r="T2238" s="173">
        <f>IF(P2238&lt;&gt;"",(P2238*(1-($N$3368))*(1-($O2238+$N$3373))),0)</f>
        <v>0</v>
      </c>
      <c r="U2238" s="173">
        <f>IF(Q2238&lt;&gt;"",(Q2238*(1-($N$3369))*(1-($O2238+$N$3373))),0)</f>
        <v>0</v>
      </c>
      <c r="V2238" s="173">
        <f>IF(R2238&lt;&gt;"",(R2238*(1-($N$3370))*(1-($O2238+$N$3373))),0)</f>
        <v>0</v>
      </c>
      <c r="W2238" s="173">
        <f>IF(S2238&lt;&gt;"",(S2238*(1-($N$3371))*(1-($O2238+$N$3373))),0)</f>
        <v>0</v>
      </c>
      <c r="X2238" s="173">
        <f>+SUM(T2238:W2238)</f>
        <v>0</v>
      </c>
    </row>
    <row r="2239" spans="1:24" ht="14.1" customHeight="1" x14ac:dyDescent="0.3">
      <c r="A2239" s="90">
        <v>44956</v>
      </c>
      <c r="B2239" s="91" t="s">
        <v>50</v>
      </c>
      <c r="C2239" s="92">
        <v>18</v>
      </c>
      <c r="D2239" s="92">
        <v>6</v>
      </c>
      <c r="E2239" s="166"/>
      <c r="F2239" s="92" t="s">
        <v>112</v>
      </c>
      <c r="G2239" s="92" t="s">
        <v>1716</v>
      </c>
      <c r="H2239" s="92" t="s">
        <v>1764</v>
      </c>
      <c r="I2239" s="92">
        <v>109</v>
      </c>
      <c r="J2239" s="93">
        <v>6.8500000000000005</v>
      </c>
      <c r="K2239" s="94"/>
      <c r="L2239" s="92" t="s">
        <v>2705</v>
      </c>
      <c r="M2239" s="92" t="s">
        <v>417</v>
      </c>
      <c r="N2239" s="172" t="str">
        <f t="shared" si="838"/>
        <v/>
      </c>
      <c r="O2239" s="172"/>
      <c r="P2239" s="173">
        <f t="shared" si="834"/>
        <v>0</v>
      </c>
      <c r="Q2239" s="173">
        <f t="shared" si="835"/>
        <v>0</v>
      </c>
      <c r="R2239" s="173" t="str">
        <f t="shared" si="836"/>
        <v/>
      </c>
      <c r="S2239" s="173">
        <f t="shared" si="837"/>
        <v>0</v>
      </c>
      <c r="T2239" s="173">
        <f>IF(P2239&lt;&gt;"",(P2239*(1-($N$3368))*(1-($O2239+$N$3373))),0)</f>
        <v>0</v>
      </c>
      <c r="U2239" s="173">
        <f>IF(Q2239&lt;&gt;"",(Q2239*(1-($N$3369))*(1-($O2239+$N$3373))),0)</f>
        <v>0</v>
      </c>
      <c r="V2239" s="173">
        <f>IF(R2239&lt;&gt;"",(R2239*(1-($N$3370))*(1-($O2239+$N$3373))),0)</f>
        <v>0</v>
      </c>
      <c r="W2239" s="173">
        <f>IF(S2239&lt;&gt;"",(S2239*(1-($N$3371))*(1-($O2239+$N$3373))),0)</f>
        <v>0</v>
      </c>
      <c r="X2239" s="173">
        <f>+SUM(T2239:W2239)</f>
        <v>0</v>
      </c>
    </row>
    <row r="2240" spans="1:24" ht="14.1" customHeight="1" x14ac:dyDescent="0.3">
      <c r="A2240" s="90">
        <v>43606</v>
      </c>
      <c r="B2240" s="91" t="s">
        <v>50</v>
      </c>
      <c r="C2240" s="92">
        <v>24</v>
      </c>
      <c r="D2240" s="92">
        <v>8</v>
      </c>
      <c r="E2240" s="166"/>
      <c r="F2240" s="92" t="s">
        <v>112</v>
      </c>
      <c r="G2240" s="92" t="s">
        <v>1711</v>
      </c>
      <c r="H2240" s="92" t="s">
        <v>1763</v>
      </c>
      <c r="I2240" s="92">
        <v>109</v>
      </c>
      <c r="J2240" s="93">
        <v>10.050000000000001</v>
      </c>
      <c r="K2240" s="94"/>
      <c r="L2240" s="92" t="s">
        <v>2704</v>
      </c>
      <c r="M2240" s="92" t="s">
        <v>417</v>
      </c>
      <c r="N2240" s="172" t="str">
        <f t="shared" si="838"/>
        <v/>
      </c>
      <c r="O2240" s="172"/>
      <c r="P2240" s="173">
        <f t="shared" si="834"/>
        <v>0</v>
      </c>
      <c r="Q2240" s="173">
        <f t="shared" si="835"/>
        <v>0</v>
      </c>
      <c r="R2240" s="173" t="str">
        <f t="shared" si="836"/>
        <v/>
      </c>
      <c r="S2240" s="173">
        <f t="shared" si="837"/>
        <v>0</v>
      </c>
      <c r="T2240" s="173">
        <f>IF(P2240&lt;&gt;"",(P2240*(1-($N$3368))*(1-($O2240+$N$3373))),0)</f>
        <v>0</v>
      </c>
      <c r="U2240" s="173">
        <f>IF(Q2240&lt;&gt;"",(Q2240*(1-($N$3369))*(1-($O2240+$N$3373))),0)</f>
        <v>0</v>
      </c>
      <c r="V2240" s="173">
        <f>IF(R2240&lt;&gt;"",(R2240*(1-($N$3370))*(1-($O2240+$N$3373))),0)</f>
        <v>0</v>
      </c>
      <c r="W2240" s="173">
        <f>IF(S2240&lt;&gt;"",(S2240*(1-($N$3371))*(1-($O2240+$N$3373))),0)</f>
        <v>0</v>
      </c>
      <c r="X2240" s="173">
        <f>+SUM(T2240:W2240)</f>
        <v>0</v>
      </c>
    </row>
    <row r="2241" spans="1:24" ht="14.1" customHeight="1" x14ac:dyDescent="0.3">
      <c r="A2241" s="90"/>
      <c r="B2241" s="91"/>
      <c r="C2241" s="92"/>
      <c r="D2241" s="92"/>
      <c r="E2241" s="168"/>
      <c r="F2241" s="92"/>
      <c r="G2241" s="92"/>
      <c r="H2241" s="151" t="s">
        <v>408</v>
      </c>
      <c r="I2241" s="92"/>
      <c r="J2241" s="93"/>
      <c r="K2241" s="94"/>
      <c r="L2241" s="94"/>
      <c r="M2241" s="95"/>
      <c r="N2241" s="172"/>
      <c r="O2241" s="172"/>
      <c r="P2241" s="173">
        <f t="shared" si="834"/>
        <v>0</v>
      </c>
      <c r="Q2241" s="173">
        <f t="shared" si="835"/>
        <v>0</v>
      </c>
      <c r="R2241" s="173">
        <f t="shared" si="836"/>
        <v>0</v>
      </c>
      <c r="S2241" s="173">
        <f t="shared" si="837"/>
        <v>0</v>
      </c>
      <c r="T2241" s="173">
        <f>IF(P2241&lt;&gt;"",(P2241*(1-($N$3368))*(1-($O2241+$N$3373))),0)</f>
        <v>0</v>
      </c>
      <c r="U2241" s="173">
        <f>IF(Q2241&lt;&gt;"",(Q2241*(1-($N$3369))*(1-($O2241+$N$3373))),0)</f>
        <v>0</v>
      </c>
      <c r="V2241" s="173">
        <f>IF(R2241&lt;&gt;"",(R2241*(1-($N$3370))*(1-($O2241+$N$3373))),0)</f>
        <v>0</v>
      </c>
      <c r="W2241" s="173">
        <f>IF(S2241&lt;&gt;"",(S2241*(1-($N$3371))*(1-($O2241+$N$3373))),0)</f>
        <v>0</v>
      </c>
      <c r="X2241" s="173"/>
    </row>
    <row r="2242" spans="1:24" ht="14.1" customHeight="1" x14ac:dyDescent="0.3">
      <c r="A2242" s="187" t="s">
        <v>313</v>
      </c>
      <c r="B2242" s="246" t="s">
        <v>51</v>
      </c>
      <c r="C2242" s="188">
        <v>32</v>
      </c>
      <c r="D2242" s="188">
        <v>8</v>
      </c>
      <c r="E2242" s="247"/>
      <c r="F2242" s="188" t="s">
        <v>5805</v>
      </c>
      <c r="G2242" s="188" t="s">
        <v>2001</v>
      </c>
      <c r="H2242" s="188" t="s">
        <v>2551</v>
      </c>
      <c r="I2242" s="188">
        <v>110</v>
      </c>
      <c r="J2242" s="248">
        <v>18.25</v>
      </c>
      <c r="K2242" s="249"/>
      <c r="L2242" s="188" t="s">
        <v>4276</v>
      </c>
      <c r="M2242" s="188" t="s">
        <v>417</v>
      </c>
      <c r="N2242" s="250" t="str">
        <f t="shared" ref="N2242:N2270" si="840">IF(OR(J2242="TBA",E2242=0),"",E2242*J2242)</f>
        <v/>
      </c>
      <c r="O2242" s="172"/>
      <c r="P2242" s="173">
        <f t="shared" ref="P2242:P2270" si="841">IF($B2242="PA",$N2242,0)</f>
        <v>0</v>
      </c>
      <c r="Q2242" s="173">
        <f t="shared" ref="Q2242:Q2270" si="842">IF($B2242="PC",$N2242,0)</f>
        <v>0</v>
      </c>
      <c r="R2242" s="173">
        <f t="shared" ref="R2242:R2270" si="843">IF($B2242="LA",$N2242,0)</f>
        <v>0</v>
      </c>
      <c r="S2242" s="173" t="str">
        <f t="shared" ref="S2242:S2270" si="844">IF($B2242="LC",$N2242,0)</f>
        <v/>
      </c>
      <c r="T2242" s="173">
        <f>IF(P2242&lt;&gt;"",(P2242*(1-($N$3368))*(1-($O2242+$N$3373))),0)</f>
        <v>0</v>
      </c>
      <c r="U2242" s="173">
        <f>IF(Q2242&lt;&gt;"",(Q2242*(1-($N$3369))*(1-($O2242+$N$3373))),0)</f>
        <v>0</v>
      </c>
      <c r="V2242" s="173">
        <f>IF(R2242&lt;&gt;"",(R2242*(1-($N$3370))*(1-($O2242+$N$3373))),0)</f>
        <v>0</v>
      </c>
      <c r="W2242" s="173">
        <f>IF(S2242&lt;&gt;"",(S2242*(1-($N$3371))*(1-($O2242+$N$3373))),0)</f>
        <v>0</v>
      </c>
      <c r="X2242" s="251">
        <f t="shared" ref="X2242:X2270" si="845">+SUM(T2242:W2242)</f>
        <v>0</v>
      </c>
    </row>
    <row r="2243" spans="1:24" ht="14.1" customHeight="1" x14ac:dyDescent="0.3">
      <c r="A2243" s="187" t="s">
        <v>314</v>
      </c>
      <c r="B2243" s="246" t="s">
        <v>51</v>
      </c>
      <c r="C2243" s="188">
        <v>32</v>
      </c>
      <c r="D2243" s="188">
        <v>8</v>
      </c>
      <c r="E2243" s="247"/>
      <c r="F2243" s="188" t="s">
        <v>5805</v>
      </c>
      <c r="G2243" s="188" t="s">
        <v>1999</v>
      </c>
      <c r="H2243" s="188" t="s">
        <v>2551</v>
      </c>
      <c r="I2243" s="188">
        <v>110</v>
      </c>
      <c r="J2243" s="248">
        <v>18.25</v>
      </c>
      <c r="K2243" s="249"/>
      <c r="L2243" s="188" t="s">
        <v>4277</v>
      </c>
      <c r="M2243" s="188" t="s">
        <v>417</v>
      </c>
      <c r="N2243" s="250" t="str">
        <f t="shared" si="840"/>
        <v/>
      </c>
      <c r="O2243" s="172"/>
      <c r="P2243" s="173">
        <f t="shared" si="841"/>
        <v>0</v>
      </c>
      <c r="Q2243" s="173">
        <f t="shared" si="842"/>
        <v>0</v>
      </c>
      <c r="R2243" s="173">
        <f t="shared" si="843"/>
        <v>0</v>
      </c>
      <c r="S2243" s="173" t="str">
        <f t="shared" si="844"/>
        <v/>
      </c>
      <c r="T2243" s="173">
        <f>IF(P2243&lt;&gt;"",(P2243*(1-($N$3368))*(1-($O2243+$N$3373))),0)</f>
        <v>0</v>
      </c>
      <c r="U2243" s="173">
        <f>IF(Q2243&lt;&gt;"",(Q2243*(1-($N$3369))*(1-($O2243+$N$3373))),0)</f>
        <v>0</v>
      </c>
      <c r="V2243" s="173">
        <f>IF(R2243&lt;&gt;"",(R2243*(1-($N$3370))*(1-($O2243+$N$3373))),0)</f>
        <v>0</v>
      </c>
      <c r="W2243" s="173">
        <f>IF(S2243&lt;&gt;"",(S2243*(1-($N$3371))*(1-($O2243+$N$3373))),0)</f>
        <v>0</v>
      </c>
      <c r="X2243" s="251">
        <f t="shared" si="845"/>
        <v>0</v>
      </c>
    </row>
    <row r="2244" spans="1:24" ht="14.1" customHeight="1" x14ac:dyDescent="0.3">
      <c r="A2244" s="187" t="s">
        <v>315</v>
      </c>
      <c r="B2244" s="246" t="s">
        <v>51</v>
      </c>
      <c r="C2244" s="188">
        <v>32</v>
      </c>
      <c r="D2244" s="188">
        <v>8</v>
      </c>
      <c r="E2244" s="247"/>
      <c r="F2244" s="188" t="s">
        <v>5805</v>
      </c>
      <c r="G2244" s="188" t="s">
        <v>2000</v>
      </c>
      <c r="H2244" s="188" t="s">
        <v>2551</v>
      </c>
      <c r="I2244" s="188">
        <v>110</v>
      </c>
      <c r="J2244" s="248">
        <v>18.25</v>
      </c>
      <c r="K2244" s="249"/>
      <c r="L2244" s="188" t="s">
        <v>4278</v>
      </c>
      <c r="M2244" s="188" t="s">
        <v>417</v>
      </c>
      <c r="N2244" s="250" t="str">
        <f t="shared" si="840"/>
        <v/>
      </c>
      <c r="O2244" s="172"/>
      <c r="P2244" s="173">
        <f t="shared" si="841"/>
        <v>0</v>
      </c>
      <c r="Q2244" s="173">
        <f t="shared" si="842"/>
        <v>0</v>
      </c>
      <c r="R2244" s="173">
        <f t="shared" si="843"/>
        <v>0</v>
      </c>
      <c r="S2244" s="173" t="str">
        <f t="shared" si="844"/>
        <v/>
      </c>
      <c r="T2244" s="173">
        <f>IF(P2244&lt;&gt;"",(P2244*(1-($N$3368))*(1-($O2244+$N$3373))),0)</f>
        <v>0</v>
      </c>
      <c r="U2244" s="173">
        <f>IF(Q2244&lt;&gt;"",(Q2244*(1-($N$3369))*(1-($O2244+$N$3373))),0)</f>
        <v>0</v>
      </c>
      <c r="V2244" s="173">
        <f>IF(R2244&lt;&gt;"",(R2244*(1-($N$3370))*(1-($O2244+$N$3373))),0)</f>
        <v>0</v>
      </c>
      <c r="W2244" s="173">
        <f>IF(S2244&lt;&gt;"",(S2244*(1-($N$3371))*(1-($O2244+$N$3373))),0)</f>
        <v>0</v>
      </c>
      <c r="X2244" s="251">
        <f t="shared" si="845"/>
        <v>0</v>
      </c>
    </row>
    <row r="2245" spans="1:24" ht="14.1" customHeight="1" x14ac:dyDescent="0.3">
      <c r="A2245" s="90" t="s">
        <v>827</v>
      </c>
      <c r="B2245" s="91" t="s">
        <v>51</v>
      </c>
      <c r="C2245" s="92">
        <v>18</v>
      </c>
      <c r="D2245" s="92">
        <v>9</v>
      </c>
      <c r="E2245" s="166"/>
      <c r="F2245" s="92" t="s">
        <v>112</v>
      </c>
      <c r="G2245" s="92" t="s">
        <v>2004</v>
      </c>
      <c r="H2245" s="92" t="s">
        <v>2482</v>
      </c>
      <c r="I2245" s="92">
        <v>110</v>
      </c>
      <c r="J2245" s="93">
        <v>20.650000000000002</v>
      </c>
      <c r="K2245" s="94"/>
      <c r="L2245" s="92" t="s">
        <v>4093</v>
      </c>
      <c r="M2245" s="92" t="s">
        <v>417</v>
      </c>
      <c r="N2245" s="172" t="str">
        <f t="shared" si="840"/>
        <v/>
      </c>
      <c r="O2245" s="172"/>
      <c r="P2245" s="173">
        <f t="shared" si="841"/>
        <v>0</v>
      </c>
      <c r="Q2245" s="173">
        <f t="shared" si="842"/>
        <v>0</v>
      </c>
      <c r="R2245" s="173">
        <f t="shared" si="843"/>
        <v>0</v>
      </c>
      <c r="S2245" s="173" t="str">
        <f t="shared" si="844"/>
        <v/>
      </c>
      <c r="T2245" s="173">
        <f>IF(P2245&lt;&gt;"",(P2245*(1-($N$3368))*(1-($O2245+$N$3373))),0)</f>
        <v>0</v>
      </c>
      <c r="U2245" s="173">
        <f>IF(Q2245&lt;&gt;"",(Q2245*(1-($N$3369))*(1-($O2245+$N$3373))),0)</f>
        <v>0</v>
      </c>
      <c r="V2245" s="173">
        <f>IF(R2245&lt;&gt;"",(R2245*(1-($N$3370))*(1-($O2245+$N$3373))),0)</f>
        <v>0</v>
      </c>
      <c r="W2245" s="173">
        <f>IF(S2245&lt;&gt;"",(S2245*(1-($N$3371))*(1-($O2245+$N$3373))),0)</f>
        <v>0</v>
      </c>
      <c r="X2245" s="173">
        <f t="shared" si="845"/>
        <v>0</v>
      </c>
    </row>
    <row r="2246" spans="1:24" ht="14.1" customHeight="1" x14ac:dyDescent="0.3">
      <c r="A2246" s="90" t="s">
        <v>828</v>
      </c>
      <c r="B2246" s="91" t="s">
        <v>51</v>
      </c>
      <c r="C2246" s="92">
        <v>18</v>
      </c>
      <c r="D2246" s="92">
        <v>9</v>
      </c>
      <c r="E2246" s="166"/>
      <c r="F2246" s="92" t="s">
        <v>112</v>
      </c>
      <c r="G2246" s="92" t="s">
        <v>2016</v>
      </c>
      <c r="H2246" s="92" t="s">
        <v>2482</v>
      </c>
      <c r="I2246" s="92">
        <v>110</v>
      </c>
      <c r="J2246" s="93">
        <v>20.650000000000002</v>
      </c>
      <c r="K2246" s="94"/>
      <c r="L2246" s="92" t="s">
        <v>4094</v>
      </c>
      <c r="M2246" s="92" t="s">
        <v>417</v>
      </c>
      <c r="N2246" s="172" t="str">
        <f t="shared" si="840"/>
        <v/>
      </c>
      <c r="O2246" s="172"/>
      <c r="P2246" s="173">
        <f t="shared" si="841"/>
        <v>0</v>
      </c>
      <c r="Q2246" s="173">
        <f t="shared" si="842"/>
        <v>0</v>
      </c>
      <c r="R2246" s="173">
        <f t="shared" si="843"/>
        <v>0</v>
      </c>
      <c r="S2246" s="173" t="str">
        <f t="shared" si="844"/>
        <v/>
      </c>
      <c r="T2246" s="173">
        <f>IF(P2246&lt;&gt;"",(P2246*(1-($N$3368))*(1-($O2246+$N$3373))),0)</f>
        <v>0</v>
      </c>
      <c r="U2246" s="173">
        <f>IF(Q2246&lt;&gt;"",(Q2246*(1-($N$3369))*(1-($O2246+$N$3373))),0)</f>
        <v>0</v>
      </c>
      <c r="V2246" s="173">
        <f>IF(R2246&lt;&gt;"",(R2246*(1-($N$3370))*(1-($O2246+$N$3373))),0)</f>
        <v>0</v>
      </c>
      <c r="W2246" s="173">
        <f>IF(S2246&lt;&gt;"",(S2246*(1-($N$3371))*(1-($O2246+$N$3373))),0)</f>
        <v>0</v>
      </c>
      <c r="X2246" s="173">
        <f t="shared" si="845"/>
        <v>0</v>
      </c>
    </row>
    <row r="2247" spans="1:24" ht="14.1" customHeight="1" x14ac:dyDescent="0.3">
      <c r="A2247" s="90" t="s">
        <v>829</v>
      </c>
      <c r="B2247" s="91" t="s">
        <v>51</v>
      </c>
      <c r="C2247" s="92">
        <v>18</v>
      </c>
      <c r="D2247" s="92">
        <v>9</v>
      </c>
      <c r="E2247" s="166"/>
      <c r="F2247" s="92" t="s">
        <v>112</v>
      </c>
      <c r="G2247" s="92" t="s">
        <v>2026</v>
      </c>
      <c r="H2247" s="92" t="s">
        <v>2482</v>
      </c>
      <c r="I2247" s="92">
        <v>110</v>
      </c>
      <c r="J2247" s="93">
        <v>20.650000000000002</v>
      </c>
      <c r="K2247" s="94"/>
      <c r="L2247" s="92" t="s">
        <v>4095</v>
      </c>
      <c r="M2247" s="92" t="s">
        <v>417</v>
      </c>
      <c r="N2247" s="172" t="str">
        <f t="shared" si="840"/>
        <v/>
      </c>
      <c r="O2247" s="172"/>
      <c r="P2247" s="173">
        <f t="shared" si="841"/>
        <v>0</v>
      </c>
      <c r="Q2247" s="173">
        <f t="shared" si="842"/>
        <v>0</v>
      </c>
      <c r="R2247" s="173">
        <f t="shared" si="843"/>
        <v>0</v>
      </c>
      <c r="S2247" s="173" t="str">
        <f t="shared" si="844"/>
        <v/>
      </c>
      <c r="T2247" s="173">
        <f>IF(P2247&lt;&gt;"",(P2247*(1-($N$3368))*(1-($O2247+$N$3373))),0)</f>
        <v>0</v>
      </c>
      <c r="U2247" s="173">
        <f>IF(Q2247&lt;&gt;"",(Q2247*(1-($N$3369))*(1-($O2247+$N$3373))),0)</f>
        <v>0</v>
      </c>
      <c r="V2247" s="173">
        <f>IF(R2247&lt;&gt;"",(R2247*(1-($N$3370))*(1-($O2247+$N$3373))),0)</f>
        <v>0</v>
      </c>
      <c r="W2247" s="173">
        <f>IF(S2247&lt;&gt;"",(S2247*(1-($N$3371))*(1-($O2247+$N$3373))),0)</f>
        <v>0</v>
      </c>
      <c r="X2247" s="173">
        <f t="shared" si="845"/>
        <v>0</v>
      </c>
    </row>
    <row r="2248" spans="1:24" ht="14.1" customHeight="1" x14ac:dyDescent="0.3">
      <c r="A2248" s="90" t="s">
        <v>316</v>
      </c>
      <c r="B2248" s="91" t="s">
        <v>51</v>
      </c>
      <c r="C2248" s="92">
        <v>24</v>
      </c>
      <c r="D2248" s="92">
        <v>6</v>
      </c>
      <c r="E2248" s="166"/>
      <c r="F2248" s="92" t="s">
        <v>111</v>
      </c>
      <c r="G2248" s="92" t="s">
        <v>2020</v>
      </c>
      <c r="H2248" s="92" t="s">
        <v>2591</v>
      </c>
      <c r="I2248" s="92">
        <v>110</v>
      </c>
      <c r="J2248" s="93">
        <v>37.1</v>
      </c>
      <c r="K2248" s="94"/>
      <c r="L2248" s="92" t="s">
        <v>4351</v>
      </c>
      <c r="M2248" s="92" t="s">
        <v>417</v>
      </c>
      <c r="N2248" s="172" t="str">
        <f>IF(OR(J2248="TBA",E2248=0),"",E2248*J2248)</f>
        <v/>
      </c>
      <c r="O2248" s="172"/>
      <c r="P2248" s="173">
        <f>IF($B2248="PA",$N2248,0)</f>
        <v>0</v>
      </c>
      <c r="Q2248" s="173">
        <f>IF($B2248="PC",$N2248,0)</f>
        <v>0</v>
      </c>
      <c r="R2248" s="173">
        <f>IF($B2248="LA",$N2248,0)</f>
        <v>0</v>
      </c>
      <c r="S2248" s="173" t="str">
        <f>IF($B2248="LC",$N2248,0)</f>
        <v/>
      </c>
      <c r="T2248" s="173">
        <f>IF(P2248&lt;&gt;"",(P2248*(1-($N$3368))*(1-($O2248+$N$3373))),0)</f>
        <v>0</v>
      </c>
      <c r="U2248" s="173">
        <f>IF(Q2248&lt;&gt;"",(Q2248*(1-($N$3369))*(1-($O2248+$N$3373))),0)</f>
        <v>0</v>
      </c>
      <c r="V2248" s="173">
        <f>IF(R2248&lt;&gt;"",(R2248*(1-($N$3370))*(1-($O2248+$N$3373))),0)</f>
        <v>0</v>
      </c>
      <c r="W2248" s="173">
        <f>IF(S2248&lt;&gt;"",(S2248*(1-($N$3371))*(1-($O2248+$N$3373))),0)</f>
        <v>0</v>
      </c>
      <c r="X2248" s="173">
        <f>+SUM(T2248:W2248)</f>
        <v>0</v>
      </c>
    </row>
    <row r="2249" spans="1:24" ht="14.1" customHeight="1" x14ac:dyDescent="0.3">
      <c r="A2249" s="90" t="s">
        <v>317</v>
      </c>
      <c r="B2249" s="91" t="s">
        <v>51</v>
      </c>
      <c r="C2249" s="92">
        <v>24</v>
      </c>
      <c r="D2249" s="92">
        <v>6</v>
      </c>
      <c r="E2249" s="166"/>
      <c r="F2249" s="92" t="s">
        <v>111</v>
      </c>
      <c r="G2249" s="92" t="s">
        <v>2022</v>
      </c>
      <c r="H2249" s="92" t="s">
        <v>2591</v>
      </c>
      <c r="I2249" s="92">
        <v>110</v>
      </c>
      <c r="J2249" s="93">
        <v>37.1</v>
      </c>
      <c r="K2249" s="94"/>
      <c r="L2249" s="92" t="s">
        <v>4352</v>
      </c>
      <c r="M2249" s="92" t="s">
        <v>417</v>
      </c>
      <c r="N2249" s="172" t="str">
        <f>IF(OR(J2249="TBA",E2249=0),"",E2249*J2249)</f>
        <v/>
      </c>
      <c r="O2249" s="172"/>
      <c r="P2249" s="173">
        <f>IF($B2249="PA",$N2249,0)</f>
        <v>0</v>
      </c>
      <c r="Q2249" s="173">
        <f>IF($B2249="PC",$N2249,0)</f>
        <v>0</v>
      </c>
      <c r="R2249" s="173">
        <f>IF($B2249="LA",$N2249,0)</f>
        <v>0</v>
      </c>
      <c r="S2249" s="173" t="str">
        <f>IF($B2249="LC",$N2249,0)</f>
        <v/>
      </c>
      <c r="T2249" s="173">
        <f>IF(P2249&lt;&gt;"",(P2249*(1-($N$3368))*(1-($O2249+$N$3373))),0)</f>
        <v>0</v>
      </c>
      <c r="U2249" s="173">
        <f>IF(Q2249&lt;&gt;"",(Q2249*(1-($N$3369))*(1-($O2249+$N$3373))),0)</f>
        <v>0</v>
      </c>
      <c r="V2249" s="173">
        <f>IF(R2249&lt;&gt;"",(R2249*(1-($N$3370))*(1-($O2249+$N$3373))),0)</f>
        <v>0</v>
      </c>
      <c r="W2249" s="173">
        <f>IF(S2249&lt;&gt;"",(S2249*(1-($N$3371))*(1-($O2249+$N$3373))),0)</f>
        <v>0</v>
      </c>
      <c r="X2249" s="173">
        <f>+SUM(T2249:W2249)</f>
        <v>0</v>
      </c>
    </row>
    <row r="2250" spans="1:24" ht="14.1" customHeight="1" x14ac:dyDescent="0.3">
      <c r="A2250" s="90" t="s">
        <v>318</v>
      </c>
      <c r="B2250" s="91" t="s">
        <v>51</v>
      </c>
      <c r="C2250" s="92">
        <v>24</v>
      </c>
      <c r="D2250" s="92">
        <v>6</v>
      </c>
      <c r="E2250" s="166"/>
      <c r="F2250" s="92" t="s">
        <v>111</v>
      </c>
      <c r="G2250" s="92" t="s">
        <v>2023</v>
      </c>
      <c r="H2250" s="92" t="s">
        <v>2591</v>
      </c>
      <c r="I2250" s="92">
        <v>110</v>
      </c>
      <c r="J2250" s="93">
        <v>38.950000000000003</v>
      </c>
      <c r="K2250" s="94"/>
      <c r="L2250" s="92" t="s">
        <v>4353</v>
      </c>
      <c r="M2250" s="92" t="s">
        <v>417</v>
      </c>
      <c r="N2250" s="172" t="str">
        <f>IF(OR(J2250="TBA",E2250=0),"",E2250*J2250)</f>
        <v/>
      </c>
      <c r="O2250" s="172"/>
      <c r="P2250" s="173">
        <f>IF($B2250="PA",$N2250,0)</f>
        <v>0</v>
      </c>
      <c r="Q2250" s="173">
        <f>IF($B2250="PC",$N2250,0)</f>
        <v>0</v>
      </c>
      <c r="R2250" s="173">
        <f>IF($B2250="LA",$N2250,0)</f>
        <v>0</v>
      </c>
      <c r="S2250" s="173" t="str">
        <f>IF($B2250="LC",$N2250,0)</f>
        <v/>
      </c>
      <c r="T2250" s="173">
        <f>IF(P2250&lt;&gt;"",(P2250*(1-($N$3368))*(1-($O2250+$N$3373))),0)</f>
        <v>0</v>
      </c>
      <c r="U2250" s="173">
        <f>IF(Q2250&lt;&gt;"",(Q2250*(1-($N$3369))*(1-($O2250+$N$3373))),0)</f>
        <v>0</v>
      </c>
      <c r="V2250" s="173">
        <f>IF(R2250&lt;&gt;"",(R2250*(1-($N$3370))*(1-($O2250+$N$3373))),0)</f>
        <v>0</v>
      </c>
      <c r="W2250" s="173">
        <f>IF(S2250&lt;&gt;"",(S2250*(1-($N$3371))*(1-($O2250+$N$3373))),0)</f>
        <v>0</v>
      </c>
      <c r="X2250" s="173">
        <f>+SUM(T2250:W2250)</f>
        <v>0</v>
      </c>
    </row>
    <row r="2251" spans="1:24" ht="14.1" customHeight="1" x14ac:dyDescent="0.3">
      <c r="A2251" s="90" t="s">
        <v>319</v>
      </c>
      <c r="B2251" s="91" t="s">
        <v>51</v>
      </c>
      <c r="C2251" s="92">
        <v>24</v>
      </c>
      <c r="D2251" s="92">
        <v>6</v>
      </c>
      <c r="E2251" s="166"/>
      <c r="F2251" s="92" t="s">
        <v>111</v>
      </c>
      <c r="G2251" s="92" t="s">
        <v>2005</v>
      </c>
      <c r="H2251" s="92" t="s">
        <v>2591</v>
      </c>
      <c r="I2251" s="92">
        <v>110</v>
      </c>
      <c r="J2251" s="93">
        <v>37.1</v>
      </c>
      <c r="K2251" s="94"/>
      <c r="L2251" s="92" t="s">
        <v>4354</v>
      </c>
      <c r="M2251" s="92" t="s">
        <v>417</v>
      </c>
      <c r="N2251" s="172" t="str">
        <f>IF(OR(J2251="TBA",E2251=0),"",E2251*J2251)</f>
        <v/>
      </c>
      <c r="O2251" s="172"/>
      <c r="P2251" s="173">
        <f>IF($B2251="PA",$N2251,0)</f>
        <v>0</v>
      </c>
      <c r="Q2251" s="173">
        <f>IF($B2251="PC",$N2251,0)</f>
        <v>0</v>
      </c>
      <c r="R2251" s="173">
        <f>IF($B2251="LA",$N2251,0)</f>
        <v>0</v>
      </c>
      <c r="S2251" s="173" t="str">
        <f>IF($B2251="LC",$N2251,0)</f>
        <v/>
      </c>
      <c r="T2251" s="173">
        <f>IF(P2251&lt;&gt;"",(P2251*(1-($N$3368))*(1-($O2251+$N$3373))),0)</f>
        <v>0</v>
      </c>
      <c r="U2251" s="173">
        <f>IF(Q2251&lt;&gt;"",(Q2251*(1-($N$3369))*(1-($O2251+$N$3373))),0)</f>
        <v>0</v>
      </c>
      <c r="V2251" s="173">
        <f>IF(R2251&lt;&gt;"",(R2251*(1-($N$3370))*(1-($O2251+$N$3373))),0)</f>
        <v>0</v>
      </c>
      <c r="W2251" s="173">
        <f>IF(S2251&lt;&gt;"",(S2251*(1-($N$3371))*(1-($O2251+$N$3373))),0)</f>
        <v>0</v>
      </c>
      <c r="X2251" s="173">
        <f>+SUM(T2251:W2251)</f>
        <v>0</v>
      </c>
    </row>
    <row r="2252" spans="1:24" ht="14.1" customHeight="1" x14ac:dyDescent="0.3">
      <c r="A2252" s="90" t="s">
        <v>1664</v>
      </c>
      <c r="B2252" s="91" t="s">
        <v>51</v>
      </c>
      <c r="C2252" s="92">
        <v>24</v>
      </c>
      <c r="D2252" s="92">
        <v>6</v>
      </c>
      <c r="E2252" s="166"/>
      <c r="F2252" s="92" t="s">
        <v>112</v>
      </c>
      <c r="G2252" s="92" t="s">
        <v>2004</v>
      </c>
      <c r="H2252" s="92" t="s">
        <v>2161</v>
      </c>
      <c r="I2252" s="92">
        <v>110</v>
      </c>
      <c r="J2252" s="93">
        <v>28.35</v>
      </c>
      <c r="K2252" s="94"/>
      <c r="L2252" s="92" t="s">
        <v>3339</v>
      </c>
      <c r="M2252" s="92" t="s">
        <v>417</v>
      </c>
      <c r="N2252" s="172" t="str">
        <f t="shared" si="840"/>
        <v/>
      </c>
      <c r="O2252" s="172"/>
      <c r="P2252" s="173">
        <f t="shared" si="841"/>
        <v>0</v>
      </c>
      <c r="Q2252" s="173">
        <f t="shared" si="842"/>
        <v>0</v>
      </c>
      <c r="R2252" s="173">
        <f t="shared" si="843"/>
        <v>0</v>
      </c>
      <c r="S2252" s="173" t="str">
        <f t="shared" si="844"/>
        <v/>
      </c>
      <c r="T2252" s="173">
        <f>IF(P2252&lt;&gt;"",(P2252*(1-($N$3368))*(1-($O2252+$N$3373))),0)</f>
        <v>0</v>
      </c>
      <c r="U2252" s="173">
        <f>IF(Q2252&lt;&gt;"",(Q2252*(1-($N$3369))*(1-($O2252+$N$3373))),0)</f>
        <v>0</v>
      </c>
      <c r="V2252" s="173">
        <f>IF(R2252&lt;&gt;"",(R2252*(1-($N$3370))*(1-($O2252+$N$3373))),0)</f>
        <v>0</v>
      </c>
      <c r="W2252" s="173">
        <f>IF(S2252&lt;&gt;"",(S2252*(1-($N$3371))*(1-($O2252+$N$3373))),0)</f>
        <v>0</v>
      </c>
      <c r="X2252" s="173">
        <f t="shared" si="845"/>
        <v>0</v>
      </c>
    </row>
    <row r="2253" spans="1:24" ht="14.1" customHeight="1" x14ac:dyDescent="0.3">
      <c r="A2253" s="90" t="s">
        <v>1663</v>
      </c>
      <c r="B2253" s="91" t="s">
        <v>51</v>
      </c>
      <c r="C2253" s="92">
        <v>24</v>
      </c>
      <c r="D2253" s="92">
        <v>6</v>
      </c>
      <c r="E2253" s="166"/>
      <c r="F2253" s="92" t="s">
        <v>112</v>
      </c>
      <c r="G2253" s="92" t="s">
        <v>2016</v>
      </c>
      <c r="H2253" s="92" t="s">
        <v>2161</v>
      </c>
      <c r="I2253" s="92">
        <v>110</v>
      </c>
      <c r="J2253" s="93">
        <v>28.35</v>
      </c>
      <c r="K2253" s="94"/>
      <c r="L2253" s="92" t="s">
        <v>3340</v>
      </c>
      <c r="M2253" s="92" t="s">
        <v>417</v>
      </c>
      <c r="N2253" s="172" t="str">
        <f t="shared" si="840"/>
        <v/>
      </c>
      <c r="O2253" s="172"/>
      <c r="P2253" s="173">
        <f t="shared" si="841"/>
        <v>0</v>
      </c>
      <c r="Q2253" s="173">
        <f t="shared" si="842"/>
        <v>0</v>
      </c>
      <c r="R2253" s="173">
        <f t="shared" si="843"/>
        <v>0</v>
      </c>
      <c r="S2253" s="173" t="str">
        <f t="shared" si="844"/>
        <v/>
      </c>
      <c r="T2253" s="173">
        <f>IF(P2253&lt;&gt;"",(P2253*(1-($N$3368))*(1-($O2253+$N$3373))),0)</f>
        <v>0</v>
      </c>
      <c r="U2253" s="173">
        <f>IF(Q2253&lt;&gt;"",(Q2253*(1-($N$3369))*(1-($O2253+$N$3373))),0)</f>
        <v>0</v>
      </c>
      <c r="V2253" s="173">
        <f>IF(R2253&lt;&gt;"",(R2253*(1-($N$3370))*(1-($O2253+$N$3373))),0)</f>
        <v>0</v>
      </c>
      <c r="W2253" s="173">
        <f>IF(S2253&lt;&gt;"",(S2253*(1-($N$3371))*(1-($O2253+$N$3373))),0)</f>
        <v>0</v>
      </c>
      <c r="X2253" s="173">
        <f t="shared" si="845"/>
        <v>0</v>
      </c>
    </row>
    <row r="2254" spans="1:24" ht="14.1" customHeight="1" x14ac:dyDescent="0.3">
      <c r="A2254" s="90" t="s">
        <v>1662</v>
      </c>
      <c r="B2254" s="91" t="s">
        <v>51</v>
      </c>
      <c r="C2254" s="92">
        <v>24</v>
      </c>
      <c r="D2254" s="92">
        <v>6</v>
      </c>
      <c r="E2254" s="166"/>
      <c r="F2254" s="92" t="s">
        <v>112</v>
      </c>
      <c r="G2254" s="92" t="s">
        <v>2026</v>
      </c>
      <c r="H2254" s="92" t="s">
        <v>2161</v>
      </c>
      <c r="I2254" s="92">
        <v>110</v>
      </c>
      <c r="J2254" s="93">
        <v>28.35</v>
      </c>
      <c r="K2254" s="94"/>
      <c r="L2254" s="92" t="s">
        <v>3341</v>
      </c>
      <c r="M2254" s="92" t="s">
        <v>417</v>
      </c>
      <c r="N2254" s="172" t="str">
        <f t="shared" si="840"/>
        <v/>
      </c>
      <c r="O2254" s="172"/>
      <c r="P2254" s="173">
        <f t="shared" si="841"/>
        <v>0</v>
      </c>
      <c r="Q2254" s="173">
        <f t="shared" si="842"/>
        <v>0</v>
      </c>
      <c r="R2254" s="173">
        <f t="shared" si="843"/>
        <v>0</v>
      </c>
      <c r="S2254" s="173" t="str">
        <f t="shared" si="844"/>
        <v/>
      </c>
      <c r="T2254" s="173">
        <f>IF(P2254&lt;&gt;"",(P2254*(1-($N$3368))*(1-($O2254+$N$3373))),0)</f>
        <v>0</v>
      </c>
      <c r="U2254" s="173">
        <f>IF(Q2254&lt;&gt;"",(Q2254*(1-($N$3369))*(1-($O2254+$N$3373))),0)</f>
        <v>0</v>
      </c>
      <c r="V2254" s="173">
        <f>IF(R2254&lt;&gt;"",(R2254*(1-($N$3370))*(1-($O2254+$N$3373))),0)</f>
        <v>0</v>
      </c>
      <c r="W2254" s="173">
        <f>IF(S2254&lt;&gt;"",(S2254*(1-($N$3371))*(1-($O2254+$N$3373))),0)</f>
        <v>0</v>
      </c>
      <c r="X2254" s="173">
        <f t="shared" si="845"/>
        <v>0</v>
      </c>
    </row>
    <row r="2255" spans="1:24" ht="14.1" customHeight="1" x14ac:dyDescent="0.3">
      <c r="A2255" s="155" t="s">
        <v>657</v>
      </c>
      <c r="B2255" s="91" t="s">
        <v>51</v>
      </c>
      <c r="C2255" s="92">
        <v>12</v>
      </c>
      <c r="D2255" s="92">
        <v>0</v>
      </c>
      <c r="E2255" s="166"/>
      <c r="F2255" s="92" t="s">
        <v>111</v>
      </c>
      <c r="G2255" s="92" t="s">
        <v>2020</v>
      </c>
      <c r="H2255" s="92" t="s">
        <v>2510</v>
      </c>
      <c r="I2255" s="92">
        <v>110</v>
      </c>
      <c r="J2255" s="93">
        <v>39.5</v>
      </c>
      <c r="K2255" s="94"/>
      <c r="L2255" s="92" t="s">
        <v>4173</v>
      </c>
      <c r="M2255" s="92" t="s">
        <v>417</v>
      </c>
      <c r="N2255" s="172" t="str">
        <f t="shared" si="840"/>
        <v/>
      </c>
      <c r="O2255" s="172"/>
      <c r="P2255" s="173">
        <f t="shared" si="841"/>
        <v>0</v>
      </c>
      <c r="Q2255" s="173">
        <f t="shared" si="842"/>
        <v>0</v>
      </c>
      <c r="R2255" s="173">
        <f t="shared" si="843"/>
        <v>0</v>
      </c>
      <c r="S2255" s="173" t="str">
        <f t="shared" si="844"/>
        <v/>
      </c>
      <c r="T2255" s="173">
        <f>IF(P2255&lt;&gt;"",(P2255*(1-($N$3368))*(1-($O2255+$N$3373))),0)</f>
        <v>0</v>
      </c>
      <c r="U2255" s="173">
        <f>IF(Q2255&lt;&gt;"",(Q2255*(1-($N$3369))*(1-($O2255+$N$3373))),0)</f>
        <v>0</v>
      </c>
      <c r="V2255" s="173">
        <f>IF(R2255&lt;&gt;"",(R2255*(1-($N$3370))*(1-($O2255+$N$3373))),0)</f>
        <v>0</v>
      </c>
      <c r="W2255" s="173">
        <f>IF(S2255&lt;&gt;"",(S2255*(1-($N$3371))*(1-($O2255+$N$3373))),0)</f>
        <v>0</v>
      </c>
      <c r="X2255" s="173">
        <f t="shared" si="845"/>
        <v>0</v>
      </c>
    </row>
    <row r="2256" spans="1:24" ht="14.1" customHeight="1" x14ac:dyDescent="0.3">
      <c r="A2256" s="90" t="s">
        <v>658</v>
      </c>
      <c r="B2256" s="91" t="s">
        <v>51</v>
      </c>
      <c r="C2256" s="92">
        <v>12</v>
      </c>
      <c r="D2256" s="92">
        <v>0</v>
      </c>
      <c r="E2256" s="166"/>
      <c r="F2256" s="92" t="s">
        <v>111</v>
      </c>
      <c r="G2256" s="92" t="s">
        <v>2022</v>
      </c>
      <c r="H2256" s="92" t="s">
        <v>2510</v>
      </c>
      <c r="I2256" s="92">
        <v>110</v>
      </c>
      <c r="J2256" s="93">
        <v>39.5</v>
      </c>
      <c r="K2256" s="94"/>
      <c r="L2256" s="92" t="s">
        <v>4174</v>
      </c>
      <c r="M2256" s="92" t="s">
        <v>417</v>
      </c>
      <c r="N2256" s="172" t="str">
        <f t="shared" si="840"/>
        <v/>
      </c>
      <c r="O2256" s="172"/>
      <c r="P2256" s="173">
        <f t="shared" si="841"/>
        <v>0</v>
      </c>
      <c r="Q2256" s="173">
        <f t="shared" si="842"/>
        <v>0</v>
      </c>
      <c r="R2256" s="173">
        <f t="shared" si="843"/>
        <v>0</v>
      </c>
      <c r="S2256" s="173" t="str">
        <f t="shared" si="844"/>
        <v/>
      </c>
      <c r="T2256" s="173">
        <f>IF(P2256&lt;&gt;"",(P2256*(1-($N$3368))*(1-($O2256+$N$3373))),0)</f>
        <v>0</v>
      </c>
      <c r="U2256" s="173">
        <f>IF(Q2256&lt;&gt;"",(Q2256*(1-($N$3369))*(1-($O2256+$N$3373))),0)</f>
        <v>0</v>
      </c>
      <c r="V2256" s="173">
        <f>IF(R2256&lt;&gt;"",(R2256*(1-($N$3370))*(1-($O2256+$N$3373))),0)</f>
        <v>0</v>
      </c>
      <c r="W2256" s="173">
        <f>IF(S2256&lt;&gt;"",(S2256*(1-($N$3371))*(1-($O2256+$N$3373))),0)</f>
        <v>0</v>
      </c>
      <c r="X2256" s="173">
        <f t="shared" si="845"/>
        <v>0</v>
      </c>
    </row>
    <row r="2257" spans="1:24" ht="14.1" customHeight="1" x14ac:dyDescent="0.3">
      <c r="A2257" s="90" t="s">
        <v>659</v>
      </c>
      <c r="B2257" s="91" t="s">
        <v>51</v>
      </c>
      <c r="C2257" s="92">
        <v>12</v>
      </c>
      <c r="D2257" s="92">
        <v>0</v>
      </c>
      <c r="E2257" s="166"/>
      <c r="F2257" s="92" t="s">
        <v>111</v>
      </c>
      <c r="G2257" s="92" t="s">
        <v>2023</v>
      </c>
      <c r="H2257" s="92" t="s">
        <v>2510</v>
      </c>
      <c r="I2257" s="92">
        <v>110</v>
      </c>
      <c r="J2257" s="93">
        <v>41.45</v>
      </c>
      <c r="K2257" s="94"/>
      <c r="L2257" s="92" t="s">
        <v>4175</v>
      </c>
      <c r="M2257" s="92" t="s">
        <v>417</v>
      </c>
      <c r="N2257" s="172" t="str">
        <f t="shared" si="840"/>
        <v/>
      </c>
      <c r="O2257" s="172"/>
      <c r="P2257" s="173">
        <f t="shared" si="841"/>
        <v>0</v>
      </c>
      <c r="Q2257" s="173">
        <f t="shared" si="842"/>
        <v>0</v>
      </c>
      <c r="R2257" s="173">
        <f t="shared" si="843"/>
        <v>0</v>
      </c>
      <c r="S2257" s="173" t="str">
        <f t="shared" si="844"/>
        <v/>
      </c>
      <c r="T2257" s="173">
        <f>IF(P2257&lt;&gt;"",(P2257*(1-($N$3368))*(1-($O2257+$N$3373))),0)</f>
        <v>0</v>
      </c>
      <c r="U2257" s="173">
        <f>IF(Q2257&lt;&gt;"",(Q2257*(1-($N$3369))*(1-($O2257+$N$3373))),0)</f>
        <v>0</v>
      </c>
      <c r="V2257" s="173">
        <f>IF(R2257&lt;&gt;"",(R2257*(1-($N$3370))*(1-($O2257+$N$3373))),0)</f>
        <v>0</v>
      </c>
      <c r="W2257" s="173">
        <f>IF(S2257&lt;&gt;"",(S2257*(1-($N$3371))*(1-($O2257+$N$3373))),0)</f>
        <v>0</v>
      </c>
      <c r="X2257" s="173">
        <f t="shared" si="845"/>
        <v>0</v>
      </c>
    </row>
    <row r="2258" spans="1:24" ht="14.1" customHeight="1" x14ac:dyDescent="0.3">
      <c r="A2258" s="90" t="s">
        <v>656</v>
      </c>
      <c r="B2258" s="91" t="s">
        <v>51</v>
      </c>
      <c r="C2258" s="92">
        <v>12</v>
      </c>
      <c r="D2258" s="92">
        <v>0</v>
      </c>
      <c r="E2258" s="166"/>
      <c r="F2258" s="92" t="s">
        <v>111</v>
      </c>
      <c r="G2258" s="92" t="s">
        <v>2005</v>
      </c>
      <c r="H2258" s="92" t="s">
        <v>2510</v>
      </c>
      <c r="I2258" s="92">
        <v>110</v>
      </c>
      <c r="J2258" s="93">
        <v>39.5</v>
      </c>
      <c r="K2258" s="94"/>
      <c r="L2258" s="92" t="s">
        <v>4176</v>
      </c>
      <c r="M2258" s="92" t="s">
        <v>417</v>
      </c>
      <c r="N2258" s="172" t="str">
        <f t="shared" si="840"/>
        <v/>
      </c>
      <c r="O2258" s="172"/>
      <c r="P2258" s="173">
        <f t="shared" si="841"/>
        <v>0</v>
      </c>
      <c r="Q2258" s="173">
        <f t="shared" si="842"/>
        <v>0</v>
      </c>
      <c r="R2258" s="173">
        <f t="shared" si="843"/>
        <v>0</v>
      </c>
      <c r="S2258" s="173" t="str">
        <f t="shared" si="844"/>
        <v/>
      </c>
      <c r="T2258" s="173">
        <f>IF(P2258&lt;&gt;"",(P2258*(1-($N$3368))*(1-($O2258+$N$3373))),0)</f>
        <v>0</v>
      </c>
      <c r="U2258" s="173">
        <f>IF(Q2258&lt;&gt;"",(Q2258*(1-($N$3369))*(1-($O2258+$N$3373))),0)</f>
        <v>0</v>
      </c>
      <c r="V2258" s="173">
        <f>IF(R2258&lt;&gt;"",(R2258*(1-($N$3370))*(1-($O2258+$N$3373))),0)</f>
        <v>0</v>
      </c>
      <c r="W2258" s="173">
        <f>IF(S2258&lt;&gt;"",(S2258*(1-($N$3371))*(1-($O2258+$N$3373))),0)</f>
        <v>0</v>
      </c>
      <c r="X2258" s="173">
        <f t="shared" si="845"/>
        <v>0</v>
      </c>
    </row>
    <row r="2259" spans="1:24" ht="14.1" customHeight="1" x14ac:dyDescent="0.3">
      <c r="A2259" s="90" t="s">
        <v>5432</v>
      </c>
      <c r="B2259" s="91" t="s">
        <v>51</v>
      </c>
      <c r="C2259" s="92">
        <v>24</v>
      </c>
      <c r="D2259" s="92">
        <v>12</v>
      </c>
      <c r="E2259" s="166"/>
      <c r="F2259" s="92" t="s">
        <v>5805</v>
      </c>
      <c r="G2259" s="92" t="s">
        <v>1999</v>
      </c>
      <c r="H2259" s="92" t="s">
        <v>5433</v>
      </c>
      <c r="I2259" s="92">
        <v>110</v>
      </c>
      <c r="J2259" s="93">
        <v>18.400000000000002</v>
      </c>
      <c r="K2259" s="94"/>
      <c r="L2259" s="92" t="s">
        <v>5434</v>
      </c>
      <c r="M2259" s="92" t="s">
        <v>417</v>
      </c>
      <c r="N2259" s="172" t="str">
        <f t="shared" si="840"/>
        <v/>
      </c>
      <c r="O2259" s="172"/>
      <c r="P2259" s="173">
        <f t="shared" si="841"/>
        <v>0</v>
      </c>
      <c r="Q2259" s="173">
        <f t="shared" si="842"/>
        <v>0</v>
      </c>
      <c r="R2259" s="173">
        <f t="shared" si="843"/>
        <v>0</v>
      </c>
      <c r="S2259" s="173" t="str">
        <f t="shared" si="844"/>
        <v/>
      </c>
      <c r="T2259" s="173">
        <f>IF(P2259&lt;&gt;"",(P2259*(1-($N$3368))*(1-($O2259+$N$3373))),0)</f>
        <v>0</v>
      </c>
      <c r="U2259" s="173">
        <f>IF(Q2259&lt;&gt;"",(Q2259*(1-($N$3369))*(1-($O2259+$N$3373))),0)</f>
        <v>0</v>
      </c>
      <c r="V2259" s="173">
        <f>IF(R2259&lt;&gt;"",(R2259*(1-($N$3370))*(1-($O2259+$N$3373))),0)</f>
        <v>0</v>
      </c>
      <c r="W2259" s="173">
        <f>IF(S2259&lt;&gt;"",(S2259*(1-($N$3371))*(1-($O2259+$N$3373))),0)</f>
        <v>0</v>
      </c>
      <c r="X2259" s="173">
        <f t="shared" si="845"/>
        <v>0</v>
      </c>
    </row>
    <row r="2260" spans="1:24" ht="14.1" customHeight="1" x14ac:dyDescent="0.3">
      <c r="A2260" s="90" t="s">
        <v>5435</v>
      </c>
      <c r="B2260" s="91" t="s">
        <v>51</v>
      </c>
      <c r="C2260" s="92">
        <v>24</v>
      </c>
      <c r="D2260" s="92">
        <v>12</v>
      </c>
      <c r="E2260" s="166"/>
      <c r="F2260" s="92" t="s">
        <v>5805</v>
      </c>
      <c r="G2260" s="92" t="s">
        <v>2000</v>
      </c>
      <c r="H2260" s="92" t="s">
        <v>5433</v>
      </c>
      <c r="I2260" s="92">
        <v>110</v>
      </c>
      <c r="J2260" s="93">
        <v>18.400000000000002</v>
      </c>
      <c r="K2260" s="94"/>
      <c r="L2260" s="92" t="s">
        <v>5436</v>
      </c>
      <c r="M2260" s="92" t="s">
        <v>417</v>
      </c>
      <c r="N2260" s="172" t="str">
        <f t="shared" si="840"/>
        <v/>
      </c>
      <c r="O2260" s="172"/>
      <c r="P2260" s="173">
        <f t="shared" si="841"/>
        <v>0</v>
      </c>
      <c r="Q2260" s="173">
        <f t="shared" si="842"/>
        <v>0</v>
      </c>
      <c r="R2260" s="173">
        <f t="shared" si="843"/>
        <v>0</v>
      </c>
      <c r="S2260" s="173" t="str">
        <f t="shared" si="844"/>
        <v/>
      </c>
      <c r="T2260" s="173">
        <f>IF(P2260&lt;&gt;"",(P2260*(1-($N$3368))*(1-($O2260+$N$3373))),0)</f>
        <v>0</v>
      </c>
      <c r="U2260" s="173">
        <f>IF(Q2260&lt;&gt;"",(Q2260*(1-($N$3369))*(1-($O2260+$N$3373))),0)</f>
        <v>0</v>
      </c>
      <c r="V2260" s="173">
        <f>IF(R2260&lt;&gt;"",(R2260*(1-($N$3370))*(1-($O2260+$N$3373))),0)</f>
        <v>0</v>
      </c>
      <c r="W2260" s="173">
        <f>IF(S2260&lt;&gt;"",(S2260*(1-($N$3371))*(1-($O2260+$N$3373))),0)</f>
        <v>0</v>
      </c>
      <c r="X2260" s="173">
        <f t="shared" si="845"/>
        <v>0</v>
      </c>
    </row>
    <row r="2261" spans="1:24" ht="14.1" customHeight="1" x14ac:dyDescent="0.3">
      <c r="A2261" s="368" t="s">
        <v>5380</v>
      </c>
      <c r="B2261" s="91" t="s">
        <v>51</v>
      </c>
      <c r="C2261" s="92">
        <v>24</v>
      </c>
      <c r="D2261" s="92">
        <v>12</v>
      </c>
      <c r="E2261" s="166"/>
      <c r="F2261" s="92" t="s">
        <v>2011</v>
      </c>
      <c r="G2261" s="92" t="s">
        <v>2012</v>
      </c>
      <c r="H2261" s="92" t="s">
        <v>5381</v>
      </c>
      <c r="I2261" s="92">
        <v>110</v>
      </c>
      <c r="J2261" s="93">
        <v>18.400000000000002</v>
      </c>
      <c r="K2261" s="94"/>
      <c r="L2261" s="92" t="s">
        <v>5382</v>
      </c>
      <c r="M2261" s="92" t="s">
        <v>417</v>
      </c>
      <c r="N2261" s="172" t="str">
        <f t="shared" si="840"/>
        <v/>
      </c>
      <c r="O2261" s="172"/>
      <c r="P2261" s="173">
        <f t="shared" si="841"/>
        <v>0</v>
      </c>
      <c r="Q2261" s="173">
        <f t="shared" si="842"/>
        <v>0</v>
      </c>
      <c r="R2261" s="173">
        <f t="shared" si="843"/>
        <v>0</v>
      </c>
      <c r="S2261" s="173" t="str">
        <f t="shared" si="844"/>
        <v/>
      </c>
      <c r="T2261" s="173">
        <f>IF(P2261&lt;&gt;"",(P2261*(1-($N$3368))*(1-($O2261+$N$3373))),0)</f>
        <v>0</v>
      </c>
      <c r="U2261" s="173">
        <f>IF(Q2261&lt;&gt;"",(Q2261*(1-($N$3369))*(1-($O2261+$N$3373))),0)</f>
        <v>0</v>
      </c>
      <c r="V2261" s="173">
        <f>IF(R2261&lt;&gt;"",(R2261*(1-($N$3370))*(1-($O2261+$N$3373))),0)</f>
        <v>0</v>
      </c>
      <c r="W2261" s="173">
        <f>IF(S2261&lt;&gt;"",(S2261*(1-($N$3371))*(1-($O2261+$N$3373))),0)</f>
        <v>0</v>
      </c>
      <c r="X2261" s="173">
        <f t="shared" si="845"/>
        <v>0</v>
      </c>
    </row>
    <row r="2262" spans="1:24" ht="14.1" customHeight="1" x14ac:dyDescent="0.3">
      <c r="A2262" s="368" t="s">
        <v>5383</v>
      </c>
      <c r="B2262" s="91" t="s">
        <v>51</v>
      </c>
      <c r="C2262" s="92">
        <v>24</v>
      </c>
      <c r="D2262" s="92">
        <v>12</v>
      </c>
      <c r="E2262" s="166"/>
      <c r="F2262" s="92" t="s">
        <v>2011</v>
      </c>
      <c r="G2262" s="92" t="s">
        <v>2014</v>
      </c>
      <c r="H2262" s="92" t="s">
        <v>5381</v>
      </c>
      <c r="I2262" s="92">
        <v>110</v>
      </c>
      <c r="J2262" s="93">
        <v>18.400000000000002</v>
      </c>
      <c r="K2262" s="94"/>
      <c r="L2262" s="92" t="s">
        <v>5384</v>
      </c>
      <c r="M2262" s="92" t="s">
        <v>417</v>
      </c>
      <c r="N2262" s="172" t="str">
        <f t="shared" si="840"/>
        <v/>
      </c>
      <c r="O2262" s="172"/>
      <c r="P2262" s="173">
        <f t="shared" si="841"/>
        <v>0</v>
      </c>
      <c r="Q2262" s="173">
        <f t="shared" si="842"/>
        <v>0</v>
      </c>
      <c r="R2262" s="173">
        <f t="shared" si="843"/>
        <v>0</v>
      </c>
      <c r="S2262" s="173" t="str">
        <f t="shared" si="844"/>
        <v/>
      </c>
      <c r="T2262" s="173">
        <f>IF(P2262&lt;&gt;"",(P2262*(1-($N$3368))*(1-($O2262+$N$3373))),0)</f>
        <v>0</v>
      </c>
      <c r="U2262" s="173">
        <f>IF(Q2262&lt;&gt;"",(Q2262*(1-($N$3369))*(1-($O2262+$N$3373))),0)</f>
        <v>0</v>
      </c>
      <c r="V2262" s="173">
        <f>IF(R2262&lt;&gt;"",(R2262*(1-($N$3370))*(1-($O2262+$N$3373))),0)</f>
        <v>0</v>
      </c>
      <c r="W2262" s="173">
        <f>IF(S2262&lt;&gt;"",(S2262*(1-($N$3371))*(1-($O2262+$N$3373))),0)</f>
        <v>0</v>
      </c>
      <c r="X2262" s="173">
        <f t="shared" si="845"/>
        <v>0</v>
      </c>
    </row>
    <row r="2263" spans="1:24" ht="14.1" customHeight="1" x14ac:dyDescent="0.3">
      <c r="A2263" s="155" t="s">
        <v>182</v>
      </c>
      <c r="B2263" s="91" t="s">
        <v>51</v>
      </c>
      <c r="C2263" s="92">
        <v>10</v>
      </c>
      <c r="D2263" s="92">
        <v>0</v>
      </c>
      <c r="E2263" s="166"/>
      <c r="F2263" s="92" t="s">
        <v>111</v>
      </c>
      <c r="G2263" s="92" t="s">
        <v>2022</v>
      </c>
      <c r="H2263" s="92" t="s">
        <v>2435</v>
      </c>
      <c r="I2263" s="92">
        <v>110</v>
      </c>
      <c r="J2263" s="93">
        <v>26.75</v>
      </c>
      <c r="K2263" s="94"/>
      <c r="L2263" s="92" t="s">
        <v>3974</v>
      </c>
      <c r="M2263" s="92" t="s">
        <v>417</v>
      </c>
      <c r="N2263" s="172" t="str">
        <f t="shared" si="840"/>
        <v/>
      </c>
      <c r="O2263" s="172"/>
      <c r="P2263" s="173">
        <f t="shared" si="841"/>
        <v>0</v>
      </c>
      <c r="Q2263" s="173">
        <f t="shared" si="842"/>
        <v>0</v>
      </c>
      <c r="R2263" s="173">
        <f t="shared" si="843"/>
        <v>0</v>
      </c>
      <c r="S2263" s="173" t="str">
        <f t="shared" si="844"/>
        <v/>
      </c>
      <c r="T2263" s="173">
        <f>IF(P2263&lt;&gt;"",(P2263*(1-($N$3368))*(1-($O2263+$N$3373))),0)</f>
        <v>0</v>
      </c>
      <c r="U2263" s="173">
        <f>IF(Q2263&lt;&gt;"",(Q2263*(1-($N$3369))*(1-($O2263+$N$3373))),0)</f>
        <v>0</v>
      </c>
      <c r="V2263" s="173">
        <f>IF(R2263&lt;&gt;"",(R2263*(1-($N$3370))*(1-($O2263+$N$3373))),0)</f>
        <v>0</v>
      </c>
      <c r="W2263" s="173">
        <f>IF(S2263&lt;&gt;"",(S2263*(1-($N$3371))*(1-($O2263+$N$3373))),0)</f>
        <v>0</v>
      </c>
      <c r="X2263" s="173">
        <f t="shared" si="845"/>
        <v>0</v>
      </c>
    </row>
    <row r="2264" spans="1:24" ht="14.1" customHeight="1" x14ac:dyDescent="0.3">
      <c r="A2264" s="187" t="s">
        <v>1692</v>
      </c>
      <c r="B2264" s="246" t="s">
        <v>51</v>
      </c>
      <c r="C2264" s="188">
        <v>12</v>
      </c>
      <c r="D2264" s="188">
        <v>0</v>
      </c>
      <c r="E2264" s="247"/>
      <c r="F2264" s="188" t="s">
        <v>112</v>
      </c>
      <c r="G2264" s="188" t="s">
        <v>2003</v>
      </c>
      <c r="H2264" s="188" t="s">
        <v>2283</v>
      </c>
      <c r="I2264" s="188">
        <v>110</v>
      </c>
      <c r="J2264" s="248">
        <v>14</v>
      </c>
      <c r="K2264" s="249"/>
      <c r="L2264" s="188" t="s">
        <v>3626</v>
      </c>
      <c r="M2264" s="188" t="s">
        <v>417</v>
      </c>
      <c r="N2264" s="250" t="str">
        <f>IF(OR(J2264="TBA",E2264=0),"",E2264*J2264)</f>
        <v/>
      </c>
      <c r="O2264" s="172"/>
      <c r="P2264" s="173">
        <f>IF($B2264="PA",$N2264,0)</f>
        <v>0</v>
      </c>
      <c r="Q2264" s="173">
        <f>IF($B2264="PC",$N2264,0)</f>
        <v>0</v>
      </c>
      <c r="R2264" s="173">
        <f>IF($B2264="LA",$N2264,0)</f>
        <v>0</v>
      </c>
      <c r="S2264" s="173" t="str">
        <f>IF($B2264="LC",$N2264,0)</f>
        <v/>
      </c>
      <c r="T2264" s="173">
        <f>IF(P2264&lt;&gt;"",(P2264*(1-($N$3368))*(1-($O2264+$N$3373))),0)</f>
        <v>0</v>
      </c>
      <c r="U2264" s="173">
        <f>IF(Q2264&lt;&gt;"",(Q2264*(1-($N$3369))*(1-($O2264+$N$3373))),0)</f>
        <v>0</v>
      </c>
      <c r="V2264" s="173">
        <f>IF(R2264&lt;&gt;"",(R2264*(1-($N$3370))*(1-($O2264+$N$3373))),0)</f>
        <v>0</v>
      </c>
      <c r="W2264" s="173">
        <f>IF(S2264&lt;&gt;"",(S2264*(1-($N$3371))*(1-($O2264+$N$3373))),0)</f>
        <v>0</v>
      </c>
      <c r="X2264" s="251">
        <f>+SUM(T2264:W2264)</f>
        <v>0</v>
      </c>
    </row>
    <row r="2265" spans="1:24" ht="14.1" customHeight="1" x14ac:dyDescent="0.3">
      <c r="A2265" s="187" t="s">
        <v>1691</v>
      </c>
      <c r="B2265" s="246" t="s">
        <v>51</v>
      </c>
      <c r="C2265" s="188">
        <v>12</v>
      </c>
      <c r="D2265" s="188">
        <v>0</v>
      </c>
      <c r="E2265" s="247"/>
      <c r="F2265" s="188" t="s">
        <v>112</v>
      </c>
      <c r="G2265" s="188" t="s">
        <v>2004</v>
      </c>
      <c r="H2265" s="188" t="s">
        <v>2283</v>
      </c>
      <c r="I2265" s="188">
        <v>110</v>
      </c>
      <c r="J2265" s="248">
        <v>14</v>
      </c>
      <c r="K2265" s="249"/>
      <c r="L2265" s="188" t="s">
        <v>3627</v>
      </c>
      <c r="M2265" s="188" t="s">
        <v>417</v>
      </c>
      <c r="N2265" s="250" t="str">
        <f>IF(OR(J2265="TBA",E2265=0),"",E2265*J2265)</f>
        <v/>
      </c>
      <c r="O2265" s="172"/>
      <c r="P2265" s="173">
        <f>IF($B2265="PA",$N2265,0)</f>
        <v>0</v>
      </c>
      <c r="Q2265" s="173">
        <f>IF($B2265="PC",$N2265,0)</f>
        <v>0</v>
      </c>
      <c r="R2265" s="173">
        <f>IF($B2265="LA",$N2265,0)</f>
        <v>0</v>
      </c>
      <c r="S2265" s="173" t="str">
        <f>IF($B2265="LC",$N2265,0)</f>
        <v/>
      </c>
      <c r="T2265" s="173">
        <f>IF(P2265&lt;&gt;"",(P2265*(1-($N$3368))*(1-($O2265+$N$3373))),0)</f>
        <v>0</v>
      </c>
      <c r="U2265" s="173">
        <f>IF(Q2265&lt;&gt;"",(Q2265*(1-($N$3369))*(1-($O2265+$N$3373))),0)</f>
        <v>0</v>
      </c>
      <c r="V2265" s="173">
        <f>IF(R2265&lt;&gt;"",(R2265*(1-($N$3370))*(1-($O2265+$N$3373))),0)</f>
        <v>0</v>
      </c>
      <c r="W2265" s="173">
        <f>IF(S2265&lt;&gt;"",(S2265*(1-($N$3371))*(1-($O2265+$N$3373))),0)</f>
        <v>0</v>
      </c>
      <c r="X2265" s="251">
        <f>+SUM(T2265:W2265)</f>
        <v>0</v>
      </c>
    </row>
    <row r="2266" spans="1:24" ht="14.1" customHeight="1" x14ac:dyDescent="0.3">
      <c r="A2266" s="187" t="s">
        <v>1690</v>
      </c>
      <c r="B2266" s="246" t="s">
        <v>51</v>
      </c>
      <c r="C2266" s="188">
        <v>12</v>
      </c>
      <c r="D2266" s="188">
        <v>0</v>
      </c>
      <c r="E2266" s="247"/>
      <c r="F2266" s="188" t="s">
        <v>112</v>
      </c>
      <c r="G2266" s="188" t="s">
        <v>2282</v>
      </c>
      <c r="H2266" s="188" t="s">
        <v>2283</v>
      </c>
      <c r="I2266" s="188">
        <v>110</v>
      </c>
      <c r="J2266" s="248">
        <v>14</v>
      </c>
      <c r="K2266" s="249"/>
      <c r="L2266" s="188" t="s">
        <v>3628</v>
      </c>
      <c r="M2266" s="188" t="s">
        <v>417</v>
      </c>
      <c r="N2266" s="250" t="str">
        <f>IF(OR(J2266="TBA",E2266=0),"",E2266*J2266)</f>
        <v/>
      </c>
      <c r="O2266" s="172"/>
      <c r="P2266" s="173">
        <f>IF($B2266="PA",$N2266,0)</f>
        <v>0</v>
      </c>
      <c r="Q2266" s="173">
        <f>IF($B2266="PC",$N2266,0)</f>
        <v>0</v>
      </c>
      <c r="R2266" s="173">
        <f>IF($B2266="LA",$N2266,0)</f>
        <v>0</v>
      </c>
      <c r="S2266" s="173" t="str">
        <f>IF($B2266="LC",$N2266,0)</f>
        <v/>
      </c>
      <c r="T2266" s="173">
        <f>IF(P2266&lt;&gt;"",(P2266*(1-($N$3368))*(1-($O2266+$N$3373))),0)</f>
        <v>0</v>
      </c>
      <c r="U2266" s="173">
        <f>IF(Q2266&lt;&gt;"",(Q2266*(1-($N$3369))*(1-($O2266+$N$3373))),0)</f>
        <v>0</v>
      </c>
      <c r="V2266" s="173">
        <f>IF(R2266&lt;&gt;"",(R2266*(1-($N$3370))*(1-($O2266+$N$3373))),0)</f>
        <v>0</v>
      </c>
      <c r="W2266" s="173">
        <f>IF(S2266&lt;&gt;"",(S2266*(1-($N$3371))*(1-($O2266+$N$3373))),0)</f>
        <v>0</v>
      </c>
      <c r="X2266" s="251">
        <f>+SUM(T2266:W2266)</f>
        <v>0</v>
      </c>
    </row>
    <row r="2267" spans="1:24" ht="12" customHeight="1" x14ac:dyDescent="0.3">
      <c r="A2267" s="90" t="s">
        <v>181</v>
      </c>
      <c r="B2267" s="91" t="s">
        <v>50</v>
      </c>
      <c r="C2267" s="92">
        <v>12</v>
      </c>
      <c r="D2267" s="92">
        <v>0</v>
      </c>
      <c r="E2267" s="166"/>
      <c r="F2267" s="92" t="s">
        <v>111</v>
      </c>
      <c r="G2267" s="92" t="s">
        <v>1716</v>
      </c>
      <c r="H2267" s="92" t="s">
        <v>2347</v>
      </c>
      <c r="I2267" s="92">
        <v>110</v>
      </c>
      <c r="J2267" s="93">
        <v>13.950000000000001</v>
      </c>
      <c r="K2267" s="94"/>
      <c r="L2267" s="92" t="s">
        <v>3785</v>
      </c>
      <c r="M2267" s="92" t="s">
        <v>417</v>
      </c>
      <c r="N2267" s="172" t="str">
        <f>IF(OR(J2267="TBA",E2267=0),"",E2267*J2267)</f>
        <v/>
      </c>
      <c r="O2267" s="172"/>
      <c r="P2267" s="173">
        <f>IF($B2267="PA",$N2267,0)</f>
        <v>0</v>
      </c>
      <c r="Q2267" s="173">
        <f>IF($B2267="PC",$N2267,0)</f>
        <v>0</v>
      </c>
      <c r="R2267" s="173" t="str">
        <f>IF($B2267="LA",$N2267,0)</f>
        <v/>
      </c>
      <c r="S2267" s="173">
        <f>IF($B2267="LC",$N2267,0)</f>
        <v>0</v>
      </c>
      <c r="T2267" s="173">
        <f>IF(P2267&lt;&gt;"",(P2267*(1-($N$3368))*(1-($O2267+$N$3373))),0)</f>
        <v>0</v>
      </c>
      <c r="U2267" s="173">
        <f>IF(Q2267&lt;&gt;"",(Q2267*(1-($N$3369))*(1-($O2267+$N$3373))),0)</f>
        <v>0</v>
      </c>
      <c r="V2267" s="173">
        <f>IF(R2267&lt;&gt;"",(R2267*(1-($N$3370))*(1-($O2267+$N$3373))),0)</f>
        <v>0</v>
      </c>
      <c r="W2267" s="173">
        <f>IF(S2267&lt;&gt;"",(S2267*(1-($N$3371))*(1-($O2267+$N$3373))),0)</f>
        <v>0</v>
      </c>
      <c r="X2267" s="173">
        <f>+SUM(T2267:W2267)</f>
        <v>0</v>
      </c>
    </row>
    <row r="2268" spans="1:24" ht="14.1" customHeight="1" x14ac:dyDescent="0.3">
      <c r="A2268" s="90">
        <v>99619</v>
      </c>
      <c r="B2268" s="91" t="s">
        <v>50</v>
      </c>
      <c r="C2268" s="92">
        <v>24</v>
      </c>
      <c r="D2268" s="92">
        <v>6</v>
      </c>
      <c r="E2268" s="166"/>
      <c r="F2268" s="92" t="s">
        <v>112</v>
      </c>
      <c r="G2268" s="92" t="s">
        <v>1711</v>
      </c>
      <c r="H2268" s="92" t="s">
        <v>1866</v>
      </c>
      <c r="I2268" s="92">
        <v>110</v>
      </c>
      <c r="J2268" s="93">
        <v>7.3500000000000005</v>
      </c>
      <c r="K2268" s="94"/>
      <c r="L2268" s="92" t="s">
        <v>2804</v>
      </c>
      <c r="M2268" s="92" t="s">
        <v>417</v>
      </c>
      <c r="N2268" s="172" t="str">
        <f>IF(OR(J2268="TBA",E2268=0),"",E2268*J2268)</f>
        <v/>
      </c>
      <c r="O2268" s="172"/>
      <c r="P2268" s="173">
        <f>IF($B2268="PA",$N2268,0)</f>
        <v>0</v>
      </c>
      <c r="Q2268" s="173">
        <f>IF($B2268="PC",$N2268,0)</f>
        <v>0</v>
      </c>
      <c r="R2268" s="173" t="str">
        <f>IF($B2268="LA",$N2268,0)</f>
        <v/>
      </c>
      <c r="S2268" s="173">
        <f>IF($B2268="LC",$N2268,0)</f>
        <v>0</v>
      </c>
      <c r="T2268" s="173">
        <f>IF(P2268&lt;&gt;"",(P2268*(1-($N$3368))*(1-($O2268+$N$3373))),0)</f>
        <v>0</v>
      </c>
      <c r="U2268" s="173">
        <f>IF(Q2268&lt;&gt;"",(Q2268*(1-($N$3369))*(1-($O2268+$N$3373))),0)</f>
        <v>0</v>
      </c>
      <c r="V2268" s="173">
        <f>IF(R2268&lt;&gt;"",(R2268*(1-($N$3370))*(1-($O2268+$N$3373))),0)</f>
        <v>0</v>
      </c>
      <c r="W2268" s="173">
        <f>IF(S2268&lt;&gt;"",(S2268*(1-($N$3371))*(1-($O2268+$N$3373))),0)</f>
        <v>0</v>
      </c>
      <c r="X2268" s="173">
        <f>+SUM(T2268:W2268)</f>
        <v>0</v>
      </c>
    </row>
    <row r="2269" spans="1:24" ht="14.1" customHeight="1" x14ac:dyDescent="0.3">
      <c r="A2269" s="187">
        <v>145229</v>
      </c>
      <c r="B2269" s="246" t="s">
        <v>50</v>
      </c>
      <c r="C2269" s="188">
        <v>72</v>
      </c>
      <c r="D2269" s="188">
        <v>12</v>
      </c>
      <c r="E2269" s="247"/>
      <c r="F2269" s="188" t="s">
        <v>112</v>
      </c>
      <c r="G2269" s="188" t="s">
        <v>1711</v>
      </c>
      <c r="H2269" s="188" t="s">
        <v>1972</v>
      </c>
      <c r="I2269" s="188">
        <v>111</v>
      </c>
      <c r="J2269" s="248">
        <v>2.7</v>
      </c>
      <c r="K2269" s="249"/>
      <c r="L2269" s="188" t="s">
        <v>2913</v>
      </c>
      <c r="M2269" s="188" t="s">
        <v>417</v>
      </c>
      <c r="N2269" s="250" t="str">
        <f t="shared" si="840"/>
        <v/>
      </c>
      <c r="O2269" s="172"/>
      <c r="P2269" s="173">
        <f t="shared" si="841"/>
        <v>0</v>
      </c>
      <c r="Q2269" s="173">
        <f t="shared" si="842"/>
        <v>0</v>
      </c>
      <c r="R2269" s="173" t="str">
        <f t="shared" si="843"/>
        <v/>
      </c>
      <c r="S2269" s="173">
        <f t="shared" si="844"/>
        <v>0</v>
      </c>
      <c r="T2269" s="173">
        <f>IF(P2269&lt;&gt;"",(P2269*(1-($N$3368))*(1-($O2269+$N$3373))),0)</f>
        <v>0</v>
      </c>
      <c r="U2269" s="173">
        <f>IF(Q2269&lt;&gt;"",(Q2269*(1-($N$3369))*(1-($O2269+$N$3373))),0)</f>
        <v>0</v>
      </c>
      <c r="V2269" s="173">
        <f>IF(R2269&lt;&gt;"",(R2269*(1-($N$3370))*(1-($O2269+$N$3373))),0)</f>
        <v>0</v>
      </c>
      <c r="W2269" s="173">
        <f>IF(S2269&lt;&gt;"",(S2269*(1-($N$3371))*(1-($O2269+$N$3373))),0)</f>
        <v>0</v>
      </c>
      <c r="X2269" s="251">
        <f t="shared" si="845"/>
        <v>0</v>
      </c>
    </row>
    <row r="2270" spans="1:24" ht="14.1" customHeight="1" x14ac:dyDescent="0.3">
      <c r="A2270" s="90">
        <v>99629</v>
      </c>
      <c r="B2270" s="91" t="s">
        <v>50</v>
      </c>
      <c r="C2270" s="92">
        <v>24</v>
      </c>
      <c r="D2270" s="92">
        <v>6</v>
      </c>
      <c r="E2270" s="166"/>
      <c r="F2270" s="92" t="s">
        <v>112</v>
      </c>
      <c r="G2270" s="92" t="s">
        <v>1711</v>
      </c>
      <c r="H2270" s="92" t="s">
        <v>1874</v>
      </c>
      <c r="I2270" s="92">
        <v>111</v>
      </c>
      <c r="J2270" s="93">
        <v>10</v>
      </c>
      <c r="K2270" s="94"/>
      <c r="L2270" s="92" t="s">
        <v>2812</v>
      </c>
      <c r="M2270" s="92" t="s">
        <v>417</v>
      </c>
      <c r="N2270" s="172" t="str">
        <f t="shared" si="840"/>
        <v/>
      </c>
      <c r="O2270" s="172"/>
      <c r="P2270" s="173">
        <f t="shared" si="841"/>
        <v>0</v>
      </c>
      <c r="Q2270" s="173">
        <f t="shared" si="842"/>
        <v>0</v>
      </c>
      <c r="R2270" s="173" t="str">
        <f t="shared" si="843"/>
        <v/>
      </c>
      <c r="S2270" s="173">
        <f t="shared" si="844"/>
        <v>0</v>
      </c>
      <c r="T2270" s="173">
        <f>IF(P2270&lt;&gt;"",(P2270*(1-($N$3368))*(1-($O2270+$N$3373))),0)</f>
        <v>0</v>
      </c>
      <c r="U2270" s="173">
        <f>IF(Q2270&lt;&gt;"",(Q2270*(1-($N$3369))*(1-($O2270+$N$3373))),0)</f>
        <v>0</v>
      </c>
      <c r="V2270" s="173">
        <f>IF(R2270&lt;&gt;"",(R2270*(1-($N$3370))*(1-($O2270+$N$3373))),0)</f>
        <v>0</v>
      </c>
      <c r="W2270" s="173">
        <f>IF(S2270&lt;&gt;"",(S2270*(1-($N$3371))*(1-($O2270+$N$3373))),0)</f>
        <v>0</v>
      </c>
      <c r="X2270" s="173">
        <f t="shared" si="845"/>
        <v>0</v>
      </c>
    </row>
    <row r="2271" spans="1:24" ht="14.1" customHeight="1" x14ac:dyDescent="0.3">
      <c r="A2271" s="187">
        <v>145289</v>
      </c>
      <c r="B2271" s="246" t="s">
        <v>50</v>
      </c>
      <c r="C2271" s="188">
        <v>144</v>
      </c>
      <c r="D2271" s="188">
        <v>12</v>
      </c>
      <c r="E2271" s="247"/>
      <c r="F2271" s="188" t="s">
        <v>112</v>
      </c>
      <c r="G2271" s="188" t="s">
        <v>1711</v>
      </c>
      <c r="H2271" s="188" t="s">
        <v>1978</v>
      </c>
      <c r="I2271" s="188">
        <v>111</v>
      </c>
      <c r="J2271" s="248">
        <v>2.4</v>
      </c>
      <c r="K2271" s="249"/>
      <c r="L2271" s="188" t="s">
        <v>2919</v>
      </c>
      <c r="M2271" s="188" t="s">
        <v>417</v>
      </c>
      <c r="N2271" s="250" t="str">
        <f>IF(OR(J2271="TBA",E2271=0),"",E2271*J2271)</f>
        <v/>
      </c>
      <c r="O2271" s="172"/>
      <c r="P2271" s="173">
        <f t="shared" ref="P2271:P2276" si="846">IF($B2271="PA",$N2271,0)</f>
        <v>0</v>
      </c>
      <c r="Q2271" s="173">
        <f t="shared" ref="Q2271:Q2276" si="847">IF($B2271="PC",$N2271,0)</f>
        <v>0</v>
      </c>
      <c r="R2271" s="173" t="str">
        <f t="shared" ref="R2271:R2276" si="848">IF($B2271="LA",$N2271,0)</f>
        <v/>
      </c>
      <c r="S2271" s="173">
        <f t="shared" ref="S2271:S2276" si="849">IF($B2271="LC",$N2271,0)</f>
        <v>0</v>
      </c>
      <c r="T2271" s="173">
        <f>IF(P2271&lt;&gt;"",(P2271*(1-($N$3368))*(1-($O2271+$N$3373))),0)</f>
        <v>0</v>
      </c>
      <c r="U2271" s="173">
        <f>IF(Q2271&lt;&gt;"",(Q2271*(1-($N$3369))*(1-($O2271+$N$3373))),0)</f>
        <v>0</v>
      </c>
      <c r="V2271" s="173">
        <f>IF(R2271&lt;&gt;"",(R2271*(1-($N$3370))*(1-($O2271+$N$3373))),0)</f>
        <v>0</v>
      </c>
      <c r="W2271" s="173">
        <f>IF(S2271&lt;&gt;"",(S2271*(1-($N$3371))*(1-($O2271+$N$3373))),0)</f>
        <v>0</v>
      </c>
      <c r="X2271" s="251">
        <f>+SUM(T2271:W2271)</f>
        <v>0</v>
      </c>
    </row>
    <row r="2272" spans="1:24" ht="14.1" customHeight="1" x14ac:dyDescent="0.3">
      <c r="A2272" s="90">
        <v>99600</v>
      </c>
      <c r="B2272" s="91" t="s">
        <v>50</v>
      </c>
      <c r="C2272" s="92">
        <v>36</v>
      </c>
      <c r="D2272" s="92">
        <v>6</v>
      </c>
      <c r="E2272" s="166"/>
      <c r="F2272" s="92" t="s">
        <v>112</v>
      </c>
      <c r="G2272" s="92" t="s">
        <v>1716</v>
      </c>
      <c r="H2272" s="92" t="s">
        <v>1858</v>
      </c>
      <c r="I2272" s="92">
        <v>111</v>
      </c>
      <c r="J2272" s="93">
        <v>4.75</v>
      </c>
      <c r="K2272" s="94"/>
      <c r="L2272" s="92" t="s">
        <v>2796</v>
      </c>
      <c r="M2272" s="92" t="s">
        <v>417</v>
      </c>
      <c r="N2272" s="172" t="str">
        <f>IF(OR(J2272="TBA",E2272=0),"",E2272*J2272)</f>
        <v/>
      </c>
      <c r="O2272" s="172"/>
      <c r="P2272" s="173">
        <f t="shared" si="846"/>
        <v>0</v>
      </c>
      <c r="Q2272" s="173">
        <f t="shared" si="847"/>
        <v>0</v>
      </c>
      <c r="R2272" s="173" t="str">
        <f t="shared" si="848"/>
        <v/>
      </c>
      <c r="S2272" s="173">
        <f t="shared" si="849"/>
        <v>0</v>
      </c>
      <c r="T2272" s="173">
        <f>IF(P2272&lt;&gt;"",(P2272*(1-($N$3368))*(1-($O2272+$N$3373))),0)</f>
        <v>0</v>
      </c>
      <c r="U2272" s="173">
        <f>IF(Q2272&lt;&gt;"",(Q2272*(1-($N$3369))*(1-($O2272+$N$3373))),0)</f>
        <v>0</v>
      </c>
      <c r="V2272" s="173">
        <f>IF(R2272&lt;&gt;"",(R2272*(1-($N$3370))*(1-($O2272+$N$3373))),0)</f>
        <v>0</v>
      </c>
      <c r="W2272" s="173">
        <f>IF(S2272&lt;&gt;"",(S2272*(1-($N$3371))*(1-($O2272+$N$3373))),0)</f>
        <v>0</v>
      </c>
      <c r="X2272" s="173">
        <f>+SUM(T2272:W2272)</f>
        <v>0</v>
      </c>
    </row>
    <row r="2273" spans="1:24" ht="14.1" customHeight="1" x14ac:dyDescent="0.3">
      <c r="A2273" s="90">
        <v>158089</v>
      </c>
      <c r="B2273" s="91" t="s">
        <v>50</v>
      </c>
      <c r="C2273" s="92">
        <v>6</v>
      </c>
      <c r="D2273" s="92">
        <v>0</v>
      </c>
      <c r="E2273" s="166"/>
      <c r="F2273" s="92" t="s">
        <v>112</v>
      </c>
      <c r="G2273" s="92" t="s">
        <v>4616</v>
      </c>
      <c r="H2273" s="92" t="s">
        <v>5270</v>
      </c>
      <c r="I2273" s="92">
        <v>111</v>
      </c>
      <c r="J2273" s="93">
        <v>4.8500000000000005</v>
      </c>
      <c r="K2273" s="94"/>
      <c r="L2273" s="92" t="s">
        <v>4699</v>
      </c>
      <c r="M2273" s="92" t="s">
        <v>417</v>
      </c>
      <c r="N2273" s="172" t="str">
        <f>IF(OR(J2273="TBA",E2273=0),"",E2273*J2273)</f>
        <v/>
      </c>
      <c r="O2273" s="172"/>
      <c r="P2273" s="173">
        <f t="shared" si="846"/>
        <v>0</v>
      </c>
      <c r="Q2273" s="173">
        <f t="shared" si="847"/>
        <v>0</v>
      </c>
      <c r="R2273" s="173" t="str">
        <f t="shared" si="848"/>
        <v/>
      </c>
      <c r="S2273" s="173">
        <f t="shared" si="849"/>
        <v>0</v>
      </c>
      <c r="T2273" s="173">
        <f>IF(P2273&lt;&gt;"",(P2273*(1-($N$3368))*(1-($O2273+$N$3373))),0)</f>
        <v>0</v>
      </c>
      <c r="U2273" s="173">
        <f>IF(Q2273&lt;&gt;"",(Q2273*(1-($N$3369))*(1-($O2273+$N$3373))),0)</f>
        <v>0</v>
      </c>
      <c r="V2273" s="173">
        <f>IF(R2273&lt;&gt;"",(R2273*(1-($N$3370))*(1-($O2273+$N$3373))),0)</f>
        <v>0</v>
      </c>
      <c r="W2273" s="173">
        <f>IF(S2273&lt;&gt;"",(S2273*(1-($N$3371))*(1-($O2273+$N$3373))),0)</f>
        <v>0</v>
      </c>
      <c r="X2273" s="173">
        <f>+SUM(T2273:W2273)</f>
        <v>0</v>
      </c>
    </row>
    <row r="2274" spans="1:24" ht="14.1" customHeight="1" x14ac:dyDescent="0.3">
      <c r="A2274" s="90">
        <v>158169</v>
      </c>
      <c r="B2274" s="91" t="s">
        <v>50</v>
      </c>
      <c r="C2274" s="92">
        <v>6</v>
      </c>
      <c r="D2274" s="92">
        <v>0</v>
      </c>
      <c r="E2274" s="166"/>
      <c r="F2274" s="92" t="s">
        <v>112</v>
      </c>
      <c r="G2274" s="92" t="s">
        <v>4616</v>
      </c>
      <c r="H2274" s="92" t="s">
        <v>4700</v>
      </c>
      <c r="I2274" s="92">
        <v>111</v>
      </c>
      <c r="J2274" s="93">
        <v>8.7000000000000011</v>
      </c>
      <c r="K2274" s="94"/>
      <c r="L2274" s="92" t="s">
        <v>4701</v>
      </c>
      <c r="M2274" s="92" t="s">
        <v>417</v>
      </c>
      <c r="N2274" s="172" t="str">
        <f>IF(OR(J2274="TBA",E2274=0),"",E2274*J2274)</f>
        <v/>
      </c>
      <c r="O2274" s="172"/>
      <c r="P2274" s="173">
        <f t="shared" si="846"/>
        <v>0</v>
      </c>
      <c r="Q2274" s="173">
        <f t="shared" si="847"/>
        <v>0</v>
      </c>
      <c r="R2274" s="173" t="str">
        <f t="shared" si="848"/>
        <v/>
      </c>
      <c r="S2274" s="173">
        <f t="shared" si="849"/>
        <v>0</v>
      </c>
      <c r="T2274" s="173">
        <f>IF(P2274&lt;&gt;"",(P2274*(1-($N$3368))*(1-($O2274+$N$3373))),0)</f>
        <v>0</v>
      </c>
      <c r="U2274" s="173">
        <f>IF(Q2274&lt;&gt;"",(Q2274*(1-($N$3369))*(1-($O2274+$N$3373))),0)</f>
        <v>0</v>
      </c>
      <c r="V2274" s="173">
        <f>IF(R2274&lt;&gt;"",(R2274*(1-($N$3370))*(1-($O2274+$N$3373))),0)</f>
        <v>0</v>
      </c>
      <c r="W2274" s="173">
        <f>IF(S2274&lt;&gt;"",(S2274*(1-($N$3371))*(1-($O2274+$N$3373))),0)</f>
        <v>0</v>
      </c>
      <c r="X2274" s="173">
        <f>+SUM(T2274:W2274)</f>
        <v>0</v>
      </c>
    </row>
    <row r="2275" spans="1:24" ht="14.1" customHeight="1" x14ac:dyDescent="0.3">
      <c r="A2275" s="90">
        <v>59287</v>
      </c>
      <c r="B2275" s="91" t="s">
        <v>50</v>
      </c>
      <c r="C2275" s="92">
        <v>36</v>
      </c>
      <c r="D2275" s="92">
        <v>12</v>
      </c>
      <c r="E2275" s="166"/>
      <c r="F2275" s="92" t="s">
        <v>112</v>
      </c>
      <c r="G2275" s="92" t="s">
        <v>1711</v>
      </c>
      <c r="H2275" s="92" t="s">
        <v>1772</v>
      </c>
      <c r="I2275" s="92">
        <v>111</v>
      </c>
      <c r="J2275" s="93">
        <v>11.05</v>
      </c>
      <c r="K2275" s="94"/>
      <c r="L2275" s="92" t="s">
        <v>2713</v>
      </c>
      <c r="M2275" s="92" t="s">
        <v>417</v>
      </c>
      <c r="N2275" s="172" t="str">
        <f t="shared" ref="N2275" si="850">IF(OR(J2275="TBA",E2275=0),"",E2275*J2275)</f>
        <v/>
      </c>
      <c r="O2275" s="172"/>
      <c r="P2275" s="173">
        <f t="shared" si="846"/>
        <v>0</v>
      </c>
      <c r="Q2275" s="173">
        <f t="shared" si="847"/>
        <v>0</v>
      </c>
      <c r="R2275" s="173" t="str">
        <f t="shared" si="848"/>
        <v/>
      </c>
      <c r="S2275" s="173">
        <f t="shared" si="849"/>
        <v>0</v>
      </c>
      <c r="T2275" s="173">
        <f>IF(P2275&lt;&gt;"",(P2275*(1-($N$3368))*(1-($O2275+$N$3373))),0)</f>
        <v>0</v>
      </c>
      <c r="U2275" s="173">
        <f>IF(Q2275&lt;&gt;"",(Q2275*(1-($N$3369))*(1-($O2275+$N$3373))),0)</f>
        <v>0</v>
      </c>
      <c r="V2275" s="173">
        <f>IF(R2275&lt;&gt;"",(R2275*(1-($N$3370))*(1-($O2275+$N$3373))),0)</f>
        <v>0</v>
      </c>
      <c r="W2275" s="173">
        <f>IF(S2275&lt;&gt;"",(S2275*(1-($N$3371))*(1-($O2275+$N$3373))),0)</f>
        <v>0</v>
      </c>
      <c r="X2275" s="173">
        <f>+SUM(T2275:W2275)</f>
        <v>0</v>
      </c>
    </row>
    <row r="2276" spans="1:24" ht="14.1" customHeight="1" x14ac:dyDescent="0.3">
      <c r="A2276" s="90"/>
      <c r="B2276" s="91"/>
      <c r="C2276" s="92"/>
      <c r="D2276" s="92"/>
      <c r="E2276" s="168"/>
      <c r="F2276" s="92"/>
      <c r="G2276" s="92"/>
      <c r="H2276" s="151" t="s">
        <v>409</v>
      </c>
      <c r="I2276" s="92"/>
      <c r="J2276" s="93"/>
      <c r="K2276" s="94"/>
      <c r="L2276" s="94"/>
      <c r="M2276" s="95"/>
      <c r="N2276" s="172"/>
      <c r="O2276" s="172"/>
      <c r="P2276" s="173">
        <f t="shared" si="846"/>
        <v>0</v>
      </c>
      <c r="Q2276" s="173">
        <f t="shared" si="847"/>
        <v>0</v>
      </c>
      <c r="R2276" s="173">
        <f t="shared" si="848"/>
        <v>0</v>
      </c>
      <c r="S2276" s="173">
        <f t="shared" si="849"/>
        <v>0</v>
      </c>
      <c r="T2276" s="173">
        <f>IF(P2276&lt;&gt;"",(P2276*(1-($N$3368))*(1-($O2276+$N$3373))),0)</f>
        <v>0</v>
      </c>
      <c r="U2276" s="173">
        <f>IF(Q2276&lt;&gt;"",(Q2276*(1-($N$3369))*(1-($O2276+$N$3373))),0)</f>
        <v>0</v>
      </c>
      <c r="V2276" s="173">
        <f>IF(R2276&lt;&gt;"",(R2276*(1-($N$3370))*(1-($O2276+$N$3373))),0)</f>
        <v>0</v>
      </c>
      <c r="W2276" s="173">
        <f>IF(S2276&lt;&gt;"",(S2276*(1-($N$3371))*(1-($O2276+$N$3373))),0)</f>
        <v>0</v>
      </c>
      <c r="X2276" s="173"/>
    </row>
    <row r="2277" spans="1:24" ht="14.1" customHeight="1" x14ac:dyDescent="0.3">
      <c r="A2277" s="368" t="s">
        <v>1322</v>
      </c>
      <c r="B2277" s="91" t="s">
        <v>51</v>
      </c>
      <c r="C2277" s="92">
        <v>40</v>
      </c>
      <c r="D2277" s="92">
        <v>10</v>
      </c>
      <c r="E2277" s="166"/>
      <c r="F2277" s="92" t="s">
        <v>2011</v>
      </c>
      <c r="G2277" s="92" t="s">
        <v>2014</v>
      </c>
      <c r="H2277" s="92" t="s">
        <v>2426</v>
      </c>
      <c r="I2277" s="92">
        <v>112</v>
      </c>
      <c r="J2277" s="93">
        <v>15.85</v>
      </c>
      <c r="K2277" s="94"/>
      <c r="L2277" s="92" t="s">
        <v>3958</v>
      </c>
      <c r="M2277" s="92" t="s">
        <v>417</v>
      </c>
      <c r="N2277" s="172" t="str">
        <f t="shared" ref="N2277:N2311" si="851">IF(OR(J2277="TBA",E2277=0),"",E2277*J2277)</f>
        <v/>
      </c>
      <c r="O2277" s="172"/>
      <c r="P2277" s="173">
        <f t="shared" ref="P2277:P2311" si="852">IF($B2277="PA",$N2277,0)</f>
        <v>0</v>
      </c>
      <c r="Q2277" s="173">
        <f t="shared" ref="Q2277:Q2311" si="853">IF($B2277="PC",$N2277,0)</f>
        <v>0</v>
      </c>
      <c r="R2277" s="173">
        <f t="shared" ref="R2277:R2311" si="854">IF($B2277="LA",$N2277,0)</f>
        <v>0</v>
      </c>
      <c r="S2277" s="173" t="str">
        <f t="shared" ref="S2277:S2311" si="855">IF($B2277="LC",$N2277,0)</f>
        <v/>
      </c>
      <c r="T2277" s="173">
        <f>IF(P2277&lt;&gt;"",(P2277*(1-($N$3368))*(1-($O2277+$N$3373))),0)</f>
        <v>0</v>
      </c>
      <c r="U2277" s="173">
        <f>IF(Q2277&lt;&gt;"",(Q2277*(1-($N$3369))*(1-($O2277+$N$3373))),0)</f>
        <v>0</v>
      </c>
      <c r="V2277" s="173">
        <f>IF(R2277&lt;&gt;"",(R2277*(1-($N$3370))*(1-($O2277+$N$3373))),0)</f>
        <v>0</v>
      </c>
      <c r="W2277" s="173">
        <f>IF(S2277&lt;&gt;"",(S2277*(1-($N$3371))*(1-($O2277+$N$3373))),0)</f>
        <v>0</v>
      </c>
      <c r="X2277" s="173">
        <f t="shared" ref="X2277:X2311" si="856">+SUM(T2277:W2277)</f>
        <v>0</v>
      </c>
    </row>
    <row r="2278" spans="1:24" ht="14.1" customHeight="1" x14ac:dyDescent="0.3">
      <c r="A2278" s="90" t="s">
        <v>320</v>
      </c>
      <c r="B2278" s="91" t="s">
        <v>51</v>
      </c>
      <c r="C2278" s="92">
        <v>28</v>
      </c>
      <c r="D2278" s="92">
        <v>7</v>
      </c>
      <c r="E2278" s="166"/>
      <c r="F2278" s="92" t="s">
        <v>5805</v>
      </c>
      <c r="G2278" s="92" t="s">
        <v>2001</v>
      </c>
      <c r="H2278" s="92" t="s">
        <v>2552</v>
      </c>
      <c r="I2278" s="92">
        <v>112</v>
      </c>
      <c r="J2278" s="93">
        <v>19.2</v>
      </c>
      <c r="K2278" s="94"/>
      <c r="L2278" s="92" t="s">
        <v>4279</v>
      </c>
      <c r="M2278" s="92" t="s">
        <v>417</v>
      </c>
      <c r="N2278" s="172" t="str">
        <f t="shared" ref="N2278:N2283" si="857">IF(OR(J2278="TBA",E2278=0),"",E2278*J2278)</f>
        <v/>
      </c>
      <c r="O2278" s="172"/>
      <c r="P2278" s="173">
        <f t="shared" ref="P2278:P2283" si="858">IF($B2278="PA",$N2278,0)</f>
        <v>0</v>
      </c>
      <c r="Q2278" s="173">
        <f t="shared" ref="Q2278:Q2283" si="859">IF($B2278="PC",$N2278,0)</f>
        <v>0</v>
      </c>
      <c r="R2278" s="173">
        <f t="shared" ref="R2278:R2283" si="860">IF($B2278="LA",$N2278,0)</f>
        <v>0</v>
      </c>
      <c r="S2278" s="173" t="str">
        <f t="shared" ref="S2278:S2283" si="861">IF($B2278="LC",$N2278,0)</f>
        <v/>
      </c>
      <c r="T2278" s="173">
        <f>IF(P2278&lt;&gt;"",(P2278*(1-($N$3368))*(1-($O2278+$N$3373))),0)</f>
        <v>0</v>
      </c>
      <c r="U2278" s="173">
        <f>IF(Q2278&lt;&gt;"",(Q2278*(1-($N$3369))*(1-($O2278+$N$3373))),0)</f>
        <v>0</v>
      </c>
      <c r="V2278" s="173">
        <f>IF(R2278&lt;&gt;"",(R2278*(1-($N$3370))*(1-($O2278+$N$3373))),0)</f>
        <v>0</v>
      </c>
      <c r="W2278" s="173">
        <f>IF(S2278&lt;&gt;"",(S2278*(1-($N$3371))*(1-($O2278+$N$3373))),0)</f>
        <v>0</v>
      </c>
      <c r="X2278" s="173">
        <f t="shared" ref="X2278:X2283" si="862">+SUM(T2278:W2278)</f>
        <v>0</v>
      </c>
    </row>
    <row r="2279" spans="1:24" ht="14.1" customHeight="1" x14ac:dyDescent="0.3">
      <c r="A2279" s="90" t="s">
        <v>321</v>
      </c>
      <c r="B2279" s="91" t="s">
        <v>51</v>
      </c>
      <c r="C2279" s="92">
        <v>28</v>
      </c>
      <c r="D2279" s="92">
        <v>7</v>
      </c>
      <c r="E2279" s="166"/>
      <c r="F2279" s="92" t="s">
        <v>5805</v>
      </c>
      <c r="G2279" s="92" t="s">
        <v>1999</v>
      </c>
      <c r="H2279" s="92" t="s">
        <v>2552</v>
      </c>
      <c r="I2279" s="92">
        <v>112</v>
      </c>
      <c r="J2279" s="93">
        <v>19.2</v>
      </c>
      <c r="K2279" s="94"/>
      <c r="L2279" s="92" t="s">
        <v>4280</v>
      </c>
      <c r="M2279" s="92" t="s">
        <v>417</v>
      </c>
      <c r="N2279" s="172" t="str">
        <f t="shared" si="857"/>
        <v/>
      </c>
      <c r="O2279" s="172"/>
      <c r="P2279" s="173">
        <f t="shared" si="858"/>
        <v>0</v>
      </c>
      <c r="Q2279" s="173">
        <f t="shared" si="859"/>
        <v>0</v>
      </c>
      <c r="R2279" s="173">
        <f t="shared" si="860"/>
        <v>0</v>
      </c>
      <c r="S2279" s="173" t="str">
        <f t="shared" si="861"/>
        <v/>
      </c>
      <c r="T2279" s="173">
        <f>IF(P2279&lt;&gt;"",(P2279*(1-($N$3368))*(1-($O2279+$N$3373))),0)</f>
        <v>0</v>
      </c>
      <c r="U2279" s="173">
        <f>IF(Q2279&lt;&gt;"",(Q2279*(1-($N$3369))*(1-($O2279+$N$3373))),0)</f>
        <v>0</v>
      </c>
      <c r="V2279" s="173">
        <f>IF(R2279&lt;&gt;"",(R2279*(1-($N$3370))*(1-($O2279+$N$3373))),0)</f>
        <v>0</v>
      </c>
      <c r="W2279" s="173">
        <f>IF(S2279&lt;&gt;"",(S2279*(1-($N$3371))*(1-($O2279+$N$3373))),0)</f>
        <v>0</v>
      </c>
      <c r="X2279" s="173">
        <f t="shared" si="862"/>
        <v>0</v>
      </c>
    </row>
    <row r="2280" spans="1:24" ht="14.1" customHeight="1" x14ac:dyDescent="0.3">
      <c r="A2280" s="90" t="s">
        <v>322</v>
      </c>
      <c r="B2280" s="91" t="s">
        <v>51</v>
      </c>
      <c r="C2280" s="92">
        <v>28</v>
      </c>
      <c r="D2280" s="92">
        <v>7</v>
      </c>
      <c r="E2280" s="166"/>
      <c r="F2280" s="92" t="s">
        <v>5805</v>
      </c>
      <c r="G2280" s="92" t="s">
        <v>2000</v>
      </c>
      <c r="H2280" s="92" t="s">
        <v>2552</v>
      </c>
      <c r="I2280" s="92">
        <v>112</v>
      </c>
      <c r="J2280" s="93">
        <v>19.2</v>
      </c>
      <c r="K2280" s="94"/>
      <c r="L2280" s="92" t="s">
        <v>4281</v>
      </c>
      <c r="M2280" s="92" t="s">
        <v>417</v>
      </c>
      <c r="N2280" s="172" t="str">
        <f t="shared" si="857"/>
        <v/>
      </c>
      <c r="O2280" s="172"/>
      <c r="P2280" s="173">
        <f t="shared" si="858"/>
        <v>0</v>
      </c>
      <c r="Q2280" s="173">
        <f t="shared" si="859"/>
        <v>0</v>
      </c>
      <c r="R2280" s="173">
        <f t="shared" si="860"/>
        <v>0</v>
      </c>
      <c r="S2280" s="173" t="str">
        <f t="shared" si="861"/>
        <v/>
      </c>
      <c r="T2280" s="173">
        <f>IF(P2280&lt;&gt;"",(P2280*(1-($N$3368))*(1-($O2280+$N$3373))),0)</f>
        <v>0</v>
      </c>
      <c r="U2280" s="173">
        <f>IF(Q2280&lt;&gt;"",(Q2280*(1-($N$3369))*(1-($O2280+$N$3373))),0)</f>
        <v>0</v>
      </c>
      <c r="V2280" s="173">
        <f>IF(R2280&lt;&gt;"",(R2280*(1-($N$3370))*(1-($O2280+$N$3373))),0)</f>
        <v>0</v>
      </c>
      <c r="W2280" s="173">
        <f>IF(S2280&lt;&gt;"",(S2280*(1-($N$3371))*(1-($O2280+$N$3373))),0)</f>
        <v>0</v>
      </c>
      <c r="X2280" s="173">
        <f t="shared" si="862"/>
        <v>0</v>
      </c>
    </row>
    <row r="2281" spans="1:24" ht="14.1" customHeight="1" x14ac:dyDescent="0.3">
      <c r="A2281" s="90" t="s">
        <v>830</v>
      </c>
      <c r="B2281" s="91" t="s">
        <v>51</v>
      </c>
      <c r="C2281" s="92">
        <v>18</v>
      </c>
      <c r="D2281" s="92">
        <v>9</v>
      </c>
      <c r="E2281" s="166"/>
      <c r="F2281" s="92" t="s">
        <v>112</v>
      </c>
      <c r="G2281" s="92" t="s">
        <v>2004</v>
      </c>
      <c r="H2281" s="92" t="s">
        <v>2484</v>
      </c>
      <c r="I2281" s="92">
        <v>112</v>
      </c>
      <c r="J2281" s="93">
        <v>20.650000000000002</v>
      </c>
      <c r="K2281" s="94"/>
      <c r="L2281" s="92" t="s">
        <v>4099</v>
      </c>
      <c r="M2281" s="92" t="s">
        <v>417</v>
      </c>
      <c r="N2281" s="172" t="str">
        <f t="shared" si="857"/>
        <v/>
      </c>
      <c r="O2281" s="172"/>
      <c r="P2281" s="173">
        <f t="shared" si="858"/>
        <v>0</v>
      </c>
      <c r="Q2281" s="173">
        <f t="shared" si="859"/>
        <v>0</v>
      </c>
      <c r="R2281" s="173">
        <f t="shared" si="860"/>
        <v>0</v>
      </c>
      <c r="S2281" s="173" t="str">
        <f t="shared" si="861"/>
        <v/>
      </c>
      <c r="T2281" s="173">
        <f>IF(P2281&lt;&gt;"",(P2281*(1-($N$3368))*(1-($O2281+$N$3373))),0)</f>
        <v>0</v>
      </c>
      <c r="U2281" s="173">
        <f>IF(Q2281&lt;&gt;"",(Q2281*(1-($N$3369))*(1-($O2281+$N$3373))),0)</f>
        <v>0</v>
      </c>
      <c r="V2281" s="173">
        <f>IF(R2281&lt;&gt;"",(R2281*(1-($N$3370))*(1-($O2281+$N$3373))),0)</f>
        <v>0</v>
      </c>
      <c r="W2281" s="173">
        <f>IF(S2281&lt;&gt;"",(S2281*(1-($N$3371))*(1-($O2281+$N$3373))),0)</f>
        <v>0</v>
      </c>
      <c r="X2281" s="173">
        <f t="shared" si="862"/>
        <v>0</v>
      </c>
    </row>
    <row r="2282" spans="1:24" ht="14.1" customHeight="1" x14ac:dyDescent="0.3">
      <c r="A2282" s="90" t="s">
        <v>831</v>
      </c>
      <c r="B2282" s="91" t="s">
        <v>51</v>
      </c>
      <c r="C2282" s="92">
        <v>18</v>
      </c>
      <c r="D2282" s="92">
        <v>9</v>
      </c>
      <c r="E2282" s="166"/>
      <c r="F2282" s="92" t="s">
        <v>112</v>
      </c>
      <c r="G2282" s="92" t="s">
        <v>2016</v>
      </c>
      <c r="H2282" s="92" t="s">
        <v>2484</v>
      </c>
      <c r="I2282" s="92">
        <v>112</v>
      </c>
      <c r="J2282" s="93">
        <v>20.650000000000002</v>
      </c>
      <c r="K2282" s="94"/>
      <c r="L2282" s="92" t="s">
        <v>4100</v>
      </c>
      <c r="M2282" s="92" t="s">
        <v>417</v>
      </c>
      <c r="N2282" s="172" t="str">
        <f t="shared" si="857"/>
        <v/>
      </c>
      <c r="O2282" s="172"/>
      <c r="P2282" s="173">
        <f t="shared" si="858"/>
        <v>0</v>
      </c>
      <c r="Q2282" s="173">
        <f t="shared" si="859"/>
        <v>0</v>
      </c>
      <c r="R2282" s="173">
        <f t="shared" si="860"/>
        <v>0</v>
      </c>
      <c r="S2282" s="173" t="str">
        <f t="shared" si="861"/>
        <v/>
      </c>
      <c r="T2282" s="173">
        <f>IF(P2282&lt;&gt;"",(P2282*(1-($N$3368))*(1-($O2282+$N$3373))),0)</f>
        <v>0</v>
      </c>
      <c r="U2282" s="173">
        <f>IF(Q2282&lt;&gt;"",(Q2282*(1-($N$3369))*(1-($O2282+$N$3373))),0)</f>
        <v>0</v>
      </c>
      <c r="V2282" s="173">
        <f>IF(R2282&lt;&gt;"",(R2282*(1-($N$3370))*(1-($O2282+$N$3373))),0)</f>
        <v>0</v>
      </c>
      <c r="W2282" s="173">
        <f>IF(S2282&lt;&gt;"",(S2282*(1-($N$3371))*(1-($O2282+$N$3373))),0)</f>
        <v>0</v>
      </c>
      <c r="X2282" s="173">
        <f t="shared" si="862"/>
        <v>0</v>
      </c>
    </row>
    <row r="2283" spans="1:24" ht="14.1" customHeight="1" x14ac:dyDescent="0.3">
      <c r="A2283" s="90" t="s">
        <v>832</v>
      </c>
      <c r="B2283" s="91" t="s">
        <v>51</v>
      </c>
      <c r="C2283" s="92">
        <v>18</v>
      </c>
      <c r="D2283" s="92">
        <v>9</v>
      </c>
      <c r="E2283" s="166"/>
      <c r="F2283" s="92" t="s">
        <v>112</v>
      </c>
      <c r="G2283" s="92" t="s">
        <v>2026</v>
      </c>
      <c r="H2283" s="92" t="s">
        <v>2484</v>
      </c>
      <c r="I2283" s="92">
        <v>112</v>
      </c>
      <c r="J2283" s="93">
        <v>20.650000000000002</v>
      </c>
      <c r="K2283" s="94"/>
      <c r="L2283" s="92" t="s">
        <v>4101</v>
      </c>
      <c r="M2283" s="92" t="s">
        <v>417</v>
      </c>
      <c r="N2283" s="172" t="str">
        <f t="shared" si="857"/>
        <v/>
      </c>
      <c r="O2283" s="172"/>
      <c r="P2283" s="173">
        <f t="shared" si="858"/>
        <v>0</v>
      </c>
      <c r="Q2283" s="173">
        <f t="shared" si="859"/>
        <v>0</v>
      </c>
      <c r="R2283" s="173">
        <f t="shared" si="860"/>
        <v>0</v>
      </c>
      <c r="S2283" s="173" t="str">
        <f t="shared" si="861"/>
        <v/>
      </c>
      <c r="T2283" s="173">
        <f>IF(P2283&lt;&gt;"",(P2283*(1-($N$3368))*(1-($O2283+$N$3373))),0)</f>
        <v>0</v>
      </c>
      <c r="U2283" s="173">
        <f>IF(Q2283&lt;&gt;"",(Q2283*(1-($N$3369))*(1-($O2283+$N$3373))),0)</f>
        <v>0</v>
      </c>
      <c r="V2283" s="173">
        <f>IF(R2283&lt;&gt;"",(R2283*(1-($N$3370))*(1-($O2283+$N$3373))),0)</f>
        <v>0</v>
      </c>
      <c r="W2283" s="173">
        <f>IF(S2283&lt;&gt;"",(S2283*(1-($N$3371))*(1-($O2283+$N$3373))),0)</f>
        <v>0</v>
      </c>
      <c r="X2283" s="173">
        <f t="shared" si="862"/>
        <v>0</v>
      </c>
    </row>
    <row r="2284" spans="1:24" ht="14.1" customHeight="1" x14ac:dyDescent="0.3">
      <c r="A2284" s="90" t="s">
        <v>1667</v>
      </c>
      <c r="B2284" s="91" t="s">
        <v>51</v>
      </c>
      <c r="C2284" s="92">
        <v>24</v>
      </c>
      <c r="D2284" s="92">
        <v>6</v>
      </c>
      <c r="E2284" s="166"/>
      <c r="F2284" s="92" t="s">
        <v>112</v>
      </c>
      <c r="G2284" s="92" t="s">
        <v>2004</v>
      </c>
      <c r="H2284" s="92" t="s">
        <v>2162</v>
      </c>
      <c r="I2284" s="92">
        <v>112</v>
      </c>
      <c r="J2284" s="93">
        <v>28.35</v>
      </c>
      <c r="K2284" s="94"/>
      <c r="L2284" s="92" t="s">
        <v>3342</v>
      </c>
      <c r="M2284" s="92" t="s">
        <v>417</v>
      </c>
      <c r="N2284" s="172" t="str">
        <f t="shared" si="851"/>
        <v/>
      </c>
      <c r="O2284" s="172"/>
      <c r="P2284" s="173">
        <f t="shared" si="852"/>
        <v>0</v>
      </c>
      <c r="Q2284" s="173">
        <f t="shared" si="853"/>
        <v>0</v>
      </c>
      <c r="R2284" s="173">
        <f t="shared" si="854"/>
        <v>0</v>
      </c>
      <c r="S2284" s="173" t="str">
        <f t="shared" si="855"/>
        <v/>
      </c>
      <c r="T2284" s="173">
        <f>IF(P2284&lt;&gt;"",(P2284*(1-($N$3368))*(1-($O2284+$N$3373))),0)</f>
        <v>0</v>
      </c>
      <c r="U2284" s="173">
        <f>IF(Q2284&lt;&gt;"",(Q2284*(1-($N$3369))*(1-($O2284+$N$3373))),0)</f>
        <v>0</v>
      </c>
      <c r="V2284" s="173">
        <f>IF(R2284&lt;&gt;"",(R2284*(1-($N$3370))*(1-($O2284+$N$3373))),0)</f>
        <v>0</v>
      </c>
      <c r="W2284" s="173">
        <f>IF(S2284&lt;&gt;"",(S2284*(1-($N$3371))*(1-($O2284+$N$3373))),0)</f>
        <v>0</v>
      </c>
      <c r="X2284" s="173">
        <f t="shared" si="856"/>
        <v>0</v>
      </c>
    </row>
    <row r="2285" spans="1:24" ht="14.1" customHeight="1" x14ac:dyDescent="0.3">
      <c r="A2285" s="90" t="s">
        <v>1666</v>
      </c>
      <c r="B2285" s="91" t="s">
        <v>51</v>
      </c>
      <c r="C2285" s="92">
        <v>24</v>
      </c>
      <c r="D2285" s="92">
        <v>6</v>
      </c>
      <c r="E2285" s="166"/>
      <c r="F2285" s="92" t="s">
        <v>112</v>
      </c>
      <c r="G2285" s="92" t="s">
        <v>2016</v>
      </c>
      <c r="H2285" s="92" t="s">
        <v>2162</v>
      </c>
      <c r="I2285" s="92">
        <v>112</v>
      </c>
      <c r="J2285" s="93">
        <v>28.35</v>
      </c>
      <c r="K2285" s="94"/>
      <c r="L2285" s="92" t="s">
        <v>3343</v>
      </c>
      <c r="M2285" s="92" t="s">
        <v>417</v>
      </c>
      <c r="N2285" s="172" t="str">
        <f t="shared" si="851"/>
        <v/>
      </c>
      <c r="O2285" s="172"/>
      <c r="P2285" s="173">
        <f t="shared" si="852"/>
        <v>0</v>
      </c>
      <c r="Q2285" s="173">
        <f t="shared" si="853"/>
        <v>0</v>
      </c>
      <c r="R2285" s="173">
        <f t="shared" si="854"/>
        <v>0</v>
      </c>
      <c r="S2285" s="173" t="str">
        <f t="shared" si="855"/>
        <v/>
      </c>
      <c r="T2285" s="173">
        <f>IF(P2285&lt;&gt;"",(P2285*(1-($N$3368))*(1-($O2285+$N$3373))),0)</f>
        <v>0</v>
      </c>
      <c r="U2285" s="173">
        <f>IF(Q2285&lt;&gt;"",(Q2285*(1-($N$3369))*(1-($O2285+$N$3373))),0)</f>
        <v>0</v>
      </c>
      <c r="V2285" s="173">
        <f>IF(R2285&lt;&gt;"",(R2285*(1-($N$3370))*(1-($O2285+$N$3373))),0)</f>
        <v>0</v>
      </c>
      <c r="W2285" s="173">
        <f>IF(S2285&lt;&gt;"",(S2285*(1-($N$3371))*(1-($O2285+$N$3373))),0)</f>
        <v>0</v>
      </c>
      <c r="X2285" s="173">
        <f t="shared" si="856"/>
        <v>0</v>
      </c>
    </row>
    <row r="2286" spans="1:24" ht="14.1" customHeight="1" x14ac:dyDescent="0.3">
      <c r="A2286" s="90" t="s">
        <v>1665</v>
      </c>
      <c r="B2286" s="91" t="s">
        <v>51</v>
      </c>
      <c r="C2286" s="92">
        <v>24</v>
      </c>
      <c r="D2286" s="92">
        <v>6</v>
      </c>
      <c r="E2286" s="166"/>
      <c r="F2286" s="92" t="s">
        <v>112</v>
      </c>
      <c r="G2286" s="92" t="s">
        <v>2026</v>
      </c>
      <c r="H2286" s="92" t="s">
        <v>2162</v>
      </c>
      <c r="I2286" s="92">
        <v>112</v>
      </c>
      <c r="J2286" s="93">
        <v>28.35</v>
      </c>
      <c r="K2286" s="94"/>
      <c r="L2286" s="92" t="s">
        <v>3344</v>
      </c>
      <c r="M2286" s="92" t="s">
        <v>417</v>
      </c>
      <c r="N2286" s="172" t="str">
        <f t="shared" si="851"/>
        <v/>
      </c>
      <c r="O2286" s="172"/>
      <c r="P2286" s="173">
        <f t="shared" si="852"/>
        <v>0</v>
      </c>
      <c r="Q2286" s="173">
        <f t="shared" si="853"/>
        <v>0</v>
      </c>
      <c r="R2286" s="173">
        <f t="shared" si="854"/>
        <v>0</v>
      </c>
      <c r="S2286" s="173" t="str">
        <f t="shared" si="855"/>
        <v/>
      </c>
      <c r="T2286" s="173">
        <f>IF(P2286&lt;&gt;"",(P2286*(1-($N$3368))*(1-($O2286+$N$3373))),0)</f>
        <v>0</v>
      </c>
      <c r="U2286" s="173">
        <f>IF(Q2286&lt;&gt;"",(Q2286*(1-($N$3369))*(1-($O2286+$N$3373))),0)</f>
        <v>0</v>
      </c>
      <c r="V2286" s="173">
        <f>IF(R2286&lt;&gt;"",(R2286*(1-($N$3370))*(1-($O2286+$N$3373))),0)</f>
        <v>0</v>
      </c>
      <c r="W2286" s="173">
        <f>IF(S2286&lt;&gt;"",(S2286*(1-($N$3371))*(1-($O2286+$N$3373))),0)</f>
        <v>0</v>
      </c>
      <c r="X2286" s="173">
        <f t="shared" si="856"/>
        <v>0</v>
      </c>
    </row>
    <row r="2287" spans="1:24" ht="14.1" customHeight="1" x14ac:dyDescent="0.3">
      <c r="A2287" s="155" t="s">
        <v>1123</v>
      </c>
      <c r="B2287" s="91" t="s">
        <v>51</v>
      </c>
      <c r="C2287" s="92">
        <v>16</v>
      </c>
      <c r="D2287" s="92">
        <v>8</v>
      </c>
      <c r="E2287" s="166"/>
      <c r="F2287" s="92" t="s">
        <v>111</v>
      </c>
      <c r="G2287" s="92" t="s">
        <v>2020</v>
      </c>
      <c r="H2287" s="92" t="s">
        <v>2613</v>
      </c>
      <c r="I2287" s="92">
        <v>112</v>
      </c>
      <c r="J2287" s="93">
        <v>41.300000000000004</v>
      </c>
      <c r="K2287" s="94"/>
      <c r="L2287" s="92" t="s">
        <v>4401</v>
      </c>
      <c r="M2287" s="92" t="s">
        <v>417</v>
      </c>
      <c r="N2287" s="172" t="str">
        <f t="shared" si="851"/>
        <v/>
      </c>
      <c r="O2287" s="172"/>
      <c r="P2287" s="173">
        <f t="shared" si="852"/>
        <v>0</v>
      </c>
      <c r="Q2287" s="173">
        <f t="shared" si="853"/>
        <v>0</v>
      </c>
      <c r="R2287" s="173">
        <f t="shared" si="854"/>
        <v>0</v>
      </c>
      <c r="S2287" s="173" t="str">
        <f t="shared" si="855"/>
        <v/>
      </c>
      <c r="T2287" s="173">
        <f>IF(P2287&lt;&gt;"",(P2287*(1-($N$3368))*(1-($O2287+$N$3373))),0)</f>
        <v>0</v>
      </c>
      <c r="U2287" s="173">
        <f>IF(Q2287&lt;&gt;"",(Q2287*(1-($N$3369))*(1-($O2287+$N$3373))),0)</f>
        <v>0</v>
      </c>
      <c r="V2287" s="173">
        <f>IF(R2287&lt;&gt;"",(R2287*(1-($N$3370))*(1-($O2287+$N$3373))),0)</f>
        <v>0</v>
      </c>
      <c r="W2287" s="173">
        <f>IF(S2287&lt;&gt;"",(S2287*(1-($N$3371))*(1-($O2287+$N$3373))),0)</f>
        <v>0</v>
      </c>
      <c r="X2287" s="173">
        <f t="shared" si="856"/>
        <v>0</v>
      </c>
    </row>
    <row r="2288" spans="1:24" ht="14.1" customHeight="1" x14ac:dyDescent="0.3">
      <c r="A2288" s="90" t="s">
        <v>1124</v>
      </c>
      <c r="B2288" s="91" t="s">
        <v>51</v>
      </c>
      <c r="C2288" s="92">
        <v>16</v>
      </c>
      <c r="D2288" s="92">
        <v>8</v>
      </c>
      <c r="E2288" s="166"/>
      <c r="F2288" s="92" t="s">
        <v>111</v>
      </c>
      <c r="G2288" s="92" t="s">
        <v>2022</v>
      </c>
      <c r="H2288" s="92" t="s">
        <v>2613</v>
      </c>
      <c r="I2288" s="92">
        <v>112</v>
      </c>
      <c r="J2288" s="93">
        <v>41.300000000000004</v>
      </c>
      <c r="K2288" s="94"/>
      <c r="L2288" s="92" t="s">
        <v>4402</v>
      </c>
      <c r="M2288" s="92" t="s">
        <v>417</v>
      </c>
      <c r="N2288" s="172" t="str">
        <f t="shared" si="851"/>
        <v/>
      </c>
      <c r="O2288" s="172"/>
      <c r="P2288" s="173">
        <f t="shared" si="852"/>
        <v>0</v>
      </c>
      <c r="Q2288" s="173">
        <f t="shared" si="853"/>
        <v>0</v>
      </c>
      <c r="R2288" s="173">
        <f t="shared" si="854"/>
        <v>0</v>
      </c>
      <c r="S2288" s="173" t="str">
        <f t="shared" si="855"/>
        <v/>
      </c>
      <c r="T2288" s="173">
        <f>IF(P2288&lt;&gt;"",(P2288*(1-($N$3368))*(1-($O2288+$N$3373))),0)</f>
        <v>0</v>
      </c>
      <c r="U2288" s="173">
        <f>IF(Q2288&lt;&gt;"",(Q2288*(1-($N$3369))*(1-($O2288+$N$3373))),0)</f>
        <v>0</v>
      </c>
      <c r="V2288" s="173">
        <f>IF(R2288&lt;&gt;"",(R2288*(1-($N$3370))*(1-($O2288+$N$3373))),0)</f>
        <v>0</v>
      </c>
      <c r="W2288" s="173">
        <f>IF(S2288&lt;&gt;"",(S2288*(1-($N$3371))*(1-($O2288+$N$3373))),0)</f>
        <v>0</v>
      </c>
      <c r="X2288" s="173">
        <f t="shared" si="856"/>
        <v>0</v>
      </c>
    </row>
    <row r="2289" spans="1:24" ht="14.1" customHeight="1" x14ac:dyDescent="0.3">
      <c r="A2289" s="90" t="s">
        <v>1125</v>
      </c>
      <c r="B2289" s="91" t="s">
        <v>51</v>
      </c>
      <c r="C2289" s="92">
        <v>16</v>
      </c>
      <c r="D2289" s="92">
        <v>8</v>
      </c>
      <c r="E2289" s="166"/>
      <c r="F2289" s="92" t="s">
        <v>111</v>
      </c>
      <c r="G2289" s="92" t="s">
        <v>2023</v>
      </c>
      <c r="H2289" s="92" t="s">
        <v>2613</v>
      </c>
      <c r="I2289" s="92">
        <v>112</v>
      </c>
      <c r="J2289" s="93">
        <v>43.35</v>
      </c>
      <c r="K2289" s="94"/>
      <c r="L2289" s="92" t="s">
        <v>4403</v>
      </c>
      <c r="M2289" s="92" t="s">
        <v>417</v>
      </c>
      <c r="N2289" s="172" t="str">
        <f t="shared" si="851"/>
        <v/>
      </c>
      <c r="O2289" s="172"/>
      <c r="P2289" s="173">
        <f t="shared" si="852"/>
        <v>0</v>
      </c>
      <c r="Q2289" s="173">
        <f t="shared" si="853"/>
        <v>0</v>
      </c>
      <c r="R2289" s="173">
        <f t="shared" si="854"/>
        <v>0</v>
      </c>
      <c r="S2289" s="173" t="str">
        <f t="shared" si="855"/>
        <v/>
      </c>
      <c r="T2289" s="173">
        <f>IF(P2289&lt;&gt;"",(P2289*(1-($N$3368))*(1-($O2289+$N$3373))),0)</f>
        <v>0</v>
      </c>
      <c r="U2289" s="173">
        <f>IF(Q2289&lt;&gt;"",(Q2289*(1-($N$3369))*(1-($O2289+$N$3373))),0)</f>
        <v>0</v>
      </c>
      <c r="V2289" s="173">
        <f>IF(R2289&lt;&gt;"",(R2289*(1-($N$3370))*(1-($O2289+$N$3373))),0)</f>
        <v>0</v>
      </c>
      <c r="W2289" s="173">
        <f>IF(S2289&lt;&gt;"",(S2289*(1-($N$3371))*(1-($O2289+$N$3373))),0)</f>
        <v>0</v>
      </c>
      <c r="X2289" s="173">
        <f t="shared" si="856"/>
        <v>0</v>
      </c>
    </row>
    <row r="2290" spans="1:24" ht="14.1" customHeight="1" x14ac:dyDescent="0.3">
      <c r="A2290" s="90" t="s">
        <v>1122</v>
      </c>
      <c r="B2290" s="91" t="s">
        <v>51</v>
      </c>
      <c r="C2290" s="92">
        <v>16</v>
      </c>
      <c r="D2290" s="92">
        <v>8</v>
      </c>
      <c r="E2290" s="166"/>
      <c r="F2290" s="92" t="s">
        <v>111</v>
      </c>
      <c r="G2290" s="92" t="s">
        <v>2005</v>
      </c>
      <c r="H2290" s="92" t="s">
        <v>2613</v>
      </c>
      <c r="I2290" s="92">
        <v>112</v>
      </c>
      <c r="J2290" s="93">
        <v>41.300000000000004</v>
      </c>
      <c r="K2290" s="94"/>
      <c r="L2290" s="92" t="s">
        <v>4404</v>
      </c>
      <c r="M2290" s="92" t="s">
        <v>417</v>
      </c>
      <c r="N2290" s="172" t="str">
        <f t="shared" si="851"/>
        <v/>
      </c>
      <c r="O2290" s="172"/>
      <c r="P2290" s="173">
        <f t="shared" si="852"/>
        <v>0</v>
      </c>
      <c r="Q2290" s="173">
        <f t="shared" si="853"/>
        <v>0</v>
      </c>
      <c r="R2290" s="173">
        <f t="shared" si="854"/>
        <v>0</v>
      </c>
      <c r="S2290" s="173" t="str">
        <f t="shared" si="855"/>
        <v/>
      </c>
      <c r="T2290" s="173">
        <f>IF(P2290&lt;&gt;"",(P2290*(1-($N$3368))*(1-($O2290+$N$3373))),0)</f>
        <v>0</v>
      </c>
      <c r="U2290" s="173">
        <f>IF(Q2290&lt;&gt;"",(Q2290*(1-($N$3369))*(1-($O2290+$N$3373))),0)</f>
        <v>0</v>
      </c>
      <c r="V2290" s="173">
        <f>IF(R2290&lt;&gt;"",(R2290*(1-($N$3370))*(1-($O2290+$N$3373))),0)</f>
        <v>0</v>
      </c>
      <c r="W2290" s="173">
        <f>IF(S2290&lt;&gt;"",(S2290*(1-($N$3371))*(1-($O2290+$N$3373))),0)</f>
        <v>0</v>
      </c>
      <c r="X2290" s="173">
        <f t="shared" si="856"/>
        <v>0</v>
      </c>
    </row>
    <row r="2291" spans="1:24" ht="14.1" customHeight="1" x14ac:dyDescent="0.3">
      <c r="A2291" s="155" t="s">
        <v>439</v>
      </c>
      <c r="B2291" s="91" t="s">
        <v>51</v>
      </c>
      <c r="C2291" s="92">
        <v>24</v>
      </c>
      <c r="D2291" s="92">
        <v>8</v>
      </c>
      <c r="E2291" s="166"/>
      <c r="F2291" s="92" t="s">
        <v>2011</v>
      </c>
      <c r="G2291" s="92" t="s">
        <v>2012</v>
      </c>
      <c r="H2291" s="92" t="s">
        <v>2353</v>
      </c>
      <c r="I2291" s="92">
        <v>112</v>
      </c>
      <c r="J2291" s="93">
        <v>20.100000000000001</v>
      </c>
      <c r="K2291" s="94"/>
      <c r="L2291" s="92" t="s">
        <v>3794</v>
      </c>
      <c r="M2291" s="92" t="s">
        <v>417</v>
      </c>
      <c r="N2291" s="172" t="str">
        <f t="shared" si="851"/>
        <v/>
      </c>
      <c r="O2291" s="172"/>
      <c r="P2291" s="173">
        <f t="shared" si="852"/>
        <v>0</v>
      </c>
      <c r="Q2291" s="173">
        <f t="shared" si="853"/>
        <v>0</v>
      </c>
      <c r="R2291" s="173">
        <f t="shared" si="854"/>
        <v>0</v>
      </c>
      <c r="S2291" s="173" t="str">
        <f t="shared" si="855"/>
        <v/>
      </c>
      <c r="T2291" s="173">
        <f>IF(P2291&lt;&gt;"",(P2291*(1-($N$3368))*(1-($O2291+$N$3373))),0)</f>
        <v>0</v>
      </c>
      <c r="U2291" s="173">
        <f>IF(Q2291&lt;&gt;"",(Q2291*(1-($N$3369))*(1-($O2291+$N$3373))),0)</f>
        <v>0</v>
      </c>
      <c r="V2291" s="173">
        <f>IF(R2291&lt;&gt;"",(R2291*(1-($N$3370))*(1-($O2291+$N$3373))),0)</f>
        <v>0</v>
      </c>
      <c r="W2291" s="173">
        <f>IF(S2291&lt;&gt;"",(S2291*(1-($N$3371))*(1-($O2291+$N$3373))),0)</f>
        <v>0</v>
      </c>
      <c r="X2291" s="173">
        <f t="shared" si="856"/>
        <v>0</v>
      </c>
    </row>
    <row r="2292" spans="1:24" ht="14.1" customHeight="1" x14ac:dyDescent="0.3">
      <c r="A2292" s="155" t="s">
        <v>440</v>
      </c>
      <c r="B2292" s="91" t="s">
        <v>51</v>
      </c>
      <c r="C2292" s="92">
        <v>24</v>
      </c>
      <c r="D2292" s="92">
        <v>8</v>
      </c>
      <c r="E2292" s="166"/>
      <c r="F2292" s="92" t="s">
        <v>2011</v>
      </c>
      <c r="G2292" s="92" t="s">
        <v>2014</v>
      </c>
      <c r="H2292" s="92" t="s">
        <v>2353</v>
      </c>
      <c r="I2292" s="92">
        <v>112</v>
      </c>
      <c r="J2292" s="93">
        <v>20.100000000000001</v>
      </c>
      <c r="K2292" s="94"/>
      <c r="L2292" s="92" t="s">
        <v>3795</v>
      </c>
      <c r="M2292" s="92" t="s">
        <v>417</v>
      </c>
      <c r="N2292" s="172" t="str">
        <f t="shared" si="851"/>
        <v/>
      </c>
      <c r="O2292" s="172"/>
      <c r="P2292" s="173">
        <f t="shared" si="852"/>
        <v>0</v>
      </c>
      <c r="Q2292" s="173">
        <f t="shared" si="853"/>
        <v>0</v>
      </c>
      <c r="R2292" s="173">
        <f t="shared" si="854"/>
        <v>0</v>
      </c>
      <c r="S2292" s="173" t="str">
        <f t="shared" si="855"/>
        <v/>
      </c>
      <c r="T2292" s="173">
        <f>IF(P2292&lt;&gt;"",(P2292*(1-($N$3368))*(1-($O2292+$N$3373))),0)</f>
        <v>0</v>
      </c>
      <c r="U2292" s="173">
        <f>IF(Q2292&lt;&gt;"",(Q2292*(1-($N$3369))*(1-($O2292+$N$3373))),0)</f>
        <v>0</v>
      </c>
      <c r="V2292" s="173">
        <f>IF(R2292&lt;&gt;"",(R2292*(1-($N$3370))*(1-($O2292+$N$3373))),0)</f>
        <v>0</v>
      </c>
      <c r="W2292" s="173">
        <f>IF(S2292&lt;&gt;"",(S2292*(1-($N$3371))*(1-($O2292+$N$3373))),0)</f>
        <v>0</v>
      </c>
      <c r="X2292" s="173">
        <f t="shared" si="856"/>
        <v>0</v>
      </c>
    </row>
    <row r="2293" spans="1:24" ht="14.1" customHeight="1" x14ac:dyDescent="0.3">
      <c r="A2293" s="90" t="s">
        <v>661</v>
      </c>
      <c r="B2293" s="91" t="s">
        <v>51</v>
      </c>
      <c r="C2293" s="92">
        <v>8</v>
      </c>
      <c r="D2293" s="92">
        <v>0</v>
      </c>
      <c r="E2293" s="166"/>
      <c r="F2293" s="92" t="s">
        <v>111</v>
      </c>
      <c r="G2293" s="92" t="s">
        <v>2020</v>
      </c>
      <c r="H2293" s="92" t="s">
        <v>2511</v>
      </c>
      <c r="I2293" s="92">
        <v>113</v>
      </c>
      <c r="J2293" s="93">
        <v>39.5</v>
      </c>
      <c r="K2293" s="94"/>
      <c r="L2293" s="92" t="s">
        <v>4177</v>
      </c>
      <c r="M2293" s="92" t="s">
        <v>417</v>
      </c>
      <c r="N2293" s="172" t="str">
        <f>IF(OR(J2293="TBA",E2293=0),"",E2293*J2293)</f>
        <v/>
      </c>
      <c r="O2293" s="172"/>
      <c r="P2293" s="173">
        <f>IF($B2293="PA",$N2293,0)</f>
        <v>0</v>
      </c>
      <c r="Q2293" s="173">
        <f>IF($B2293="PC",$N2293,0)</f>
        <v>0</v>
      </c>
      <c r="R2293" s="173">
        <f>IF($B2293="LA",$N2293,0)</f>
        <v>0</v>
      </c>
      <c r="S2293" s="173" t="str">
        <f>IF($B2293="LC",$N2293,0)</f>
        <v/>
      </c>
      <c r="T2293" s="173">
        <f>IF(P2293&lt;&gt;"",(P2293*(1-($N$3368))*(1-($O2293+$N$3373))),0)</f>
        <v>0</v>
      </c>
      <c r="U2293" s="173">
        <f>IF(Q2293&lt;&gt;"",(Q2293*(1-($N$3369))*(1-($O2293+$N$3373))),0)</f>
        <v>0</v>
      </c>
      <c r="V2293" s="173">
        <f>IF(R2293&lt;&gt;"",(R2293*(1-($N$3370))*(1-($O2293+$N$3373))),0)</f>
        <v>0</v>
      </c>
      <c r="W2293" s="173">
        <f>IF(S2293&lt;&gt;"",(S2293*(1-($N$3371))*(1-($O2293+$N$3373))),0)</f>
        <v>0</v>
      </c>
      <c r="X2293" s="173">
        <f>+SUM(T2293:W2293)</f>
        <v>0</v>
      </c>
    </row>
    <row r="2294" spans="1:24" ht="14.1" customHeight="1" x14ac:dyDescent="0.3">
      <c r="A2294" s="90" t="s">
        <v>662</v>
      </c>
      <c r="B2294" s="91" t="s">
        <v>51</v>
      </c>
      <c r="C2294" s="92">
        <v>8</v>
      </c>
      <c r="D2294" s="92">
        <v>0</v>
      </c>
      <c r="E2294" s="166"/>
      <c r="F2294" s="92" t="s">
        <v>111</v>
      </c>
      <c r="G2294" s="92" t="s">
        <v>2022</v>
      </c>
      <c r="H2294" s="92" t="s">
        <v>2511</v>
      </c>
      <c r="I2294" s="92">
        <v>113</v>
      </c>
      <c r="J2294" s="93">
        <v>39.5</v>
      </c>
      <c r="K2294" s="94"/>
      <c r="L2294" s="92" t="s">
        <v>4178</v>
      </c>
      <c r="M2294" s="92" t="s">
        <v>417</v>
      </c>
      <c r="N2294" s="172" t="str">
        <f>IF(OR(J2294="TBA",E2294=0),"",E2294*J2294)</f>
        <v/>
      </c>
      <c r="O2294" s="172"/>
      <c r="P2294" s="173">
        <f>IF($B2294="PA",$N2294,0)</f>
        <v>0</v>
      </c>
      <c r="Q2294" s="173">
        <f>IF($B2294="PC",$N2294,0)</f>
        <v>0</v>
      </c>
      <c r="R2294" s="173">
        <f>IF($B2294="LA",$N2294,0)</f>
        <v>0</v>
      </c>
      <c r="S2294" s="173" t="str">
        <f>IF($B2294="LC",$N2294,0)</f>
        <v/>
      </c>
      <c r="T2294" s="173">
        <f>IF(P2294&lt;&gt;"",(P2294*(1-($N$3368))*(1-($O2294+$N$3373))),0)</f>
        <v>0</v>
      </c>
      <c r="U2294" s="173">
        <f>IF(Q2294&lt;&gt;"",(Q2294*(1-($N$3369))*(1-($O2294+$N$3373))),0)</f>
        <v>0</v>
      </c>
      <c r="V2294" s="173">
        <f>IF(R2294&lt;&gt;"",(R2294*(1-($N$3370))*(1-($O2294+$N$3373))),0)</f>
        <v>0</v>
      </c>
      <c r="W2294" s="173">
        <f>IF(S2294&lt;&gt;"",(S2294*(1-($N$3371))*(1-($O2294+$N$3373))),0)</f>
        <v>0</v>
      </c>
      <c r="X2294" s="173">
        <f>+SUM(T2294:W2294)</f>
        <v>0</v>
      </c>
    </row>
    <row r="2295" spans="1:24" ht="14.1" customHeight="1" x14ac:dyDescent="0.3">
      <c r="A2295" s="90" t="s">
        <v>663</v>
      </c>
      <c r="B2295" s="91" t="s">
        <v>51</v>
      </c>
      <c r="C2295" s="92">
        <v>8</v>
      </c>
      <c r="D2295" s="92">
        <v>0</v>
      </c>
      <c r="E2295" s="166"/>
      <c r="F2295" s="92" t="s">
        <v>111</v>
      </c>
      <c r="G2295" s="92" t="s">
        <v>2023</v>
      </c>
      <c r="H2295" s="92" t="s">
        <v>2511</v>
      </c>
      <c r="I2295" s="92">
        <v>113</v>
      </c>
      <c r="J2295" s="93">
        <v>41.45</v>
      </c>
      <c r="K2295" s="94"/>
      <c r="L2295" s="92" t="s">
        <v>4179</v>
      </c>
      <c r="M2295" s="92" t="s">
        <v>417</v>
      </c>
      <c r="N2295" s="172" t="str">
        <f>IF(OR(J2295="TBA",E2295=0),"",E2295*J2295)</f>
        <v/>
      </c>
      <c r="O2295" s="172"/>
      <c r="P2295" s="173">
        <f>IF($B2295="PA",$N2295,0)</f>
        <v>0</v>
      </c>
      <c r="Q2295" s="173">
        <f>IF($B2295="PC",$N2295,0)</f>
        <v>0</v>
      </c>
      <c r="R2295" s="173">
        <f>IF($B2295="LA",$N2295,0)</f>
        <v>0</v>
      </c>
      <c r="S2295" s="173" t="str">
        <f>IF($B2295="LC",$N2295,0)</f>
        <v/>
      </c>
      <c r="T2295" s="173">
        <f>IF(P2295&lt;&gt;"",(P2295*(1-($N$3368))*(1-($O2295+$N$3373))),0)</f>
        <v>0</v>
      </c>
      <c r="U2295" s="173">
        <f>IF(Q2295&lt;&gt;"",(Q2295*(1-($N$3369))*(1-($O2295+$N$3373))),0)</f>
        <v>0</v>
      </c>
      <c r="V2295" s="173">
        <f>IF(R2295&lt;&gt;"",(R2295*(1-($N$3370))*(1-($O2295+$N$3373))),0)</f>
        <v>0</v>
      </c>
      <c r="W2295" s="173">
        <f>IF(S2295&lt;&gt;"",(S2295*(1-($N$3371))*(1-($O2295+$N$3373))),0)</f>
        <v>0</v>
      </c>
      <c r="X2295" s="173">
        <f>+SUM(T2295:W2295)</f>
        <v>0</v>
      </c>
    </row>
    <row r="2296" spans="1:24" ht="14.1" customHeight="1" x14ac:dyDescent="0.3">
      <c r="A2296" s="90" t="s">
        <v>660</v>
      </c>
      <c r="B2296" s="91" t="s">
        <v>51</v>
      </c>
      <c r="C2296" s="92">
        <v>8</v>
      </c>
      <c r="D2296" s="92">
        <v>0</v>
      </c>
      <c r="E2296" s="166"/>
      <c r="F2296" s="92" t="s">
        <v>111</v>
      </c>
      <c r="G2296" s="92" t="s">
        <v>2005</v>
      </c>
      <c r="H2296" s="92" t="s">
        <v>2511</v>
      </c>
      <c r="I2296" s="92">
        <v>113</v>
      </c>
      <c r="J2296" s="93">
        <v>39.5</v>
      </c>
      <c r="K2296" s="94"/>
      <c r="L2296" s="92" t="s">
        <v>4180</v>
      </c>
      <c r="M2296" s="92" t="s">
        <v>417</v>
      </c>
      <c r="N2296" s="172" t="str">
        <f>IF(OR(J2296="TBA",E2296=0),"",E2296*J2296)</f>
        <v/>
      </c>
      <c r="O2296" s="172"/>
      <c r="P2296" s="173">
        <f>IF($B2296="PA",$N2296,0)</f>
        <v>0</v>
      </c>
      <c r="Q2296" s="173">
        <f>IF($B2296="PC",$N2296,0)</f>
        <v>0</v>
      </c>
      <c r="R2296" s="173">
        <f>IF($B2296="LA",$N2296,0)</f>
        <v>0</v>
      </c>
      <c r="S2296" s="173" t="str">
        <f>IF($B2296="LC",$N2296,0)</f>
        <v/>
      </c>
      <c r="T2296" s="173">
        <f>IF(P2296&lt;&gt;"",(P2296*(1-($N$3368))*(1-($O2296+$N$3373))),0)</f>
        <v>0</v>
      </c>
      <c r="U2296" s="173">
        <f>IF(Q2296&lt;&gt;"",(Q2296*(1-($N$3369))*(1-($O2296+$N$3373))),0)</f>
        <v>0</v>
      </c>
      <c r="V2296" s="173">
        <f>IF(R2296&lt;&gt;"",(R2296*(1-($N$3370))*(1-($O2296+$N$3373))),0)</f>
        <v>0</v>
      </c>
      <c r="W2296" s="173">
        <f>IF(S2296&lt;&gt;"",(S2296*(1-($N$3371))*(1-($O2296+$N$3373))),0)</f>
        <v>0</v>
      </c>
      <c r="X2296" s="173">
        <f>+SUM(T2296:W2296)</f>
        <v>0</v>
      </c>
    </row>
    <row r="2297" spans="1:24" ht="14.1" customHeight="1" x14ac:dyDescent="0.3">
      <c r="A2297" s="90" t="s">
        <v>183</v>
      </c>
      <c r="B2297" s="91" t="s">
        <v>51</v>
      </c>
      <c r="C2297" s="92">
        <v>10</v>
      </c>
      <c r="D2297" s="92">
        <v>0</v>
      </c>
      <c r="E2297" s="166"/>
      <c r="F2297" s="92" t="s">
        <v>111</v>
      </c>
      <c r="G2297" s="92" t="s">
        <v>2022</v>
      </c>
      <c r="H2297" s="92" t="s">
        <v>2434</v>
      </c>
      <c r="I2297" s="92">
        <v>113</v>
      </c>
      <c r="J2297" s="93">
        <v>24.3</v>
      </c>
      <c r="K2297" s="94"/>
      <c r="L2297" s="92" t="s">
        <v>3973</v>
      </c>
      <c r="M2297" s="92" t="s">
        <v>417</v>
      </c>
      <c r="N2297" s="172" t="str">
        <f>IF(OR(J2297="TBA",E2297=0),"",E2297*J2297)</f>
        <v/>
      </c>
      <c r="O2297" s="172"/>
      <c r="P2297" s="173">
        <f>IF($B2297="PA",$N2297,0)</f>
        <v>0</v>
      </c>
      <c r="Q2297" s="173">
        <f>IF($B2297="PC",$N2297,0)</f>
        <v>0</v>
      </c>
      <c r="R2297" s="173">
        <f>IF($B2297="LA",$N2297,0)</f>
        <v>0</v>
      </c>
      <c r="S2297" s="173" t="str">
        <f>IF($B2297="LC",$N2297,0)</f>
        <v/>
      </c>
      <c r="T2297" s="173">
        <f>IF(P2297&lt;&gt;"",(P2297*(1-($N$3368))*(1-($O2297+$N$3373))),0)</f>
        <v>0</v>
      </c>
      <c r="U2297" s="173">
        <f>IF(Q2297&lt;&gt;"",(Q2297*(1-($N$3369))*(1-($O2297+$N$3373))),0)</f>
        <v>0</v>
      </c>
      <c r="V2297" s="173">
        <f>IF(R2297&lt;&gt;"",(R2297*(1-($N$3370))*(1-($O2297+$N$3373))),0)</f>
        <v>0</v>
      </c>
      <c r="W2297" s="173">
        <f>IF(S2297&lt;&gt;"",(S2297*(1-($N$3371))*(1-($O2297+$N$3373))),0)</f>
        <v>0</v>
      </c>
      <c r="X2297" s="173">
        <f>+SUM(T2297:W2297)</f>
        <v>0</v>
      </c>
    </row>
    <row r="2298" spans="1:24" ht="14.1" customHeight="1" x14ac:dyDescent="0.3">
      <c r="A2298" s="90" t="s">
        <v>323</v>
      </c>
      <c r="B2298" s="91" t="s">
        <v>51</v>
      </c>
      <c r="C2298" s="92">
        <v>20</v>
      </c>
      <c r="D2298" s="92">
        <v>10</v>
      </c>
      <c r="E2298" s="166"/>
      <c r="F2298" s="92" t="s">
        <v>111</v>
      </c>
      <c r="G2298" s="92" t="s">
        <v>2020</v>
      </c>
      <c r="H2298" s="92" t="s">
        <v>2593</v>
      </c>
      <c r="I2298" s="92">
        <v>113</v>
      </c>
      <c r="J2298" s="93">
        <v>34</v>
      </c>
      <c r="K2298" s="94"/>
      <c r="L2298" s="92" t="s">
        <v>4359</v>
      </c>
      <c r="M2298" s="92" t="s">
        <v>417</v>
      </c>
      <c r="N2298" s="172" t="str">
        <f t="shared" si="851"/>
        <v/>
      </c>
      <c r="O2298" s="172"/>
      <c r="P2298" s="173">
        <f t="shared" si="852"/>
        <v>0</v>
      </c>
      <c r="Q2298" s="173">
        <f t="shared" si="853"/>
        <v>0</v>
      </c>
      <c r="R2298" s="173">
        <f t="shared" si="854"/>
        <v>0</v>
      </c>
      <c r="S2298" s="173" t="str">
        <f t="shared" si="855"/>
        <v/>
      </c>
      <c r="T2298" s="173">
        <f>IF(P2298&lt;&gt;"",(P2298*(1-($N$3368))*(1-($O2298+$N$3373))),0)</f>
        <v>0</v>
      </c>
      <c r="U2298" s="173">
        <f>IF(Q2298&lt;&gt;"",(Q2298*(1-($N$3369))*(1-($O2298+$N$3373))),0)</f>
        <v>0</v>
      </c>
      <c r="V2298" s="173">
        <f>IF(R2298&lt;&gt;"",(R2298*(1-($N$3370))*(1-($O2298+$N$3373))),0)</f>
        <v>0</v>
      </c>
      <c r="W2298" s="173">
        <f>IF(S2298&lt;&gt;"",(S2298*(1-($N$3371))*(1-($O2298+$N$3373))),0)</f>
        <v>0</v>
      </c>
      <c r="X2298" s="173">
        <f t="shared" si="856"/>
        <v>0</v>
      </c>
    </row>
    <row r="2299" spans="1:24" ht="14.1" customHeight="1" x14ac:dyDescent="0.3">
      <c r="A2299" s="90" t="s">
        <v>324</v>
      </c>
      <c r="B2299" s="91" t="s">
        <v>51</v>
      </c>
      <c r="C2299" s="92">
        <v>20</v>
      </c>
      <c r="D2299" s="92">
        <v>10</v>
      </c>
      <c r="E2299" s="166"/>
      <c r="F2299" s="92" t="s">
        <v>111</v>
      </c>
      <c r="G2299" s="92" t="s">
        <v>2022</v>
      </c>
      <c r="H2299" s="92" t="s">
        <v>2593</v>
      </c>
      <c r="I2299" s="92">
        <v>113</v>
      </c>
      <c r="J2299" s="93">
        <v>34</v>
      </c>
      <c r="K2299" s="94"/>
      <c r="L2299" s="92" t="s">
        <v>4360</v>
      </c>
      <c r="M2299" s="92" t="s">
        <v>417</v>
      </c>
      <c r="N2299" s="172" t="str">
        <f t="shared" si="851"/>
        <v/>
      </c>
      <c r="O2299" s="172"/>
      <c r="P2299" s="173">
        <f t="shared" si="852"/>
        <v>0</v>
      </c>
      <c r="Q2299" s="173">
        <f t="shared" si="853"/>
        <v>0</v>
      </c>
      <c r="R2299" s="173">
        <f t="shared" si="854"/>
        <v>0</v>
      </c>
      <c r="S2299" s="173" t="str">
        <f t="shared" si="855"/>
        <v/>
      </c>
      <c r="T2299" s="173">
        <f>IF(P2299&lt;&gt;"",(P2299*(1-($N$3368))*(1-($O2299+$N$3373))),0)</f>
        <v>0</v>
      </c>
      <c r="U2299" s="173">
        <f>IF(Q2299&lt;&gt;"",(Q2299*(1-($N$3369))*(1-($O2299+$N$3373))),0)</f>
        <v>0</v>
      </c>
      <c r="V2299" s="173">
        <f>IF(R2299&lt;&gt;"",(R2299*(1-($N$3370))*(1-($O2299+$N$3373))),0)</f>
        <v>0</v>
      </c>
      <c r="W2299" s="173">
        <f>IF(S2299&lt;&gt;"",(S2299*(1-($N$3371))*(1-($O2299+$N$3373))),0)</f>
        <v>0</v>
      </c>
      <c r="X2299" s="173">
        <f t="shared" si="856"/>
        <v>0</v>
      </c>
    </row>
    <row r="2300" spans="1:24" ht="14.1" customHeight="1" x14ac:dyDescent="0.3">
      <c r="A2300" s="90" t="s">
        <v>325</v>
      </c>
      <c r="B2300" s="91" t="s">
        <v>51</v>
      </c>
      <c r="C2300" s="92">
        <v>20</v>
      </c>
      <c r="D2300" s="92">
        <v>10</v>
      </c>
      <c r="E2300" s="166"/>
      <c r="F2300" s="92" t="s">
        <v>111</v>
      </c>
      <c r="G2300" s="92" t="s">
        <v>2023</v>
      </c>
      <c r="H2300" s="92" t="s">
        <v>2593</v>
      </c>
      <c r="I2300" s="92">
        <v>113</v>
      </c>
      <c r="J2300" s="93">
        <v>35.700000000000003</v>
      </c>
      <c r="K2300" s="94"/>
      <c r="L2300" s="92" t="s">
        <v>4361</v>
      </c>
      <c r="M2300" s="92" t="s">
        <v>417</v>
      </c>
      <c r="N2300" s="172" t="str">
        <f t="shared" si="851"/>
        <v/>
      </c>
      <c r="O2300" s="172"/>
      <c r="P2300" s="173">
        <f t="shared" si="852"/>
        <v>0</v>
      </c>
      <c r="Q2300" s="173">
        <f t="shared" si="853"/>
        <v>0</v>
      </c>
      <c r="R2300" s="173">
        <f t="shared" si="854"/>
        <v>0</v>
      </c>
      <c r="S2300" s="173" t="str">
        <f t="shared" si="855"/>
        <v/>
      </c>
      <c r="T2300" s="173">
        <f>IF(P2300&lt;&gt;"",(P2300*(1-($N$3368))*(1-($O2300+$N$3373))),0)</f>
        <v>0</v>
      </c>
      <c r="U2300" s="173">
        <f>IF(Q2300&lt;&gt;"",(Q2300*(1-($N$3369))*(1-($O2300+$N$3373))),0)</f>
        <v>0</v>
      </c>
      <c r="V2300" s="173">
        <f>IF(R2300&lt;&gt;"",(R2300*(1-($N$3370))*(1-($O2300+$N$3373))),0)</f>
        <v>0</v>
      </c>
      <c r="W2300" s="173">
        <f>IF(S2300&lt;&gt;"",(S2300*(1-($N$3371))*(1-($O2300+$N$3373))),0)</f>
        <v>0</v>
      </c>
      <c r="X2300" s="173">
        <f t="shared" si="856"/>
        <v>0</v>
      </c>
    </row>
    <row r="2301" spans="1:24" ht="14.1" customHeight="1" x14ac:dyDescent="0.3">
      <c r="A2301" s="90" t="s">
        <v>326</v>
      </c>
      <c r="B2301" s="91" t="s">
        <v>51</v>
      </c>
      <c r="C2301" s="92">
        <v>20</v>
      </c>
      <c r="D2301" s="92">
        <v>10</v>
      </c>
      <c r="E2301" s="166"/>
      <c r="F2301" s="92" t="s">
        <v>111</v>
      </c>
      <c r="G2301" s="92" t="s">
        <v>2005</v>
      </c>
      <c r="H2301" s="92" t="s">
        <v>2593</v>
      </c>
      <c r="I2301" s="92">
        <v>113</v>
      </c>
      <c r="J2301" s="93">
        <v>34</v>
      </c>
      <c r="K2301" s="94"/>
      <c r="L2301" s="92" t="s">
        <v>4362</v>
      </c>
      <c r="M2301" s="92" t="s">
        <v>417</v>
      </c>
      <c r="N2301" s="172" t="str">
        <f t="shared" ref="N2301" si="863">IF(OR(J2301="TBA",E2301=0),"",E2301*J2301)</f>
        <v/>
      </c>
      <c r="O2301" s="172"/>
      <c r="P2301" s="173">
        <f t="shared" si="852"/>
        <v>0</v>
      </c>
      <c r="Q2301" s="173">
        <f t="shared" si="853"/>
        <v>0</v>
      </c>
      <c r="R2301" s="173">
        <f t="shared" si="854"/>
        <v>0</v>
      </c>
      <c r="S2301" s="173" t="str">
        <f t="shared" si="855"/>
        <v/>
      </c>
      <c r="T2301" s="173">
        <f>IF(P2301&lt;&gt;"",(P2301*(1-($N$3368))*(1-($O2301+$N$3373))),0)</f>
        <v>0</v>
      </c>
      <c r="U2301" s="173">
        <f>IF(Q2301&lt;&gt;"",(Q2301*(1-($N$3369))*(1-($O2301+$N$3373))),0)</f>
        <v>0</v>
      </c>
      <c r="V2301" s="173">
        <f>IF(R2301&lt;&gt;"",(R2301*(1-($N$3370))*(1-($O2301+$N$3373))),0)</f>
        <v>0</v>
      </c>
      <c r="W2301" s="173">
        <f>IF(S2301&lt;&gt;"",(S2301*(1-($N$3371))*(1-($O2301+$N$3373))),0)</f>
        <v>0</v>
      </c>
      <c r="X2301" s="173">
        <f t="shared" ref="X2301" si="864">+SUM(T2301:W2301)</f>
        <v>0</v>
      </c>
    </row>
    <row r="2302" spans="1:24" ht="14.1" customHeight="1" x14ac:dyDescent="0.3">
      <c r="A2302" s="187" t="s">
        <v>1695</v>
      </c>
      <c r="B2302" s="246" t="s">
        <v>51</v>
      </c>
      <c r="C2302" s="188">
        <v>12</v>
      </c>
      <c r="D2302" s="188">
        <v>0</v>
      </c>
      <c r="E2302" s="247"/>
      <c r="F2302" s="188" t="s">
        <v>112</v>
      </c>
      <c r="G2302" s="188" t="s">
        <v>2003</v>
      </c>
      <c r="H2302" s="188" t="s">
        <v>2284</v>
      </c>
      <c r="I2302" s="188">
        <v>113</v>
      </c>
      <c r="J2302" s="248">
        <v>14</v>
      </c>
      <c r="K2302" s="249"/>
      <c r="L2302" s="188" t="s">
        <v>3629</v>
      </c>
      <c r="M2302" s="188" t="s">
        <v>417</v>
      </c>
      <c r="N2302" s="250" t="str">
        <f t="shared" si="851"/>
        <v/>
      </c>
      <c r="O2302" s="172"/>
      <c r="P2302" s="173">
        <f t="shared" si="852"/>
        <v>0</v>
      </c>
      <c r="Q2302" s="173">
        <f t="shared" si="853"/>
        <v>0</v>
      </c>
      <c r="R2302" s="173">
        <f t="shared" si="854"/>
        <v>0</v>
      </c>
      <c r="S2302" s="173" t="str">
        <f t="shared" si="855"/>
        <v/>
      </c>
      <c r="T2302" s="173">
        <f>IF(P2302&lt;&gt;"",(P2302*(1-($N$3368))*(1-($O2302+$N$3373))),0)</f>
        <v>0</v>
      </c>
      <c r="U2302" s="173">
        <f>IF(Q2302&lt;&gt;"",(Q2302*(1-($N$3369))*(1-($O2302+$N$3373))),0)</f>
        <v>0</v>
      </c>
      <c r="V2302" s="173">
        <f>IF(R2302&lt;&gt;"",(R2302*(1-($N$3370))*(1-($O2302+$N$3373))),0)</f>
        <v>0</v>
      </c>
      <c r="W2302" s="173">
        <f>IF(S2302&lt;&gt;"",(S2302*(1-($N$3371))*(1-($O2302+$N$3373))),0)</f>
        <v>0</v>
      </c>
      <c r="X2302" s="251">
        <f t="shared" si="856"/>
        <v>0</v>
      </c>
    </row>
    <row r="2303" spans="1:24" ht="14.1" customHeight="1" x14ac:dyDescent="0.3">
      <c r="A2303" s="187" t="s">
        <v>1694</v>
      </c>
      <c r="B2303" s="246" t="s">
        <v>51</v>
      </c>
      <c r="C2303" s="188">
        <v>12</v>
      </c>
      <c r="D2303" s="188">
        <v>0</v>
      </c>
      <c r="E2303" s="247"/>
      <c r="F2303" s="188" t="s">
        <v>112</v>
      </c>
      <c r="G2303" s="188" t="s">
        <v>2004</v>
      </c>
      <c r="H2303" s="188" t="s">
        <v>2284</v>
      </c>
      <c r="I2303" s="188">
        <v>113</v>
      </c>
      <c r="J2303" s="248">
        <v>14</v>
      </c>
      <c r="K2303" s="249"/>
      <c r="L2303" s="188" t="s">
        <v>3630</v>
      </c>
      <c r="M2303" s="188" t="s">
        <v>417</v>
      </c>
      <c r="N2303" s="250" t="str">
        <f t="shared" ref="N2303" si="865">IF(OR(J2303="TBA",E2303=0),"",E2303*J2303)</f>
        <v/>
      </c>
      <c r="O2303" s="172"/>
      <c r="P2303" s="173">
        <f t="shared" si="852"/>
        <v>0</v>
      </c>
      <c r="Q2303" s="173">
        <f t="shared" si="853"/>
        <v>0</v>
      </c>
      <c r="R2303" s="173">
        <f t="shared" si="854"/>
        <v>0</v>
      </c>
      <c r="S2303" s="173" t="str">
        <f t="shared" si="855"/>
        <v/>
      </c>
      <c r="T2303" s="173">
        <f>IF(P2303&lt;&gt;"",(P2303*(1-($N$3368))*(1-($O2303+$N$3373))),0)</f>
        <v>0</v>
      </c>
      <c r="U2303" s="173">
        <f>IF(Q2303&lt;&gt;"",(Q2303*(1-($N$3369))*(1-($O2303+$N$3373))),0)</f>
        <v>0</v>
      </c>
      <c r="V2303" s="173">
        <f>IF(R2303&lt;&gt;"",(R2303*(1-($N$3370))*(1-($O2303+$N$3373))),0)</f>
        <v>0</v>
      </c>
      <c r="W2303" s="173">
        <f>IF(S2303&lt;&gt;"",(S2303*(1-($N$3371))*(1-($O2303+$N$3373))),0)</f>
        <v>0</v>
      </c>
      <c r="X2303" s="251">
        <f t="shared" ref="X2303" si="866">+SUM(T2303:W2303)</f>
        <v>0</v>
      </c>
    </row>
    <row r="2304" spans="1:24" ht="14.1" customHeight="1" x14ac:dyDescent="0.3">
      <c r="A2304" s="187" t="s">
        <v>1693</v>
      </c>
      <c r="B2304" s="246" t="s">
        <v>51</v>
      </c>
      <c r="C2304" s="188">
        <v>12</v>
      </c>
      <c r="D2304" s="188">
        <v>0</v>
      </c>
      <c r="E2304" s="247"/>
      <c r="F2304" s="188" t="s">
        <v>112</v>
      </c>
      <c r="G2304" s="188" t="s">
        <v>2282</v>
      </c>
      <c r="H2304" s="188" t="s">
        <v>2284</v>
      </c>
      <c r="I2304" s="188">
        <v>113</v>
      </c>
      <c r="J2304" s="248">
        <v>14</v>
      </c>
      <c r="K2304" s="249"/>
      <c r="L2304" s="188" t="s">
        <v>3631</v>
      </c>
      <c r="M2304" s="188" t="s">
        <v>417</v>
      </c>
      <c r="N2304" s="250" t="str">
        <f t="shared" ref="N2304" si="867">IF(OR(J2304="TBA",E2304=0),"",E2304*J2304)</f>
        <v/>
      </c>
      <c r="O2304" s="172"/>
      <c r="P2304" s="173">
        <f t="shared" si="852"/>
        <v>0</v>
      </c>
      <c r="Q2304" s="173">
        <f t="shared" si="853"/>
        <v>0</v>
      </c>
      <c r="R2304" s="173">
        <f t="shared" si="854"/>
        <v>0</v>
      </c>
      <c r="S2304" s="173" t="str">
        <f t="shared" si="855"/>
        <v/>
      </c>
      <c r="T2304" s="173">
        <f>IF(P2304&lt;&gt;"",(P2304*(1-($N$3368))*(1-($O2304+$N$3373))),0)</f>
        <v>0</v>
      </c>
      <c r="U2304" s="173">
        <f>IF(Q2304&lt;&gt;"",(Q2304*(1-($N$3369))*(1-($O2304+$N$3373))),0)</f>
        <v>0</v>
      </c>
      <c r="V2304" s="173">
        <f>IF(R2304&lt;&gt;"",(R2304*(1-($N$3370))*(1-($O2304+$N$3373))),0)</f>
        <v>0</v>
      </c>
      <c r="W2304" s="173">
        <f>IF(S2304&lt;&gt;"",(S2304*(1-($N$3371))*(1-($O2304+$N$3373))),0)</f>
        <v>0</v>
      </c>
      <c r="X2304" s="251">
        <f t="shared" ref="X2304" si="868">+SUM(T2304:W2304)</f>
        <v>0</v>
      </c>
    </row>
    <row r="2305" spans="1:24" ht="14.1" customHeight="1" x14ac:dyDescent="0.3">
      <c r="A2305" s="187">
        <v>145219</v>
      </c>
      <c r="B2305" s="246" t="s">
        <v>50</v>
      </c>
      <c r="C2305" s="188">
        <v>72</v>
      </c>
      <c r="D2305" s="188">
        <v>12</v>
      </c>
      <c r="E2305" s="247"/>
      <c r="F2305" s="188" t="s">
        <v>112</v>
      </c>
      <c r="G2305" s="188" t="s">
        <v>1711</v>
      </c>
      <c r="H2305" s="188" t="s">
        <v>1971</v>
      </c>
      <c r="I2305" s="188">
        <v>113</v>
      </c>
      <c r="J2305" s="248">
        <v>2.7</v>
      </c>
      <c r="K2305" s="249"/>
      <c r="L2305" s="188" t="s">
        <v>2912</v>
      </c>
      <c r="M2305" s="188" t="s">
        <v>417</v>
      </c>
      <c r="N2305" s="250" t="str">
        <f t="shared" si="851"/>
        <v/>
      </c>
      <c r="O2305" s="172"/>
      <c r="P2305" s="173">
        <f t="shared" si="852"/>
        <v>0</v>
      </c>
      <c r="Q2305" s="173">
        <f t="shared" si="853"/>
        <v>0</v>
      </c>
      <c r="R2305" s="173" t="str">
        <f t="shared" si="854"/>
        <v/>
      </c>
      <c r="S2305" s="173">
        <f t="shared" si="855"/>
        <v>0</v>
      </c>
      <c r="T2305" s="173">
        <f>IF(P2305&lt;&gt;"",(P2305*(1-($N$3368))*(1-($O2305+$N$3373))),0)</f>
        <v>0</v>
      </c>
      <c r="U2305" s="173">
        <f>IF(Q2305&lt;&gt;"",(Q2305*(1-($N$3369))*(1-($O2305+$N$3373))),0)</f>
        <v>0</v>
      </c>
      <c r="V2305" s="173">
        <f>IF(R2305&lt;&gt;"",(R2305*(1-($N$3370))*(1-($O2305+$N$3373))),0)</f>
        <v>0</v>
      </c>
      <c r="W2305" s="173">
        <f>IF(S2305&lt;&gt;"",(S2305*(1-($N$3371))*(1-($O2305+$N$3373))),0)</f>
        <v>0</v>
      </c>
      <c r="X2305" s="251">
        <f t="shared" si="856"/>
        <v>0</v>
      </c>
    </row>
    <row r="2306" spans="1:24" ht="14.1" customHeight="1" x14ac:dyDescent="0.3">
      <c r="A2306" s="90">
        <v>99623</v>
      </c>
      <c r="B2306" s="91" t="s">
        <v>50</v>
      </c>
      <c r="C2306" s="92">
        <v>24</v>
      </c>
      <c r="D2306" s="92">
        <v>6</v>
      </c>
      <c r="E2306" s="166"/>
      <c r="F2306" s="92" t="s">
        <v>112</v>
      </c>
      <c r="G2306" s="92" t="s">
        <v>1711</v>
      </c>
      <c r="H2306" s="92" t="s">
        <v>1870</v>
      </c>
      <c r="I2306" s="92">
        <v>113</v>
      </c>
      <c r="J2306" s="93">
        <v>7.3500000000000005</v>
      </c>
      <c r="K2306" s="94"/>
      <c r="L2306" s="92" t="s">
        <v>2808</v>
      </c>
      <c r="M2306" s="92" t="s">
        <v>417</v>
      </c>
      <c r="N2306" s="172" t="str">
        <f t="shared" si="851"/>
        <v/>
      </c>
      <c r="O2306" s="172"/>
      <c r="P2306" s="173">
        <f t="shared" si="852"/>
        <v>0</v>
      </c>
      <c r="Q2306" s="173">
        <f t="shared" si="853"/>
        <v>0</v>
      </c>
      <c r="R2306" s="173" t="str">
        <f t="shared" si="854"/>
        <v/>
      </c>
      <c r="S2306" s="173">
        <f t="shared" si="855"/>
        <v>0</v>
      </c>
      <c r="T2306" s="173">
        <f>IF(P2306&lt;&gt;"",(P2306*(1-($N$3368))*(1-($O2306+$N$3373))),0)</f>
        <v>0</v>
      </c>
      <c r="U2306" s="173">
        <f>IF(Q2306&lt;&gt;"",(Q2306*(1-($N$3369))*(1-($O2306+$N$3373))),0)</f>
        <v>0</v>
      </c>
      <c r="V2306" s="173">
        <f>IF(R2306&lt;&gt;"",(R2306*(1-($N$3370))*(1-($O2306+$N$3373))),0)</f>
        <v>0</v>
      </c>
      <c r="W2306" s="173">
        <f>IF(S2306&lt;&gt;"",(S2306*(1-($N$3371))*(1-($O2306+$N$3373))),0)</f>
        <v>0</v>
      </c>
      <c r="X2306" s="173">
        <f t="shared" si="856"/>
        <v>0</v>
      </c>
    </row>
    <row r="2307" spans="1:24" ht="14.1" customHeight="1" x14ac:dyDescent="0.3">
      <c r="A2307" s="187">
        <v>145279</v>
      </c>
      <c r="B2307" s="246" t="s">
        <v>50</v>
      </c>
      <c r="C2307" s="188">
        <v>144</v>
      </c>
      <c r="D2307" s="188">
        <v>12</v>
      </c>
      <c r="E2307" s="247"/>
      <c r="F2307" s="188" t="s">
        <v>112</v>
      </c>
      <c r="G2307" s="188" t="s">
        <v>1711</v>
      </c>
      <c r="H2307" s="188" t="s">
        <v>1977</v>
      </c>
      <c r="I2307" s="188">
        <v>113</v>
      </c>
      <c r="J2307" s="248">
        <v>2.4</v>
      </c>
      <c r="K2307" s="249"/>
      <c r="L2307" s="188" t="s">
        <v>2918</v>
      </c>
      <c r="M2307" s="188" t="s">
        <v>417</v>
      </c>
      <c r="N2307" s="250" t="str">
        <f t="shared" si="851"/>
        <v/>
      </c>
      <c r="O2307" s="172"/>
      <c r="P2307" s="173">
        <f t="shared" si="852"/>
        <v>0</v>
      </c>
      <c r="Q2307" s="173">
        <f t="shared" si="853"/>
        <v>0</v>
      </c>
      <c r="R2307" s="173" t="str">
        <f t="shared" si="854"/>
        <v/>
      </c>
      <c r="S2307" s="173">
        <f t="shared" si="855"/>
        <v>0</v>
      </c>
      <c r="T2307" s="173">
        <f>IF(P2307&lt;&gt;"",(P2307*(1-($N$3368))*(1-($O2307+$N$3373))),0)</f>
        <v>0</v>
      </c>
      <c r="U2307" s="173">
        <f>IF(Q2307&lt;&gt;"",(Q2307*(1-($N$3369))*(1-($O2307+$N$3373))),0)</f>
        <v>0</v>
      </c>
      <c r="V2307" s="173">
        <f>IF(R2307&lt;&gt;"",(R2307*(1-($N$3370))*(1-($O2307+$N$3373))),0)</f>
        <v>0</v>
      </c>
      <c r="W2307" s="173">
        <f>IF(S2307&lt;&gt;"",(S2307*(1-($N$3371))*(1-($O2307+$N$3373))),0)</f>
        <v>0</v>
      </c>
      <c r="X2307" s="251">
        <f t="shared" si="856"/>
        <v>0</v>
      </c>
    </row>
    <row r="2308" spans="1:24" ht="14.1" customHeight="1" x14ac:dyDescent="0.3">
      <c r="A2308" s="90">
        <v>99604</v>
      </c>
      <c r="B2308" s="91" t="s">
        <v>50</v>
      </c>
      <c r="C2308" s="92">
        <v>36</v>
      </c>
      <c r="D2308" s="92">
        <v>6</v>
      </c>
      <c r="E2308" s="166"/>
      <c r="F2308" s="92" t="s">
        <v>112</v>
      </c>
      <c r="G2308" s="92" t="s">
        <v>1716</v>
      </c>
      <c r="H2308" s="92" t="s">
        <v>1862</v>
      </c>
      <c r="I2308" s="92">
        <v>113</v>
      </c>
      <c r="J2308" s="93">
        <v>4.75</v>
      </c>
      <c r="K2308" s="94"/>
      <c r="L2308" s="92" t="s">
        <v>2800</v>
      </c>
      <c r="M2308" s="92" t="s">
        <v>417</v>
      </c>
      <c r="N2308" s="172" t="str">
        <f t="shared" si="851"/>
        <v/>
      </c>
      <c r="O2308" s="172"/>
      <c r="P2308" s="173">
        <f t="shared" si="852"/>
        <v>0</v>
      </c>
      <c r="Q2308" s="173">
        <f t="shared" si="853"/>
        <v>0</v>
      </c>
      <c r="R2308" s="173" t="str">
        <f t="shared" si="854"/>
        <v/>
      </c>
      <c r="S2308" s="173">
        <f t="shared" si="855"/>
        <v>0</v>
      </c>
      <c r="T2308" s="173">
        <f>IF(P2308&lt;&gt;"",(P2308*(1-($N$3368))*(1-($O2308+$N$3373))),0)</f>
        <v>0</v>
      </c>
      <c r="U2308" s="173">
        <f>IF(Q2308&lt;&gt;"",(Q2308*(1-($N$3369))*(1-($O2308+$N$3373))),0)</f>
        <v>0</v>
      </c>
      <c r="V2308" s="173">
        <f>IF(R2308&lt;&gt;"",(R2308*(1-($N$3370))*(1-($O2308+$N$3373))),0)</f>
        <v>0</v>
      </c>
      <c r="W2308" s="173">
        <f>IF(S2308&lt;&gt;"",(S2308*(1-($N$3371))*(1-($O2308+$N$3373))),0)</f>
        <v>0</v>
      </c>
      <c r="X2308" s="173">
        <f t="shared" si="856"/>
        <v>0</v>
      </c>
    </row>
    <row r="2309" spans="1:24" ht="14.1" customHeight="1" x14ac:dyDescent="0.3">
      <c r="A2309" s="90">
        <v>158099</v>
      </c>
      <c r="B2309" s="91" t="s">
        <v>50</v>
      </c>
      <c r="C2309" s="92">
        <v>6</v>
      </c>
      <c r="D2309" s="92">
        <v>0</v>
      </c>
      <c r="E2309" s="166"/>
      <c r="F2309" s="92" t="s">
        <v>112</v>
      </c>
      <c r="G2309" s="92" t="s">
        <v>4616</v>
      </c>
      <c r="H2309" s="92" t="s">
        <v>5271</v>
      </c>
      <c r="I2309" s="92">
        <v>113</v>
      </c>
      <c r="J2309" s="93">
        <v>4.8500000000000005</v>
      </c>
      <c r="K2309" s="94"/>
      <c r="L2309" s="92" t="s">
        <v>4702</v>
      </c>
      <c r="M2309" s="92" t="s">
        <v>417</v>
      </c>
      <c r="N2309" s="172" t="str">
        <f t="shared" si="851"/>
        <v/>
      </c>
      <c r="O2309" s="172"/>
      <c r="P2309" s="173">
        <f t="shared" si="852"/>
        <v>0</v>
      </c>
      <c r="Q2309" s="173">
        <f t="shared" si="853"/>
        <v>0</v>
      </c>
      <c r="R2309" s="173" t="str">
        <f t="shared" si="854"/>
        <v/>
      </c>
      <c r="S2309" s="173">
        <f t="shared" si="855"/>
        <v>0</v>
      </c>
      <c r="T2309" s="173">
        <f>IF(P2309&lt;&gt;"",(P2309*(1-($N$3368))*(1-($O2309+$N$3373))),0)</f>
        <v>0</v>
      </c>
      <c r="U2309" s="173">
        <f>IF(Q2309&lt;&gt;"",(Q2309*(1-($N$3369))*(1-($O2309+$N$3373))),0)</f>
        <v>0</v>
      </c>
      <c r="V2309" s="173">
        <f>IF(R2309&lt;&gt;"",(R2309*(1-($N$3370))*(1-($O2309+$N$3373))),0)</f>
        <v>0</v>
      </c>
      <c r="W2309" s="173">
        <f>IF(S2309&lt;&gt;"",(S2309*(1-($N$3371))*(1-($O2309+$N$3373))),0)</f>
        <v>0</v>
      </c>
      <c r="X2309" s="173">
        <f t="shared" si="856"/>
        <v>0</v>
      </c>
    </row>
    <row r="2310" spans="1:24" ht="14.1" customHeight="1" x14ac:dyDescent="0.3">
      <c r="A2310" s="90">
        <v>158179</v>
      </c>
      <c r="B2310" s="91" t="s">
        <v>50</v>
      </c>
      <c r="C2310" s="92">
        <v>6</v>
      </c>
      <c r="D2310" s="92">
        <v>0</v>
      </c>
      <c r="E2310" s="166"/>
      <c r="F2310" s="92" t="s">
        <v>112</v>
      </c>
      <c r="G2310" s="92" t="s">
        <v>4616</v>
      </c>
      <c r="H2310" s="92" t="s">
        <v>4703</v>
      </c>
      <c r="I2310" s="92">
        <v>113</v>
      </c>
      <c r="J2310" s="93">
        <v>8.7000000000000011</v>
      </c>
      <c r="K2310" s="94"/>
      <c r="L2310" s="92" t="s">
        <v>4704</v>
      </c>
      <c r="M2310" s="92" t="s">
        <v>417</v>
      </c>
      <c r="N2310" s="172" t="str">
        <f t="shared" si="851"/>
        <v/>
      </c>
      <c r="O2310" s="172"/>
      <c r="P2310" s="173">
        <f t="shared" si="852"/>
        <v>0</v>
      </c>
      <c r="Q2310" s="173">
        <f t="shared" si="853"/>
        <v>0</v>
      </c>
      <c r="R2310" s="173" t="str">
        <f t="shared" si="854"/>
        <v/>
      </c>
      <c r="S2310" s="173">
        <f t="shared" si="855"/>
        <v>0</v>
      </c>
      <c r="T2310" s="173">
        <f>IF(P2310&lt;&gt;"",(P2310*(1-($N$3368))*(1-($O2310+$N$3373))),0)</f>
        <v>0</v>
      </c>
      <c r="U2310" s="173">
        <f>IF(Q2310&lt;&gt;"",(Q2310*(1-($N$3369))*(1-($O2310+$N$3373))),0)</f>
        <v>0</v>
      </c>
      <c r="V2310" s="173">
        <f>IF(R2310&lt;&gt;"",(R2310*(1-($N$3370))*(1-($O2310+$N$3373))),0)</f>
        <v>0</v>
      </c>
      <c r="W2310" s="173">
        <f>IF(S2310&lt;&gt;"",(S2310*(1-($N$3371))*(1-($O2310+$N$3373))),0)</f>
        <v>0</v>
      </c>
      <c r="X2310" s="173">
        <f t="shared" si="856"/>
        <v>0</v>
      </c>
    </row>
    <row r="2311" spans="1:24" ht="14.1" customHeight="1" x14ac:dyDescent="0.3">
      <c r="A2311" s="90">
        <v>59285</v>
      </c>
      <c r="B2311" s="91" t="s">
        <v>50</v>
      </c>
      <c r="C2311" s="92">
        <v>36</v>
      </c>
      <c r="D2311" s="92">
        <v>12</v>
      </c>
      <c r="E2311" s="166"/>
      <c r="F2311" s="92" t="s">
        <v>112</v>
      </c>
      <c r="G2311" s="92" t="s">
        <v>1711</v>
      </c>
      <c r="H2311" s="92" t="s">
        <v>1770</v>
      </c>
      <c r="I2311" s="92">
        <v>113</v>
      </c>
      <c r="J2311" s="93">
        <v>11.05</v>
      </c>
      <c r="K2311" s="94"/>
      <c r="L2311" s="92" t="s">
        <v>2711</v>
      </c>
      <c r="M2311" s="92" t="s">
        <v>417</v>
      </c>
      <c r="N2311" s="172" t="str">
        <f t="shared" si="851"/>
        <v/>
      </c>
      <c r="O2311" s="172"/>
      <c r="P2311" s="173">
        <f t="shared" si="852"/>
        <v>0</v>
      </c>
      <c r="Q2311" s="173">
        <f t="shared" si="853"/>
        <v>0</v>
      </c>
      <c r="R2311" s="173" t="str">
        <f t="shared" si="854"/>
        <v/>
      </c>
      <c r="S2311" s="173">
        <f t="shared" si="855"/>
        <v>0</v>
      </c>
      <c r="T2311" s="173">
        <f>IF(P2311&lt;&gt;"",(P2311*(1-($N$3368))*(1-($O2311+$N$3373))),0)</f>
        <v>0</v>
      </c>
      <c r="U2311" s="173">
        <f>IF(Q2311&lt;&gt;"",(Q2311*(1-($N$3369))*(1-($O2311+$N$3373))),0)</f>
        <v>0</v>
      </c>
      <c r="V2311" s="173">
        <f>IF(R2311&lt;&gt;"",(R2311*(1-($N$3370))*(1-($O2311+$N$3373))),0)</f>
        <v>0</v>
      </c>
      <c r="W2311" s="173">
        <f>IF(S2311&lt;&gt;"",(S2311*(1-($N$3371))*(1-($O2311+$N$3373))),0)</f>
        <v>0</v>
      </c>
      <c r="X2311" s="173">
        <f t="shared" si="856"/>
        <v>0</v>
      </c>
    </row>
    <row r="2312" spans="1:24" ht="14.1" customHeight="1" x14ac:dyDescent="0.3">
      <c r="A2312" s="90"/>
      <c r="B2312" s="91"/>
      <c r="C2312" s="92"/>
      <c r="D2312" s="92"/>
      <c r="E2312" s="168"/>
      <c r="F2312" s="92"/>
      <c r="G2312" s="92"/>
      <c r="H2312" s="151" t="s">
        <v>410</v>
      </c>
      <c r="I2312" s="92"/>
      <c r="J2312" s="93"/>
      <c r="K2312" s="94"/>
      <c r="L2312" s="94"/>
      <c r="M2312" s="95"/>
      <c r="N2312" s="172"/>
      <c r="O2312" s="172"/>
      <c r="P2312" s="173">
        <f>IF($B2312="PA",$N2312,0)</f>
        <v>0</v>
      </c>
      <c r="Q2312" s="173">
        <f>IF($B2312="PC",$N2312,0)</f>
        <v>0</v>
      </c>
      <c r="R2312" s="173">
        <f>IF($B2312="LA",$N2312,0)</f>
        <v>0</v>
      </c>
      <c r="S2312" s="173">
        <f>IF($B2312="LC",$N2312,0)</f>
        <v>0</v>
      </c>
      <c r="T2312" s="173">
        <f>IF(P2312&lt;&gt;"",(P2312*(1-($N$3368))*(1-($O2312+$N$3373))),0)</f>
        <v>0</v>
      </c>
      <c r="U2312" s="173">
        <f>IF(Q2312&lt;&gt;"",(Q2312*(1-($N$3369))*(1-($O2312+$N$3373))),0)</f>
        <v>0</v>
      </c>
      <c r="V2312" s="173">
        <f>IF(R2312&lt;&gt;"",(R2312*(1-($N$3370))*(1-($O2312+$N$3373))),0)</f>
        <v>0</v>
      </c>
      <c r="W2312" s="173">
        <f>IF(S2312&lt;&gt;"",(S2312*(1-($N$3371))*(1-($O2312+$N$3373))),0)</f>
        <v>0</v>
      </c>
      <c r="X2312" s="173"/>
    </row>
    <row r="2313" spans="1:24" ht="14.1" customHeight="1" x14ac:dyDescent="0.3">
      <c r="A2313" s="90" t="s">
        <v>329</v>
      </c>
      <c r="B2313" s="91" t="s">
        <v>51</v>
      </c>
      <c r="C2313" s="92">
        <v>32</v>
      </c>
      <c r="D2313" s="92">
        <v>8</v>
      </c>
      <c r="E2313" s="166"/>
      <c r="F2313" s="92" t="s">
        <v>5805</v>
      </c>
      <c r="G2313" s="92" t="s">
        <v>2000</v>
      </c>
      <c r="H2313" s="92" t="s">
        <v>2553</v>
      </c>
      <c r="I2313" s="92">
        <v>114</v>
      </c>
      <c r="J2313" s="93">
        <v>19.2</v>
      </c>
      <c r="K2313" s="94"/>
      <c r="L2313" s="92" t="s">
        <v>4284</v>
      </c>
      <c r="M2313" s="92" t="s">
        <v>417</v>
      </c>
      <c r="N2313" s="172" t="str">
        <f t="shared" ref="N2313:N2334" si="869">IF(OR(J2313="TBA",E2313=0),"",E2313*J2313)</f>
        <v/>
      </c>
      <c r="O2313" s="172"/>
      <c r="P2313" s="173">
        <f t="shared" ref="P2313:P2334" si="870">IF($B2313="PA",$N2313,0)</f>
        <v>0</v>
      </c>
      <c r="Q2313" s="173">
        <f t="shared" ref="Q2313:Q2334" si="871">IF($B2313="PC",$N2313,0)</f>
        <v>0</v>
      </c>
      <c r="R2313" s="173">
        <f t="shared" ref="R2313:R2334" si="872">IF($B2313="LA",$N2313,0)</f>
        <v>0</v>
      </c>
      <c r="S2313" s="173" t="str">
        <f t="shared" ref="S2313:S2334" si="873">IF($B2313="LC",$N2313,0)</f>
        <v/>
      </c>
      <c r="T2313" s="173">
        <f>IF(P2313&lt;&gt;"",(P2313*(1-($N$3368))*(1-($O2313+$N$3373))),0)</f>
        <v>0</v>
      </c>
      <c r="U2313" s="173">
        <f>IF(Q2313&lt;&gt;"",(Q2313*(1-($N$3369))*(1-($O2313+$N$3373))),0)</f>
        <v>0</v>
      </c>
      <c r="V2313" s="173">
        <f>IF(R2313&lt;&gt;"",(R2313*(1-($N$3370))*(1-($O2313+$N$3373))),0)</f>
        <v>0</v>
      </c>
      <c r="W2313" s="173">
        <f>IF(S2313&lt;&gt;"",(S2313*(1-($N$3371))*(1-($O2313+$N$3373))),0)</f>
        <v>0</v>
      </c>
      <c r="X2313" s="173">
        <f t="shared" ref="X2313:X2334" si="874">+SUM(T2313:W2313)</f>
        <v>0</v>
      </c>
    </row>
    <row r="2314" spans="1:24" ht="14.1" customHeight="1" x14ac:dyDescent="0.3">
      <c r="A2314" s="90" t="s">
        <v>328</v>
      </c>
      <c r="B2314" s="91" t="s">
        <v>51</v>
      </c>
      <c r="C2314" s="92">
        <v>32</v>
      </c>
      <c r="D2314" s="92">
        <v>8</v>
      </c>
      <c r="E2314" s="166"/>
      <c r="F2314" s="92" t="s">
        <v>5805</v>
      </c>
      <c r="G2314" s="92" t="s">
        <v>1999</v>
      </c>
      <c r="H2314" s="92" t="s">
        <v>2553</v>
      </c>
      <c r="I2314" s="92">
        <v>114</v>
      </c>
      <c r="J2314" s="93">
        <v>19.2</v>
      </c>
      <c r="K2314" s="94"/>
      <c r="L2314" s="92" t="s">
        <v>4283</v>
      </c>
      <c r="M2314" s="92" t="s">
        <v>417</v>
      </c>
      <c r="N2314" s="172" t="str">
        <f t="shared" si="869"/>
        <v/>
      </c>
      <c r="O2314" s="172"/>
      <c r="P2314" s="173">
        <f t="shared" si="870"/>
        <v>0</v>
      </c>
      <c r="Q2314" s="173">
        <f t="shared" si="871"/>
        <v>0</v>
      </c>
      <c r="R2314" s="173">
        <f t="shared" si="872"/>
        <v>0</v>
      </c>
      <c r="S2314" s="173" t="str">
        <f t="shared" si="873"/>
        <v/>
      </c>
      <c r="T2314" s="173">
        <f>IF(P2314&lt;&gt;"",(P2314*(1-($N$3368))*(1-($O2314+$N$3373))),0)</f>
        <v>0</v>
      </c>
      <c r="U2314" s="173">
        <f>IF(Q2314&lt;&gt;"",(Q2314*(1-($N$3369))*(1-($O2314+$N$3373))),0)</f>
        <v>0</v>
      </c>
      <c r="V2314" s="173">
        <f>IF(R2314&lt;&gt;"",(R2314*(1-($N$3370))*(1-($O2314+$N$3373))),0)</f>
        <v>0</v>
      </c>
      <c r="W2314" s="173">
        <f>IF(S2314&lt;&gt;"",(S2314*(1-($N$3371))*(1-($O2314+$N$3373))),0)</f>
        <v>0</v>
      </c>
      <c r="X2314" s="173">
        <f t="shared" si="874"/>
        <v>0</v>
      </c>
    </row>
    <row r="2315" spans="1:24" ht="14.1" customHeight="1" x14ac:dyDescent="0.3">
      <c r="A2315" s="90" t="s">
        <v>327</v>
      </c>
      <c r="B2315" s="91" t="s">
        <v>51</v>
      </c>
      <c r="C2315" s="92">
        <v>32</v>
      </c>
      <c r="D2315" s="92">
        <v>8</v>
      </c>
      <c r="E2315" s="166"/>
      <c r="F2315" s="92" t="s">
        <v>5805</v>
      </c>
      <c r="G2315" s="92" t="s">
        <v>2001</v>
      </c>
      <c r="H2315" s="92" t="s">
        <v>2553</v>
      </c>
      <c r="I2315" s="92">
        <v>114</v>
      </c>
      <c r="J2315" s="93">
        <v>19.2</v>
      </c>
      <c r="K2315" s="94"/>
      <c r="L2315" s="92" t="s">
        <v>4282</v>
      </c>
      <c r="M2315" s="92" t="s">
        <v>417</v>
      </c>
      <c r="N2315" s="172" t="str">
        <f t="shared" si="869"/>
        <v/>
      </c>
      <c r="O2315" s="172"/>
      <c r="P2315" s="173">
        <f t="shared" si="870"/>
        <v>0</v>
      </c>
      <c r="Q2315" s="173">
        <f t="shared" si="871"/>
        <v>0</v>
      </c>
      <c r="R2315" s="173">
        <f t="shared" si="872"/>
        <v>0</v>
      </c>
      <c r="S2315" s="173" t="str">
        <f t="shared" si="873"/>
        <v/>
      </c>
      <c r="T2315" s="173">
        <f>IF(P2315&lt;&gt;"",(P2315*(1-($N$3368))*(1-($O2315+$N$3373))),0)</f>
        <v>0</v>
      </c>
      <c r="U2315" s="173">
        <f>IF(Q2315&lt;&gt;"",(Q2315*(1-($N$3369))*(1-($O2315+$N$3373))),0)</f>
        <v>0</v>
      </c>
      <c r="V2315" s="173">
        <f>IF(R2315&lt;&gt;"",(R2315*(1-($N$3370))*(1-($O2315+$N$3373))),0)</f>
        <v>0</v>
      </c>
      <c r="W2315" s="173">
        <f>IF(S2315&lt;&gt;"",(S2315*(1-($N$3371))*(1-($O2315+$N$3373))),0)</f>
        <v>0</v>
      </c>
      <c r="X2315" s="173">
        <f t="shared" si="874"/>
        <v>0</v>
      </c>
    </row>
    <row r="2316" spans="1:24" ht="14.1" customHeight="1" x14ac:dyDescent="0.3">
      <c r="A2316" s="90" t="s">
        <v>835</v>
      </c>
      <c r="B2316" s="91" t="s">
        <v>51</v>
      </c>
      <c r="C2316" s="92">
        <v>18</v>
      </c>
      <c r="D2316" s="92">
        <v>9</v>
      </c>
      <c r="E2316" s="166"/>
      <c r="F2316" s="92" t="s">
        <v>112</v>
      </c>
      <c r="G2316" s="92" t="s">
        <v>2026</v>
      </c>
      <c r="H2316" s="92" t="s">
        <v>2483</v>
      </c>
      <c r="I2316" s="92">
        <v>114</v>
      </c>
      <c r="J2316" s="93">
        <v>20.650000000000002</v>
      </c>
      <c r="K2316" s="94"/>
      <c r="L2316" s="92" t="s">
        <v>4098</v>
      </c>
      <c r="M2316" s="92" t="s">
        <v>417</v>
      </c>
      <c r="N2316" s="172" t="str">
        <f t="shared" si="869"/>
        <v/>
      </c>
      <c r="O2316" s="172"/>
      <c r="P2316" s="173">
        <f t="shared" si="870"/>
        <v>0</v>
      </c>
      <c r="Q2316" s="173">
        <f t="shared" si="871"/>
        <v>0</v>
      </c>
      <c r="R2316" s="173">
        <f t="shared" si="872"/>
        <v>0</v>
      </c>
      <c r="S2316" s="173" t="str">
        <f t="shared" si="873"/>
        <v/>
      </c>
      <c r="T2316" s="173">
        <f>IF(P2316&lt;&gt;"",(P2316*(1-($N$3368))*(1-($O2316+$N$3373))),0)</f>
        <v>0</v>
      </c>
      <c r="U2316" s="173">
        <f>IF(Q2316&lt;&gt;"",(Q2316*(1-($N$3369))*(1-($O2316+$N$3373))),0)</f>
        <v>0</v>
      </c>
      <c r="V2316" s="173">
        <f>IF(R2316&lt;&gt;"",(R2316*(1-($N$3370))*(1-($O2316+$N$3373))),0)</f>
        <v>0</v>
      </c>
      <c r="W2316" s="173">
        <f>IF(S2316&lt;&gt;"",(S2316*(1-($N$3371))*(1-($O2316+$N$3373))),0)</f>
        <v>0</v>
      </c>
      <c r="X2316" s="173">
        <f t="shared" si="874"/>
        <v>0</v>
      </c>
    </row>
    <row r="2317" spans="1:24" ht="14.1" customHeight="1" x14ac:dyDescent="0.3">
      <c r="A2317" s="90" t="s">
        <v>834</v>
      </c>
      <c r="B2317" s="91" t="s">
        <v>51</v>
      </c>
      <c r="C2317" s="92">
        <v>18</v>
      </c>
      <c r="D2317" s="92">
        <v>9</v>
      </c>
      <c r="E2317" s="166"/>
      <c r="F2317" s="92" t="s">
        <v>112</v>
      </c>
      <c r="G2317" s="92" t="s">
        <v>2016</v>
      </c>
      <c r="H2317" s="92" t="s">
        <v>2483</v>
      </c>
      <c r="I2317" s="92">
        <v>114</v>
      </c>
      <c r="J2317" s="93">
        <v>20.650000000000002</v>
      </c>
      <c r="K2317" s="94"/>
      <c r="L2317" s="92" t="s">
        <v>4097</v>
      </c>
      <c r="M2317" s="92" t="s">
        <v>417</v>
      </c>
      <c r="N2317" s="172" t="str">
        <f t="shared" si="869"/>
        <v/>
      </c>
      <c r="O2317" s="172"/>
      <c r="P2317" s="173">
        <f t="shared" si="870"/>
        <v>0</v>
      </c>
      <c r="Q2317" s="173">
        <f t="shared" si="871"/>
        <v>0</v>
      </c>
      <c r="R2317" s="173">
        <f t="shared" si="872"/>
        <v>0</v>
      </c>
      <c r="S2317" s="173" t="str">
        <f t="shared" si="873"/>
        <v/>
      </c>
      <c r="T2317" s="173">
        <f>IF(P2317&lt;&gt;"",(P2317*(1-($N$3368))*(1-($O2317+$N$3373))),0)</f>
        <v>0</v>
      </c>
      <c r="U2317" s="173">
        <f>IF(Q2317&lt;&gt;"",(Q2317*(1-($N$3369))*(1-($O2317+$N$3373))),0)</f>
        <v>0</v>
      </c>
      <c r="V2317" s="173">
        <f>IF(R2317&lt;&gt;"",(R2317*(1-($N$3370))*(1-($O2317+$N$3373))),0)</f>
        <v>0</v>
      </c>
      <c r="W2317" s="173">
        <f>IF(S2317&lt;&gt;"",(S2317*(1-($N$3371))*(1-($O2317+$N$3373))),0)</f>
        <v>0</v>
      </c>
      <c r="X2317" s="173">
        <f t="shared" si="874"/>
        <v>0</v>
      </c>
    </row>
    <row r="2318" spans="1:24" ht="14.1" customHeight="1" x14ac:dyDescent="0.3">
      <c r="A2318" s="90" t="s">
        <v>833</v>
      </c>
      <c r="B2318" s="91" t="s">
        <v>51</v>
      </c>
      <c r="C2318" s="92">
        <v>18</v>
      </c>
      <c r="D2318" s="92">
        <v>9</v>
      </c>
      <c r="E2318" s="166"/>
      <c r="F2318" s="92" t="s">
        <v>112</v>
      </c>
      <c r="G2318" s="92" t="s">
        <v>2004</v>
      </c>
      <c r="H2318" s="92" t="s">
        <v>2483</v>
      </c>
      <c r="I2318" s="92">
        <v>114</v>
      </c>
      <c r="J2318" s="93">
        <v>20.650000000000002</v>
      </c>
      <c r="K2318" s="94"/>
      <c r="L2318" s="92" t="s">
        <v>4096</v>
      </c>
      <c r="M2318" s="92" t="s">
        <v>417</v>
      </c>
      <c r="N2318" s="172" t="str">
        <f t="shared" si="869"/>
        <v/>
      </c>
      <c r="O2318" s="172"/>
      <c r="P2318" s="173">
        <f t="shared" si="870"/>
        <v>0</v>
      </c>
      <c r="Q2318" s="173">
        <f t="shared" si="871"/>
        <v>0</v>
      </c>
      <c r="R2318" s="173">
        <f t="shared" si="872"/>
        <v>0</v>
      </c>
      <c r="S2318" s="173" t="str">
        <f t="shared" si="873"/>
        <v/>
      </c>
      <c r="T2318" s="173">
        <f>IF(P2318&lt;&gt;"",(P2318*(1-($N$3368))*(1-($O2318+$N$3373))),0)</f>
        <v>0</v>
      </c>
      <c r="U2318" s="173">
        <f>IF(Q2318&lt;&gt;"",(Q2318*(1-($N$3369))*(1-($O2318+$N$3373))),0)</f>
        <v>0</v>
      </c>
      <c r="V2318" s="173">
        <f>IF(R2318&lt;&gt;"",(R2318*(1-($N$3370))*(1-($O2318+$N$3373))),0)</f>
        <v>0</v>
      </c>
      <c r="W2318" s="173">
        <f>IF(S2318&lt;&gt;"",(S2318*(1-($N$3371))*(1-($O2318+$N$3373))),0)</f>
        <v>0</v>
      </c>
      <c r="X2318" s="173">
        <f t="shared" si="874"/>
        <v>0</v>
      </c>
    </row>
    <row r="2319" spans="1:24" ht="14.1" customHeight="1" x14ac:dyDescent="0.3">
      <c r="A2319" s="90" t="s">
        <v>1668</v>
      </c>
      <c r="B2319" s="91" t="s">
        <v>51</v>
      </c>
      <c r="C2319" s="92">
        <v>24</v>
      </c>
      <c r="D2319" s="92">
        <v>6</v>
      </c>
      <c r="E2319" s="166"/>
      <c r="F2319" s="92" t="s">
        <v>112</v>
      </c>
      <c r="G2319" s="92" t="s">
        <v>2026</v>
      </c>
      <c r="H2319" s="92" t="s">
        <v>2163</v>
      </c>
      <c r="I2319" s="92">
        <v>114</v>
      </c>
      <c r="J2319" s="93">
        <v>28.35</v>
      </c>
      <c r="K2319" s="94"/>
      <c r="L2319" s="92" t="s">
        <v>3347</v>
      </c>
      <c r="M2319" s="92" t="s">
        <v>417</v>
      </c>
      <c r="N2319" s="172" t="str">
        <f t="shared" ref="N2319:N2327" si="875">IF(OR(J2319="TBA",E2319=0),"",E2319*J2319)</f>
        <v/>
      </c>
      <c r="O2319" s="172"/>
      <c r="P2319" s="173">
        <f t="shared" ref="P2319:P2327" si="876">IF($B2319="PA",$N2319,0)</f>
        <v>0</v>
      </c>
      <c r="Q2319" s="173">
        <f t="shared" ref="Q2319:Q2327" si="877">IF($B2319="PC",$N2319,0)</f>
        <v>0</v>
      </c>
      <c r="R2319" s="173">
        <f t="shared" ref="R2319:R2327" si="878">IF($B2319="LA",$N2319,0)</f>
        <v>0</v>
      </c>
      <c r="S2319" s="173" t="str">
        <f t="shared" ref="S2319:S2327" si="879">IF($B2319="LC",$N2319,0)</f>
        <v/>
      </c>
      <c r="T2319" s="173">
        <f>IF(P2319&lt;&gt;"",(P2319*(1-($N$3368))*(1-($O2319+$N$3373))),0)</f>
        <v>0</v>
      </c>
      <c r="U2319" s="173">
        <f>IF(Q2319&lt;&gt;"",(Q2319*(1-($N$3369))*(1-($O2319+$N$3373))),0)</f>
        <v>0</v>
      </c>
      <c r="V2319" s="173">
        <f>IF(R2319&lt;&gt;"",(R2319*(1-($N$3370))*(1-($O2319+$N$3373))),0)</f>
        <v>0</v>
      </c>
      <c r="W2319" s="173">
        <f>IF(S2319&lt;&gt;"",(S2319*(1-($N$3371))*(1-($O2319+$N$3373))),0)</f>
        <v>0</v>
      </c>
      <c r="X2319" s="173">
        <f t="shared" ref="X2319:X2327" si="880">+SUM(T2319:W2319)</f>
        <v>0</v>
      </c>
    </row>
    <row r="2320" spans="1:24" ht="14.1" customHeight="1" x14ac:dyDescent="0.3">
      <c r="A2320" s="90" t="s">
        <v>1669</v>
      </c>
      <c r="B2320" s="91" t="s">
        <v>51</v>
      </c>
      <c r="C2320" s="92">
        <v>24</v>
      </c>
      <c r="D2320" s="92">
        <v>6</v>
      </c>
      <c r="E2320" s="166"/>
      <c r="F2320" s="92" t="s">
        <v>112</v>
      </c>
      <c r="G2320" s="92" t="s">
        <v>2016</v>
      </c>
      <c r="H2320" s="92" t="s">
        <v>2163</v>
      </c>
      <c r="I2320" s="92">
        <v>114</v>
      </c>
      <c r="J2320" s="93">
        <v>28.35</v>
      </c>
      <c r="K2320" s="94"/>
      <c r="L2320" s="92" t="s">
        <v>3346</v>
      </c>
      <c r="M2320" s="92" t="s">
        <v>417</v>
      </c>
      <c r="N2320" s="172" t="str">
        <f t="shared" si="875"/>
        <v/>
      </c>
      <c r="O2320" s="172"/>
      <c r="P2320" s="173">
        <f t="shared" si="876"/>
        <v>0</v>
      </c>
      <c r="Q2320" s="173">
        <f t="shared" si="877"/>
        <v>0</v>
      </c>
      <c r="R2320" s="173">
        <f t="shared" si="878"/>
        <v>0</v>
      </c>
      <c r="S2320" s="173" t="str">
        <f t="shared" si="879"/>
        <v/>
      </c>
      <c r="T2320" s="173">
        <f>IF(P2320&lt;&gt;"",(P2320*(1-($N$3368))*(1-($O2320+$N$3373))),0)</f>
        <v>0</v>
      </c>
      <c r="U2320" s="173">
        <f>IF(Q2320&lt;&gt;"",(Q2320*(1-($N$3369))*(1-($O2320+$N$3373))),0)</f>
        <v>0</v>
      </c>
      <c r="V2320" s="173">
        <f>IF(R2320&lt;&gt;"",(R2320*(1-($N$3370))*(1-($O2320+$N$3373))),0)</f>
        <v>0</v>
      </c>
      <c r="W2320" s="173">
        <f>IF(S2320&lt;&gt;"",(S2320*(1-($N$3371))*(1-($O2320+$N$3373))),0)</f>
        <v>0</v>
      </c>
      <c r="X2320" s="173">
        <f t="shared" si="880"/>
        <v>0</v>
      </c>
    </row>
    <row r="2321" spans="1:24" ht="14.1" customHeight="1" x14ac:dyDescent="0.3">
      <c r="A2321" s="90" t="s">
        <v>1670</v>
      </c>
      <c r="B2321" s="91" t="s">
        <v>51</v>
      </c>
      <c r="C2321" s="92">
        <v>24</v>
      </c>
      <c r="D2321" s="92">
        <v>6</v>
      </c>
      <c r="E2321" s="166"/>
      <c r="F2321" s="92" t="s">
        <v>112</v>
      </c>
      <c r="G2321" s="92" t="s">
        <v>2004</v>
      </c>
      <c r="H2321" s="92" t="s">
        <v>2163</v>
      </c>
      <c r="I2321" s="92">
        <v>114</v>
      </c>
      <c r="J2321" s="93">
        <v>28.35</v>
      </c>
      <c r="K2321" s="94"/>
      <c r="L2321" s="92" t="s">
        <v>3345</v>
      </c>
      <c r="M2321" s="92" t="s">
        <v>417</v>
      </c>
      <c r="N2321" s="172" t="str">
        <f t="shared" si="875"/>
        <v/>
      </c>
      <c r="O2321" s="172"/>
      <c r="P2321" s="173">
        <f t="shared" si="876"/>
        <v>0</v>
      </c>
      <c r="Q2321" s="173">
        <f t="shared" si="877"/>
        <v>0</v>
      </c>
      <c r="R2321" s="173">
        <f t="shared" si="878"/>
        <v>0</v>
      </c>
      <c r="S2321" s="173" t="str">
        <f t="shared" si="879"/>
        <v/>
      </c>
      <c r="T2321" s="173">
        <f>IF(P2321&lt;&gt;"",(P2321*(1-($N$3368))*(1-($O2321+$N$3373))),0)</f>
        <v>0</v>
      </c>
      <c r="U2321" s="173">
        <f>IF(Q2321&lt;&gt;"",(Q2321*(1-($N$3369))*(1-($O2321+$N$3373))),0)</f>
        <v>0</v>
      </c>
      <c r="V2321" s="173">
        <f>IF(R2321&lt;&gt;"",(R2321*(1-($N$3370))*(1-($O2321+$N$3373))),0)</f>
        <v>0</v>
      </c>
      <c r="W2321" s="173">
        <f>IF(S2321&lt;&gt;"",(S2321*(1-($N$3371))*(1-($O2321+$N$3373))),0)</f>
        <v>0</v>
      </c>
      <c r="X2321" s="173">
        <f t="shared" si="880"/>
        <v>0</v>
      </c>
    </row>
    <row r="2322" spans="1:24" ht="14.1" customHeight="1" x14ac:dyDescent="0.3">
      <c r="A2322" s="90" t="s">
        <v>1469</v>
      </c>
      <c r="B2322" s="91" t="s">
        <v>51</v>
      </c>
      <c r="C2322" s="92">
        <v>6</v>
      </c>
      <c r="D2322" s="92">
        <v>0</v>
      </c>
      <c r="E2322" s="166"/>
      <c r="F2322" s="92" t="s">
        <v>111</v>
      </c>
      <c r="G2322" s="92" t="s">
        <v>2020</v>
      </c>
      <c r="H2322" s="92" t="s">
        <v>2501</v>
      </c>
      <c r="I2322" s="92">
        <v>114</v>
      </c>
      <c r="J2322" s="93">
        <v>36.4</v>
      </c>
      <c r="K2322" s="94"/>
      <c r="L2322" s="92" t="s">
        <v>4149</v>
      </c>
      <c r="M2322" s="92" t="s">
        <v>417</v>
      </c>
      <c r="N2322" s="172" t="str">
        <f t="shared" si="875"/>
        <v/>
      </c>
      <c r="O2322" s="172"/>
      <c r="P2322" s="173">
        <f t="shared" si="876"/>
        <v>0</v>
      </c>
      <c r="Q2322" s="173">
        <f t="shared" si="877"/>
        <v>0</v>
      </c>
      <c r="R2322" s="173">
        <f t="shared" si="878"/>
        <v>0</v>
      </c>
      <c r="S2322" s="173" t="str">
        <f t="shared" si="879"/>
        <v/>
      </c>
      <c r="T2322" s="173">
        <f>IF(P2322&lt;&gt;"",(P2322*(1-($N$3368))*(1-($O2322+$N$3373))),0)</f>
        <v>0</v>
      </c>
      <c r="U2322" s="173">
        <f>IF(Q2322&lt;&gt;"",(Q2322*(1-($N$3369))*(1-($O2322+$N$3373))),0)</f>
        <v>0</v>
      </c>
      <c r="V2322" s="173">
        <f>IF(R2322&lt;&gt;"",(R2322*(1-($N$3370))*(1-($O2322+$N$3373))),0)</f>
        <v>0</v>
      </c>
      <c r="W2322" s="173">
        <f>IF(S2322&lt;&gt;"",(S2322*(1-($N$3371))*(1-($O2322+$N$3373))),0)</f>
        <v>0</v>
      </c>
      <c r="X2322" s="173">
        <f t="shared" si="880"/>
        <v>0</v>
      </c>
    </row>
    <row r="2323" spans="1:24" ht="14.1" customHeight="1" x14ac:dyDescent="0.3">
      <c r="A2323" s="90" t="s">
        <v>1127</v>
      </c>
      <c r="B2323" s="91" t="s">
        <v>51</v>
      </c>
      <c r="C2323" s="92">
        <v>6</v>
      </c>
      <c r="D2323" s="92">
        <v>0</v>
      </c>
      <c r="E2323" s="166"/>
      <c r="F2323" s="92" t="s">
        <v>111</v>
      </c>
      <c r="G2323" s="92" t="s">
        <v>2022</v>
      </c>
      <c r="H2323" s="92" t="s">
        <v>2501</v>
      </c>
      <c r="I2323" s="92">
        <v>114</v>
      </c>
      <c r="J2323" s="93">
        <v>36.4</v>
      </c>
      <c r="K2323" s="94"/>
      <c r="L2323" s="92" t="s">
        <v>4150</v>
      </c>
      <c r="M2323" s="92" t="s">
        <v>417</v>
      </c>
      <c r="N2323" s="172" t="str">
        <f t="shared" si="875"/>
        <v/>
      </c>
      <c r="O2323" s="172"/>
      <c r="P2323" s="173">
        <f t="shared" si="876"/>
        <v>0</v>
      </c>
      <c r="Q2323" s="173">
        <f t="shared" si="877"/>
        <v>0</v>
      </c>
      <c r="R2323" s="173">
        <f t="shared" si="878"/>
        <v>0</v>
      </c>
      <c r="S2323" s="173" t="str">
        <f t="shared" si="879"/>
        <v/>
      </c>
      <c r="T2323" s="173">
        <f>IF(P2323&lt;&gt;"",(P2323*(1-($N$3368))*(1-($O2323+$N$3373))),0)</f>
        <v>0</v>
      </c>
      <c r="U2323" s="173">
        <f>IF(Q2323&lt;&gt;"",(Q2323*(1-($N$3369))*(1-($O2323+$N$3373))),0)</f>
        <v>0</v>
      </c>
      <c r="V2323" s="173">
        <f>IF(R2323&lt;&gt;"",(R2323*(1-($N$3370))*(1-($O2323+$N$3373))),0)</f>
        <v>0</v>
      </c>
      <c r="W2323" s="173">
        <f>IF(S2323&lt;&gt;"",(S2323*(1-($N$3371))*(1-($O2323+$N$3373))),0)</f>
        <v>0</v>
      </c>
      <c r="X2323" s="173">
        <f t="shared" si="880"/>
        <v>0</v>
      </c>
    </row>
    <row r="2324" spans="1:24" ht="14.1" customHeight="1" x14ac:dyDescent="0.3">
      <c r="A2324" s="90" t="s">
        <v>1128</v>
      </c>
      <c r="B2324" s="91" t="s">
        <v>51</v>
      </c>
      <c r="C2324" s="92">
        <v>6</v>
      </c>
      <c r="D2324" s="92">
        <v>0</v>
      </c>
      <c r="E2324" s="166"/>
      <c r="F2324" s="92" t="s">
        <v>111</v>
      </c>
      <c r="G2324" s="92" t="s">
        <v>2023</v>
      </c>
      <c r="H2324" s="92" t="s">
        <v>2501</v>
      </c>
      <c r="I2324" s="92">
        <v>114</v>
      </c>
      <c r="J2324" s="93">
        <v>38.300000000000004</v>
      </c>
      <c r="K2324" s="94"/>
      <c r="L2324" s="92" t="s">
        <v>4151</v>
      </c>
      <c r="M2324" s="92" t="s">
        <v>417</v>
      </c>
      <c r="N2324" s="172" t="str">
        <f t="shared" si="875"/>
        <v/>
      </c>
      <c r="O2324" s="172"/>
      <c r="P2324" s="173">
        <f t="shared" si="876"/>
        <v>0</v>
      </c>
      <c r="Q2324" s="173">
        <f t="shared" si="877"/>
        <v>0</v>
      </c>
      <c r="R2324" s="173">
        <f t="shared" si="878"/>
        <v>0</v>
      </c>
      <c r="S2324" s="173" t="str">
        <f t="shared" si="879"/>
        <v/>
      </c>
      <c r="T2324" s="173">
        <f>IF(P2324&lt;&gt;"",(P2324*(1-($N$3368))*(1-($O2324+$N$3373))),0)</f>
        <v>0</v>
      </c>
      <c r="U2324" s="173">
        <f>IF(Q2324&lt;&gt;"",(Q2324*(1-($N$3369))*(1-($O2324+$N$3373))),0)</f>
        <v>0</v>
      </c>
      <c r="V2324" s="173">
        <f>IF(R2324&lt;&gt;"",(R2324*(1-($N$3370))*(1-($O2324+$N$3373))),0)</f>
        <v>0</v>
      </c>
      <c r="W2324" s="173">
        <f>IF(S2324&lt;&gt;"",(S2324*(1-($N$3371))*(1-($O2324+$N$3373))),0)</f>
        <v>0</v>
      </c>
      <c r="X2324" s="173">
        <f t="shared" si="880"/>
        <v>0</v>
      </c>
    </row>
    <row r="2325" spans="1:24" ht="14.1" customHeight="1" x14ac:dyDescent="0.3">
      <c r="A2325" s="90" t="s">
        <v>1126</v>
      </c>
      <c r="B2325" s="91" t="s">
        <v>51</v>
      </c>
      <c r="C2325" s="92">
        <v>6</v>
      </c>
      <c r="D2325" s="92">
        <v>0</v>
      </c>
      <c r="E2325" s="166"/>
      <c r="F2325" s="92" t="s">
        <v>111</v>
      </c>
      <c r="G2325" s="92" t="s">
        <v>2005</v>
      </c>
      <c r="H2325" s="92" t="s">
        <v>2501</v>
      </c>
      <c r="I2325" s="92">
        <v>114</v>
      </c>
      <c r="J2325" s="93">
        <v>36.4</v>
      </c>
      <c r="K2325" s="94"/>
      <c r="L2325" s="92" t="s">
        <v>4152</v>
      </c>
      <c r="M2325" s="92" t="s">
        <v>417</v>
      </c>
      <c r="N2325" s="172" t="str">
        <f t="shared" si="875"/>
        <v/>
      </c>
      <c r="O2325" s="172"/>
      <c r="P2325" s="173">
        <f t="shared" si="876"/>
        <v>0</v>
      </c>
      <c r="Q2325" s="173">
        <f t="shared" si="877"/>
        <v>0</v>
      </c>
      <c r="R2325" s="173">
        <f t="shared" si="878"/>
        <v>0</v>
      </c>
      <c r="S2325" s="173" t="str">
        <f t="shared" si="879"/>
        <v/>
      </c>
      <c r="T2325" s="173">
        <f>IF(P2325&lt;&gt;"",(P2325*(1-($N$3368))*(1-($O2325+$N$3373))),0)</f>
        <v>0</v>
      </c>
      <c r="U2325" s="173">
        <f>IF(Q2325&lt;&gt;"",(Q2325*(1-($N$3369))*(1-($O2325+$N$3373))),0)</f>
        <v>0</v>
      </c>
      <c r="V2325" s="173">
        <f>IF(R2325&lt;&gt;"",(R2325*(1-($N$3370))*(1-($O2325+$N$3373))),0)</f>
        <v>0</v>
      </c>
      <c r="W2325" s="173">
        <f>IF(S2325&lt;&gt;"",(S2325*(1-($N$3371))*(1-($O2325+$N$3373))),0)</f>
        <v>0</v>
      </c>
      <c r="X2325" s="173">
        <f t="shared" si="880"/>
        <v>0</v>
      </c>
    </row>
    <row r="2326" spans="1:24" ht="14.1" customHeight="1" x14ac:dyDescent="0.3">
      <c r="A2326" s="90">
        <v>79551</v>
      </c>
      <c r="B2326" s="91" t="s">
        <v>50</v>
      </c>
      <c r="C2326" s="92">
        <v>24</v>
      </c>
      <c r="D2326" s="92">
        <v>8</v>
      </c>
      <c r="E2326" s="166"/>
      <c r="F2326" s="92" t="s">
        <v>112</v>
      </c>
      <c r="G2326" s="92" t="s">
        <v>1711</v>
      </c>
      <c r="H2326" s="92" t="s">
        <v>1823</v>
      </c>
      <c r="I2326" s="92">
        <v>114</v>
      </c>
      <c r="J2326" s="93">
        <v>10.950000000000001</v>
      </c>
      <c r="K2326" s="94"/>
      <c r="L2326" s="92" t="s">
        <v>2764</v>
      </c>
      <c r="M2326" s="92" t="s">
        <v>417</v>
      </c>
      <c r="N2326" s="172" t="str">
        <f t="shared" si="875"/>
        <v/>
      </c>
      <c r="O2326" s="172"/>
      <c r="P2326" s="173">
        <f t="shared" si="876"/>
        <v>0</v>
      </c>
      <c r="Q2326" s="173">
        <f t="shared" si="877"/>
        <v>0</v>
      </c>
      <c r="R2326" s="173" t="str">
        <f t="shared" si="878"/>
        <v/>
      </c>
      <c r="S2326" s="173">
        <f t="shared" si="879"/>
        <v>0</v>
      </c>
      <c r="T2326" s="173">
        <f>IF(P2326&lt;&gt;"",(P2326*(1-($N$3368))*(1-($O2326+$N$3373))),0)</f>
        <v>0</v>
      </c>
      <c r="U2326" s="173">
        <f>IF(Q2326&lt;&gt;"",(Q2326*(1-($N$3369))*(1-($O2326+$N$3373))),0)</f>
        <v>0</v>
      </c>
      <c r="V2326" s="173">
        <f>IF(R2326&lt;&gt;"",(R2326*(1-($N$3370))*(1-($O2326+$N$3373))),0)</f>
        <v>0</v>
      </c>
      <c r="W2326" s="173">
        <f>IF(S2326&lt;&gt;"",(S2326*(1-($N$3371))*(1-($O2326+$N$3373))),0)</f>
        <v>0</v>
      </c>
      <c r="X2326" s="173">
        <f t="shared" si="880"/>
        <v>0</v>
      </c>
    </row>
    <row r="2327" spans="1:24" ht="14.1" customHeight="1" x14ac:dyDescent="0.3">
      <c r="A2327" s="90">
        <v>13745</v>
      </c>
      <c r="B2327" s="91" t="s">
        <v>50</v>
      </c>
      <c r="C2327" s="92">
        <v>48</v>
      </c>
      <c r="D2327" s="92">
        <v>12</v>
      </c>
      <c r="E2327" s="166"/>
      <c r="F2327" s="92" t="s">
        <v>112</v>
      </c>
      <c r="G2327" s="92" t="s">
        <v>1711</v>
      </c>
      <c r="H2327" s="92" t="s">
        <v>1721</v>
      </c>
      <c r="I2327" s="92">
        <v>114</v>
      </c>
      <c r="J2327" s="93">
        <v>10.950000000000001</v>
      </c>
      <c r="K2327" s="94"/>
      <c r="L2327" s="92" t="s">
        <v>2662</v>
      </c>
      <c r="M2327" s="92" t="s">
        <v>417</v>
      </c>
      <c r="N2327" s="172" t="str">
        <f t="shared" si="875"/>
        <v/>
      </c>
      <c r="O2327" s="172"/>
      <c r="P2327" s="173">
        <f t="shared" si="876"/>
        <v>0</v>
      </c>
      <c r="Q2327" s="173">
        <f t="shared" si="877"/>
        <v>0</v>
      </c>
      <c r="R2327" s="173" t="str">
        <f t="shared" si="878"/>
        <v/>
      </c>
      <c r="S2327" s="173">
        <f t="shared" si="879"/>
        <v>0</v>
      </c>
      <c r="T2327" s="173">
        <f>IF(P2327&lt;&gt;"",(P2327*(1-($N$3368))*(1-($O2327+$N$3373))),0)</f>
        <v>0</v>
      </c>
      <c r="U2327" s="173">
        <f>IF(Q2327&lt;&gt;"",(Q2327*(1-($N$3369))*(1-($O2327+$N$3373))),0)</f>
        <v>0</v>
      </c>
      <c r="V2327" s="173">
        <f>IF(R2327&lt;&gt;"",(R2327*(1-($N$3370))*(1-($O2327+$N$3373))),0)</f>
        <v>0</v>
      </c>
      <c r="W2327" s="173">
        <f>IF(S2327&lt;&gt;"",(S2327*(1-($N$3371))*(1-($O2327+$N$3373))),0)</f>
        <v>0</v>
      </c>
      <c r="X2327" s="173">
        <f t="shared" si="880"/>
        <v>0</v>
      </c>
    </row>
    <row r="2328" spans="1:24" ht="14.1" customHeight="1" x14ac:dyDescent="0.3">
      <c r="A2328" s="187">
        <v>145179</v>
      </c>
      <c r="B2328" s="246" t="s">
        <v>50</v>
      </c>
      <c r="C2328" s="188">
        <v>72</v>
      </c>
      <c r="D2328" s="188">
        <v>12</v>
      </c>
      <c r="E2328" s="247"/>
      <c r="F2328" s="188" t="s">
        <v>112</v>
      </c>
      <c r="G2328" s="188" t="s">
        <v>1711</v>
      </c>
      <c r="H2328" s="188" t="s">
        <v>1967</v>
      </c>
      <c r="I2328" s="188">
        <v>115</v>
      </c>
      <c r="J2328" s="248">
        <v>2.7</v>
      </c>
      <c r="K2328" s="249"/>
      <c r="L2328" s="188" t="s">
        <v>2908</v>
      </c>
      <c r="M2328" s="188" t="s">
        <v>417</v>
      </c>
      <c r="N2328" s="250" t="str">
        <f t="shared" si="869"/>
        <v/>
      </c>
      <c r="O2328" s="172"/>
      <c r="P2328" s="173">
        <f t="shared" si="870"/>
        <v>0</v>
      </c>
      <c r="Q2328" s="173">
        <f t="shared" si="871"/>
        <v>0</v>
      </c>
      <c r="R2328" s="173" t="str">
        <f t="shared" si="872"/>
        <v/>
      </c>
      <c r="S2328" s="173">
        <f t="shared" si="873"/>
        <v>0</v>
      </c>
      <c r="T2328" s="173">
        <f>IF(P2328&lt;&gt;"",(P2328*(1-($N$3368))*(1-($O2328+$N$3373))),0)</f>
        <v>0</v>
      </c>
      <c r="U2328" s="173">
        <f>IF(Q2328&lt;&gt;"",(Q2328*(1-($N$3369))*(1-($O2328+$N$3373))),0)</f>
        <v>0</v>
      </c>
      <c r="V2328" s="173">
        <f>IF(R2328&lt;&gt;"",(R2328*(1-($N$3370))*(1-($O2328+$N$3373))),0)</f>
        <v>0</v>
      </c>
      <c r="W2328" s="173">
        <f>IF(S2328&lt;&gt;"",(S2328*(1-($N$3371))*(1-($O2328+$N$3373))),0)</f>
        <v>0</v>
      </c>
      <c r="X2328" s="251">
        <f t="shared" si="874"/>
        <v>0</v>
      </c>
    </row>
    <row r="2329" spans="1:24" ht="14.1" customHeight="1" x14ac:dyDescent="0.3">
      <c r="A2329" s="90">
        <v>99625</v>
      </c>
      <c r="B2329" s="91" t="s">
        <v>50</v>
      </c>
      <c r="C2329" s="92">
        <v>24</v>
      </c>
      <c r="D2329" s="92">
        <v>6</v>
      </c>
      <c r="E2329" s="166"/>
      <c r="F2329" s="92" t="s">
        <v>112</v>
      </c>
      <c r="G2329" s="92" t="s">
        <v>1711</v>
      </c>
      <c r="H2329" s="92" t="s">
        <v>1872</v>
      </c>
      <c r="I2329" s="92">
        <v>115</v>
      </c>
      <c r="J2329" s="93">
        <v>7.3500000000000005</v>
      </c>
      <c r="K2329" s="94"/>
      <c r="L2329" s="92" t="s">
        <v>2810</v>
      </c>
      <c r="M2329" s="92" t="s">
        <v>417</v>
      </c>
      <c r="N2329" s="172" t="str">
        <f t="shared" si="869"/>
        <v/>
      </c>
      <c r="O2329" s="172"/>
      <c r="P2329" s="173">
        <f t="shared" si="870"/>
        <v>0</v>
      </c>
      <c r="Q2329" s="173">
        <f t="shared" si="871"/>
        <v>0</v>
      </c>
      <c r="R2329" s="173" t="str">
        <f t="shared" si="872"/>
        <v/>
      </c>
      <c r="S2329" s="173">
        <f t="shared" si="873"/>
        <v>0</v>
      </c>
      <c r="T2329" s="173">
        <f>IF(P2329&lt;&gt;"",(P2329*(1-($N$3368))*(1-($O2329+$N$3373))),0)</f>
        <v>0</v>
      </c>
      <c r="U2329" s="173">
        <f>IF(Q2329&lt;&gt;"",(Q2329*(1-($N$3369))*(1-($O2329+$N$3373))),0)</f>
        <v>0</v>
      </c>
      <c r="V2329" s="173">
        <f>IF(R2329&lt;&gt;"",(R2329*(1-($N$3370))*(1-($O2329+$N$3373))),0)</f>
        <v>0</v>
      </c>
      <c r="W2329" s="173">
        <f>IF(S2329&lt;&gt;"",(S2329*(1-($N$3371))*(1-($O2329+$N$3373))),0)</f>
        <v>0</v>
      </c>
      <c r="X2329" s="173">
        <f t="shared" si="874"/>
        <v>0</v>
      </c>
    </row>
    <row r="2330" spans="1:24" ht="14.1" customHeight="1" x14ac:dyDescent="0.3">
      <c r="A2330" s="187">
        <v>145239</v>
      </c>
      <c r="B2330" s="246" t="s">
        <v>50</v>
      </c>
      <c r="C2330" s="188">
        <v>144</v>
      </c>
      <c r="D2330" s="188">
        <v>12</v>
      </c>
      <c r="E2330" s="247"/>
      <c r="F2330" s="188" t="s">
        <v>112</v>
      </c>
      <c r="G2330" s="188" t="s">
        <v>1711</v>
      </c>
      <c r="H2330" s="188" t="s">
        <v>1973</v>
      </c>
      <c r="I2330" s="188">
        <v>115</v>
      </c>
      <c r="J2330" s="248">
        <v>2.4</v>
      </c>
      <c r="K2330" s="249"/>
      <c r="L2330" s="188" t="s">
        <v>2914</v>
      </c>
      <c r="M2330" s="188" t="s">
        <v>417</v>
      </c>
      <c r="N2330" s="250" t="str">
        <f t="shared" si="869"/>
        <v/>
      </c>
      <c r="O2330" s="172"/>
      <c r="P2330" s="173">
        <f t="shared" si="870"/>
        <v>0</v>
      </c>
      <c r="Q2330" s="173">
        <f t="shared" si="871"/>
        <v>0</v>
      </c>
      <c r="R2330" s="173" t="str">
        <f t="shared" si="872"/>
        <v/>
      </c>
      <c r="S2330" s="173">
        <f t="shared" si="873"/>
        <v>0</v>
      </c>
      <c r="T2330" s="173">
        <f>IF(P2330&lt;&gt;"",(P2330*(1-($N$3368))*(1-($O2330+$N$3373))),0)</f>
        <v>0</v>
      </c>
      <c r="U2330" s="173">
        <f>IF(Q2330&lt;&gt;"",(Q2330*(1-($N$3369))*(1-($O2330+$N$3373))),0)</f>
        <v>0</v>
      </c>
      <c r="V2330" s="173">
        <f>IF(R2330&lt;&gt;"",(R2330*(1-($N$3370))*(1-($O2330+$N$3373))),0)</f>
        <v>0</v>
      </c>
      <c r="W2330" s="173">
        <f>IF(S2330&lt;&gt;"",(S2330*(1-($N$3371))*(1-($O2330+$N$3373))),0)</f>
        <v>0</v>
      </c>
      <c r="X2330" s="251">
        <f t="shared" si="874"/>
        <v>0</v>
      </c>
    </row>
    <row r="2331" spans="1:24" ht="14.1" customHeight="1" x14ac:dyDescent="0.3">
      <c r="A2331" s="90">
        <v>99606</v>
      </c>
      <c r="B2331" s="91" t="s">
        <v>50</v>
      </c>
      <c r="C2331" s="92">
        <v>36</v>
      </c>
      <c r="D2331" s="92">
        <v>6</v>
      </c>
      <c r="E2331" s="166"/>
      <c r="F2331" s="92" t="s">
        <v>112</v>
      </c>
      <c r="G2331" s="92" t="s">
        <v>1716</v>
      </c>
      <c r="H2331" s="92" t="s">
        <v>1864</v>
      </c>
      <c r="I2331" s="92">
        <v>115</v>
      </c>
      <c r="J2331" s="93">
        <v>4.75</v>
      </c>
      <c r="K2331" s="94"/>
      <c r="L2331" s="92" t="s">
        <v>2802</v>
      </c>
      <c r="M2331" s="92" t="s">
        <v>417</v>
      </c>
      <c r="N2331" s="172" t="str">
        <f t="shared" si="869"/>
        <v/>
      </c>
      <c r="O2331" s="172"/>
      <c r="P2331" s="173">
        <f t="shared" si="870"/>
        <v>0</v>
      </c>
      <c r="Q2331" s="173">
        <f t="shared" si="871"/>
        <v>0</v>
      </c>
      <c r="R2331" s="173" t="str">
        <f t="shared" si="872"/>
        <v/>
      </c>
      <c r="S2331" s="173">
        <f t="shared" si="873"/>
        <v>0</v>
      </c>
      <c r="T2331" s="173">
        <f>IF(P2331&lt;&gt;"",(P2331*(1-($N$3368))*(1-($O2331+$N$3373))),0)</f>
        <v>0</v>
      </c>
      <c r="U2331" s="173">
        <f>IF(Q2331&lt;&gt;"",(Q2331*(1-($N$3369))*(1-($O2331+$N$3373))),0)</f>
        <v>0</v>
      </c>
      <c r="V2331" s="173">
        <f>IF(R2331&lt;&gt;"",(R2331*(1-($N$3370))*(1-($O2331+$N$3373))),0)</f>
        <v>0</v>
      </c>
      <c r="W2331" s="173">
        <f>IF(S2331&lt;&gt;"",(S2331*(1-($N$3371))*(1-($O2331+$N$3373))),0)</f>
        <v>0</v>
      </c>
      <c r="X2331" s="173">
        <f t="shared" si="874"/>
        <v>0</v>
      </c>
    </row>
    <row r="2332" spans="1:24" ht="14.1" customHeight="1" x14ac:dyDescent="0.3">
      <c r="A2332" s="90">
        <v>158059</v>
      </c>
      <c r="B2332" s="91" t="s">
        <v>50</v>
      </c>
      <c r="C2332" s="92">
        <v>6</v>
      </c>
      <c r="D2332" s="92">
        <v>0</v>
      </c>
      <c r="E2332" s="166"/>
      <c r="F2332" s="92" t="s">
        <v>112</v>
      </c>
      <c r="G2332" s="92" t="s">
        <v>4616</v>
      </c>
      <c r="H2332" s="92" t="s">
        <v>5272</v>
      </c>
      <c r="I2332" s="92">
        <v>115</v>
      </c>
      <c r="J2332" s="93">
        <v>4.8500000000000005</v>
      </c>
      <c r="K2332" s="94"/>
      <c r="L2332" s="92" t="s">
        <v>4705</v>
      </c>
      <c r="M2332" s="92" t="s">
        <v>417</v>
      </c>
      <c r="N2332" s="172" t="str">
        <f t="shared" si="869"/>
        <v/>
      </c>
      <c r="O2332" s="172"/>
      <c r="P2332" s="173">
        <f t="shared" si="870"/>
        <v>0</v>
      </c>
      <c r="Q2332" s="173">
        <f t="shared" si="871"/>
        <v>0</v>
      </c>
      <c r="R2332" s="173" t="str">
        <f t="shared" si="872"/>
        <v/>
      </c>
      <c r="S2332" s="173">
        <f t="shared" si="873"/>
        <v>0</v>
      </c>
      <c r="T2332" s="173">
        <f>IF(P2332&lt;&gt;"",(P2332*(1-($N$3368))*(1-($O2332+$N$3373))),0)</f>
        <v>0</v>
      </c>
      <c r="U2332" s="173">
        <f>IF(Q2332&lt;&gt;"",(Q2332*(1-($N$3369))*(1-($O2332+$N$3373))),0)</f>
        <v>0</v>
      </c>
      <c r="V2332" s="173">
        <f>IF(R2332&lt;&gt;"",(R2332*(1-($N$3370))*(1-($O2332+$N$3373))),0)</f>
        <v>0</v>
      </c>
      <c r="W2332" s="173">
        <f>IF(S2332&lt;&gt;"",(S2332*(1-($N$3371))*(1-($O2332+$N$3373))),0)</f>
        <v>0</v>
      </c>
      <c r="X2332" s="173">
        <f t="shared" si="874"/>
        <v>0</v>
      </c>
    </row>
    <row r="2333" spans="1:24" ht="14.1" customHeight="1" x14ac:dyDescent="0.3">
      <c r="A2333" s="90">
        <v>59301</v>
      </c>
      <c r="B2333" s="91" t="s">
        <v>50</v>
      </c>
      <c r="C2333" s="92">
        <v>36</v>
      </c>
      <c r="D2333" s="92">
        <v>12</v>
      </c>
      <c r="E2333" s="166"/>
      <c r="F2333" s="92" t="s">
        <v>112</v>
      </c>
      <c r="G2333" s="92" t="s">
        <v>1711</v>
      </c>
      <c r="H2333" s="92" t="s">
        <v>1776</v>
      </c>
      <c r="I2333" s="92">
        <v>115</v>
      </c>
      <c r="J2333" s="93">
        <v>11.05</v>
      </c>
      <c r="K2333" s="94"/>
      <c r="L2333" s="92" t="s">
        <v>2717</v>
      </c>
      <c r="M2333" s="92" t="s">
        <v>417</v>
      </c>
      <c r="N2333" s="172" t="str">
        <f>IF(OR(J2333="TBA",E2333=0),"",E2333*J2333)</f>
        <v/>
      </c>
      <c r="O2333" s="172"/>
      <c r="P2333" s="173">
        <f>IF($B2333="PA",$N2333,0)</f>
        <v>0</v>
      </c>
      <c r="Q2333" s="173">
        <f>IF($B2333="PC",$N2333,0)</f>
        <v>0</v>
      </c>
      <c r="R2333" s="173" t="str">
        <f>IF($B2333="LA",$N2333,0)</f>
        <v/>
      </c>
      <c r="S2333" s="173">
        <f>IF($B2333="LC",$N2333,0)</f>
        <v>0</v>
      </c>
      <c r="T2333" s="173">
        <f>IF(P2333&lt;&gt;"",(P2333*(1-($N$3368))*(1-($O2333+$N$3373))),0)</f>
        <v>0</v>
      </c>
      <c r="U2333" s="173">
        <f>IF(Q2333&lt;&gt;"",(Q2333*(1-($N$3369))*(1-($O2333+$N$3373))),0)</f>
        <v>0</v>
      </c>
      <c r="V2333" s="173">
        <f>IF(R2333&lt;&gt;"",(R2333*(1-($N$3370))*(1-($O2333+$N$3373))),0)</f>
        <v>0</v>
      </c>
      <c r="W2333" s="173">
        <f>IF(S2333&lt;&gt;"",(S2333*(1-($N$3371))*(1-($O2333+$N$3373))),0)</f>
        <v>0</v>
      </c>
      <c r="X2333" s="173">
        <f>+SUM(T2333:W2333)</f>
        <v>0</v>
      </c>
    </row>
    <row r="2334" spans="1:24" ht="14.1" customHeight="1" x14ac:dyDescent="0.3">
      <c r="A2334" s="90">
        <v>158139</v>
      </c>
      <c r="B2334" s="91" t="s">
        <v>50</v>
      </c>
      <c r="C2334" s="92">
        <v>6</v>
      </c>
      <c r="D2334" s="92">
        <v>0</v>
      </c>
      <c r="E2334" s="166"/>
      <c r="F2334" s="92" t="s">
        <v>112</v>
      </c>
      <c r="G2334" s="92" t="s">
        <v>4616</v>
      </c>
      <c r="H2334" s="92" t="s">
        <v>4706</v>
      </c>
      <c r="I2334" s="92">
        <v>115</v>
      </c>
      <c r="J2334" s="93">
        <v>8.7000000000000011</v>
      </c>
      <c r="K2334" s="94"/>
      <c r="L2334" s="92" t="s">
        <v>4707</v>
      </c>
      <c r="M2334" s="92" t="s">
        <v>417</v>
      </c>
      <c r="N2334" s="172" t="str">
        <f t="shared" si="869"/>
        <v/>
      </c>
      <c r="O2334" s="172"/>
      <c r="P2334" s="173">
        <f t="shared" si="870"/>
        <v>0</v>
      </c>
      <c r="Q2334" s="173">
        <f t="shared" si="871"/>
        <v>0</v>
      </c>
      <c r="R2334" s="173" t="str">
        <f t="shared" si="872"/>
        <v/>
      </c>
      <c r="S2334" s="173">
        <f t="shared" si="873"/>
        <v>0</v>
      </c>
      <c r="T2334" s="173">
        <f>IF(P2334&lt;&gt;"",(P2334*(1-($N$3368))*(1-($O2334+$N$3373))),0)</f>
        <v>0</v>
      </c>
      <c r="U2334" s="173">
        <f>IF(Q2334&lt;&gt;"",(Q2334*(1-($N$3369))*(1-($O2334+$N$3373))),0)</f>
        <v>0</v>
      </c>
      <c r="V2334" s="173">
        <f>IF(R2334&lt;&gt;"",(R2334*(1-($N$3370))*(1-($O2334+$N$3373))),0)</f>
        <v>0</v>
      </c>
      <c r="W2334" s="173">
        <f>IF(S2334&lt;&gt;"",(S2334*(1-($N$3371))*(1-($O2334+$N$3373))),0)</f>
        <v>0</v>
      </c>
      <c r="X2334" s="173">
        <f t="shared" si="874"/>
        <v>0</v>
      </c>
    </row>
    <row r="2335" spans="1:24" ht="14.1" customHeight="1" x14ac:dyDescent="0.3">
      <c r="A2335" s="90"/>
      <c r="B2335" s="91"/>
      <c r="C2335" s="92"/>
      <c r="D2335" s="92"/>
      <c r="E2335" s="168"/>
      <c r="F2335" s="92"/>
      <c r="G2335" s="92"/>
      <c r="H2335" s="151" t="s">
        <v>411</v>
      </c>
      <c r="I2335" s="92"/>
      <c r="J2335" s="93"/>
      <c r="K2335" s="94"/>
      <c r="L2335" s="94"/>
      <c r="M2335" s="95"/>
      <c r="N2335" s="172"/>
      <c r="O2335" s="172"/>
      <c r="P2335" s="173">
        <f>IF($B2335="PA",$N2335,0)</f>
        <v>0</v>
      </c>
      <c r="Q2335" s="173">
        <f>IF($B2335="PC",$N2335,0)</f>
        <v>0</v>
      </c>
      <c r="R2335" s="173">
        <f>IF($B2335="LA",$N2335,0)</f>
        <v>0</v>
      </c>
      <c r="S2335" s="173">
        <f>IF($B2335="LC",$N2335,0)</f>
        <v>0</v>
      </c>
      <c r="T2335" s="173">
        <f>IF(P2335&lt;&gt;"",(P2335*(1-($N$3368))*(1-($O2335+$N$3373))),0)</f>
        <v>0</v>
      </c>
      <c r="U2335" s="173">
        <f>IF(Q2335&lt;&gt;"",(Q2335*(1-($N$3369))*(1-($O2335+$N$3373))),0)</f>
        <v>0</v>
      </c>
      <c r="V2335" s="173">
        <f>IF(R2335&lt;&gt;"",(R2335*(1-($N$3370))*(1-($O2335+$N$3373))),0)</f>
        <v>0</v>
      </c>
      <c r="W2335" s="173">
        <f>IF(S2335&lt;&gt;"",(S2335*(1-($N$3371))*(1-($O2335+$N$3373))),0)</f>
        <v>0</v>
      </c>
      <c r="X2335" s="173"/>
    </row>
    <row r="2336" spans="1:24" ht="14.1" customHeight="1" x14ac:dyDescent="0.3">
      <c r="A2336" s="90" t="s">
        <v>330</v>
      </c>
      <c r="B2336" s="91" t="s">
        <v>51</v>
      </c>
      <c r="C2336" s="92">
        <v>28</v>
      </c>
      <c r="D2336" s="92">
        <v>7</v>
      </c>
      <c r="E2336" s="166"/>
      <c r="F2336" s="92" t="s">
        <v>5805</v>
      </c>
      <c r="G2336" s="92" t="s">
        <v>2001</v>
      </c>
      <c r="H2336" s="92" t="s">
        <v>2550</v>
      </c>
      <c r="I2336" s="92">
        <v>116</v>
      </c>
      <c r="J2336" s="93">
        <v>19.2</v>
      </c>
      <c r="K2336" s="94"/>
      <c r="L2336" s="92" t="s">
        <v>4273</v>
      </c>
      <c r="M2336" s="92" t="s">
        <v>417</v>
      </c>
      <c r="N2336" s="172" t="str">
        <f t="shared" ref="N2336:N2366" si="881">IF(OR(J2336="TBA",E2336=0),"",E2336*J2336)</f>
        <v/>
      </c>
      <c r="O2336" s="172"/>
      <c r="P2336" s="173">
        <f t="shared" ref="P2336:P2366" si="882">IF($B2336="PA",$N2336,0)</f>
        <v>0</v>
      </c>
      <c r="Q2336" s="173">
        <f t="shared" ref="Q2336:Q2366" si="883">IF($B2336="PC",$N2336,0)</f>
        <v>0</v>
      </c>
      <c r="R2336" s="173">
        <f t="shared" ref="R2336:R2366" si="884">IF($B2336="LA",$N2336,0)</f>
        <v>0</v>
      </c>
      <c r="S2336" s="173" t="str">
        <f t="shared" ref="S2336:S2366" si="885">IF($B2336="LC",$N2336,0)</f>
        <v/>
      </c>
      <c r="T2336" s="173">
        <f>IF(P2336&lt;&gt;"",(P2336*(1-($N$3368))*(1-($O2336+$N$3373))),0)</f>
        <v>0</v>
      </c>
      <c r="U2336" s="173">
        <f>IF(Q2336&lt;&gt;"",(Q2336*(1-($N$3369))*(1-($O2336+$N$3373))),0)</f>
        <v>0</v>
      </c>
      <c r="V2336" s="173">
        <f>IF(R2336&lt;&gt;"",(R2336*(1-($N$3370))*(1-($O2336+$N$3373))),0)</f>
        <v>0</v>
      </c>
      <c r="W2336" s="173">
        <f>IF(S2336&lt;&gt;"",(S2336*(1-($N$3371))*(1-($O2336+$N$3373))),0)</f>
        <v>0</v>
      </c>
      <c r="X2336" s="173">
        <f t="shared" ref="X2336:X2366" si="886">+SUM(T2336:W2336)</f>
        <v>0</v>
      </c>
    </row>
    <row r="2337" spans="1:24" ht="14.1" customHeight="1" x14ac:dyDescent="0.3">
      <c r="A2337" s="90" t="s">
        <v>331</v>
      </c>
      <c r="B2337" s="91" t="s">
        <v>51</v>
      </c>
      <c r="C2337" s="92">
        <v>28</v>
      </c>
      <c r="D2337" s="92">
        <v>7</v>
      </c>
      <c r="E2337" s="166"/>
      <c r="F2337" s="92" t="s">
        <v>5805</v>
      </c>
      <c r="G2337" s="92" t="s">
        <v>1999</v>
      </c>
      <c r="H2337" s="92" t="s">
        <v>2550</v>
      </c>
      <c r="I2337" s="92">
        <v>116</v>
      </c>
      <c r="J2337" s="93">
        <v>19.2</v>
      </c>
      <c r="K2337" s="94"/>
      <c r="L2337" s="92" t="s">
        <v>4274</v>
      </c>
      <c r="M2337" s="92" t="s">
        <v>417</v>
      </c>
      <c r="N2337" s="172" t="str">
        <f t="shared" si="881"/>
        <v/>
      </c>
      <c r="O2337" s="172"/>
      <c r="P2337" s="173">
        <f t="shared" si="882"/>
        <v>0</v>
      </c>
      <c r="Q2337" s="173">
        <f t="shared" si="883"/>
        <v>0</v>
      </c>
      <c r="R2337" s="173">
        <f t="shared" si="884"/>
        <v>0</v>
      </c>
      <c r="S2337" s="173" t="str">
        <f t="shared" si="885"/>
        <v/>
      </c>
      <c r="T2337" s="173">
        <f>IF(P2337&lt;&gt;"",(P2337*(1-($N$3368))*(1-($O2337+$N$3373))),0)</f>
        <v>0</v>
      </c>
      <c r="U2337" s="173">
        <f>IF(Q2337&lt;&gt;"",(Q2337*(1-($N$3369))*(1-($O2337+$N$3373))),0)</f>
        <v>0</v>
      </c>
      <c r="V2337" s="173">
        <f>IF(R2337&lt;&gt;"",(R2337*(1-($N$3370))*(1-($O2337+$N$3373))),0)</f>
        <v>0</v>
      </c>
      <c r="W2337" s="173">
        <f>IF(S2337&lt;&gt;"",(S2337*(1-($N$3371))*(1-($O2337+$N$3373))),0)</f>
        <v>0</v>
      </c>
      <c r="X2337" s="173">
        <f t="shared" si="886"/>
        <v>0</v>
      </c>
    </row>
    <row r="2338" spans="1:24" ht="14.1" customHeight="1" x14ac:dyDescent="0.3">
      <c r="A2338" s="90" t="s">
        <v>332</v>
      </c>
      <c r="B2338" s="91" t="s">
        <v>51</v>
      </c>
      <c r="C2338" s="92">
        <v>28</v>
      </c>
      <c r="D2338" s="92">
        <v>7</v>
      </c>
      <c r="E2338" s="166"/>
      <c r="F2338" s="92" t="s">
        <v>5805</v>
      </c>
      <c r="G2338" s="92" t="s">
        <v>2000</v>
      </c>
      <c r="H2338" s="92" t="s">
        <v>2550</v>
      </c>
      <c r="I2338" s="92">
        <v>116</v>
      </c>
      <c r="J2338" s="93">
        <v>19.2</v>
      </c>
      <c r="K2338" s="94"/>
      <c r="L2338" s="92" t="s">
        <v>4275</v>
      </c>
      <c r="M2338" s="92" t="s">
        <v>417</v>
      </c>
      <c r="N2338" s="172" t="str">
        <f t="shared" si="881"/>
        <v/>
      </c>
      <c r="O2338" s="172"/>
      <c r="P2338" s="173">
        <f t="shared" si="882"/>
        <v>0</v>
      </c>
      <c r="Q2338" s="173">
        <f t="shared" si="883"/>
        <v>0</v>
      </c>
      <c r="R2338" s="173">
        <f t="shared" si="884"/>
        <v>0</v>
      </c>
      <c r="S2338" s="173" t="str">
        <f t="shared" si="885"/>
        <v/>
      </c>
      <c r="T2338" s="173">
        <f>IF(P2338&lt;&gt;"",(P2338*(1-($N$3368))*(1-($O2338+$N$3373))),0)</f>
        <v>0</v>
      </c>
      <c r="U2338" s="173">
        <f>IF(Q2338&lt;&gt;"",(Q2338*(1-($N$3369))*(1-($O2338+$N$3373))),0)</f>
        <v>0</v>
      </c>
      <c r="V2338" s="173">
        <f>IF(R2338&lt;&gt;"",(R2338*(1-($N$3370))*(1-($O2338+$N$3373))),0)</f>
        <v>0</v>
      </c>
      <c r="W2338" s="173">
        <f>IF(S2338&lt;&gt;"",(S2338*(1-($N$3371))*(1-($O2338+$N$3373))),0)</f>
        <v>0</v>
      </c>
      <c r="X2338" s="173">
        <f t="shared" si="886"/>
        <v>0</v>
      </c>
    </row>
    <row r="2339" spans="1:24" ht="14.1" customHeight="1" x14ac:dyDescent="0.3">
      <c r="A2339" s="187" t="s">
        <v>1674</v>
      </c>
      <c r="B2339" s="246" t="s">
        <v>51</v>
      </c>
      <c r="C2339" s="188">
        <v>12</v>
      </c>
      <c r="D2339" s="188">
        <v>0</v>
      </c>
      <c r="E2339" s="247"/>
      <c r="F2339" s="188" t="s">
        <v>112</v>
      </c>
      <c r="G2339" s="188" t="s">
        <v>2026</v>
      </c>
      <c r="H2339" s="188" t="s">
        <v>2308</v>
      </c>
      <c r="I2339" s="188">
        <v>116</v>
      </c>
      <c r="J2339" s="248">
        <v>15</v>
      </c>
      <c r="K2339" s="249"/>
      <c r="L2339" s="188" t="s">
        <v>3689</v>
      </c>
      <c r="M2339" s="188" t="s">
        <v>417</v>
      </c>
      <c r="N2339" s="250" t="str">
        <f t="shared" ref="N2339:N2356" si="887">IF(OR(J2339="TBA",E2339=0),"",E2339*J2339)</f>
        <v/>
      </c>
      <c r="O2339" s="172"/>
      <c r="P2339" s="173">
        <f t="shared" ref="P2339:P2356" si="888">IF($B2339="PA",$N2339,0)</f>
        <v>0</v>
      </c>
      <c r="Q2339" s="173">
        <f t="shared" ref="Q2339:Q2356" si="889">IF($B2339="PC",$N2339,0)</f>
        <v>0</v>
      </c>
      <c r="R2339" s="173">
        <f t="shared" ref="R2339:R2356" si="890">IF($B2339="LA",$N2339,0)</f>
        <v>0</v>
      </c>
      <c r="S2339" s="173" t="str">
        <f t="shared" ref="S2339:S2356" si="891">IF($B2339="LC",$N2339,0)</f>
        <v/>
      </c>
      <c r="T2339" s="173">
        <f>IF(P2339&lt;&gt;"",(P2339*(1-($N$3368))*(1-($O2339+$N$3373))),0)</f>
        <v>0</v>
      </c>
      <c r="U2339" s="173">
        <f>IF(Q2339&lt;&gt;"",(Q2339*(1-($N$3369))*(1-($O2339+$N$3373))),0)</f>
        <v>0</v>
      </c>
      <c r="V2339" s="173">
        <f>IF(R2339&lt;&gt;"",(R2339*(1-($N$3370))*(1-($O2339+$N$3373))),0)</f>
        <v>0</v>
      </c>
      <c r="W2339" s="173">
        <f>IF(S2339&lt;&gt;"",(S2339*(1-($N$3371))*(1-($O2339+$N$3373))),0)</f>
        <v>0</v>
      </c>
      <c r="X2339" s="251">
        <f t="shared" ref="X2339:X2356" si="892">+SUM(T2339:W2339)</f>
        <v>0</v>
      </c>
    </row>
    <row r="2340" spans="1:24" ht="14.1" customHeight="1" x14ac:dyDescent="0.3">
      <c r="A2340" s="90" t="s">
        <v>1673</v>
      </c>
      <c r="B2340" s="91" t="s">
        <v>51</v>
      </c>
      <c r="C2340" s="92">
        <v>24</v>
      </c>
      <c r="D2340" s="92">
        <v>6</v>
      </c>
      <c r="E2340" s="166"/>
      <c r="F2340" s="92" t="s">
        <v>112</v>
      </c>
      <c r="G2340" s="92" t="s">
        <v>2004</v>
      </c>
      <c r="H2340" s="92" t="s">
        <v>2164</v>
      </c>
      <c r="I2340" s="92">
        <v>116</v>
      </c>
      <c r="J2340" s="93">
        <v>28.35</v>
      </c>
      <c r="K2340" s="94"/>
      <c r="L2340" s="92" t="s">
        <v>3348</v>
      </c>
      <c r="M2340" s="92" t="s">
        <v>417</v>
      </c>
      <c r="N2340" s="172" t="str">
        <f t="shared" si="887"/>
        <v/>
      </c>
      <c r="O2340" s="172"/>
      <c r="P2340" s="173">
        <f t="shared" si="888"/>
        <v>0</v>
      </c>
      <c r="Q2340" s="173">
        <f t="shared" si="889"/>
        <v>0</v>
      </c>
      <c r="R2340" s="173">
        <f t="shared" si="890"/>
        <v>0</v>
      </c>
      <c r="S2340" s="173" t="str">
        <f t="shared" si="891"/>
        <v/>
      </c>
      <c r="T2340" s="173">
        <f>IF(P2340&lt;&gt;"",(P2340*(1-($N$3368))*(1-($O2340+$N$3373))),0)</f>
        <v>0</v>
      </c>
      <c r="U2340" s="173">
        <f>IF(Q2340&lt;&gt;"",(Q2340*(1-($N$3369))*(1-($O2340+$N$3373))),0)</f>
        <v>0</v>
      </c>
      <c r="V2340" s="173">
        <f>IF(R2340&lt;&gt;"",(R2340*(1-($N$3370))*(1-($O2340+$N$3373))),0)</f>
        <v>0</v>
      </c>
      <c r="W2340" s="173">
        <f>IF(S2340&lt;&gt;"",(S2340*(1-($N$3371))*(1-($O2340+$N$3373))),0)</f>
        <v>0</v>
      </c>
      <c r="X2340" s="173">
        <f t="shared" si="892"/>
        <v>0</v>
      </c>
    </row>
    <row r="2341" spans="1:24" ht="14.1" customHeight="1" x14ac:dyDescent="0.3">
      <c r="A2341" s="90" t="s">
        <v>1672</v>
      </c>
      <c r="B2341" s="91" t="s">
        <v>51</v>
      </c>
      <c r="C2341" s="92">
        <v>24</v>
      </c>
      <c r="D2341" s="92">
        <v>6</v>
      </c>
      <c r="E2341" s="166"/>
      <c r="F2341" s="92" t="s">
        <v>112</v>
      </c>
      <c r="G2341" s="92" t="s">
        <v>2016</v>
      </c>
      <c r="H2341" s="92" t="s">
        <v>2164</v>
      </c>
      <c r="I2341" s="92">
        <v>116</v>
      </c>
      <c r="J2341" s="93">
        <v>28.35</v>
      </c>
      <c r="K2341" s="94"/>
      <c r="L2341" s="92" t="s">
        <v>3349</v>
      </c>
      <c r="M2341" s="92" t="s">
        <v>417</v>
      </c>
      <c r="N2341" s="172" t="str">
        <f t="shared" si="887"/>
        <v/>
      </c>
      <c r="O2341" s="172"/>
      <c r="P2341" s="173">
        <f t="shared" si="888"/>
        <v>0</v>
      </c>
      <c r="Q2341" s="173">
        <f t="shared" si="889"/>
        <v>0</v>
      </c>
      <c r="R2341" s="173">
        <f t="shared" si="890"/>
        <v>0</v>
      </c>
      <c r="S2341" s="173" t="str">
        <f t="shared" si="891"/>
        <v/>
      </c>
      <c r="T2341" s="173">
        <f>IF(P2341&lt;&gt;"",(P2341*(1-($N$3368))*(1-($O2341+$N$3373))),0)</f>
        <v>0</v>
      </c>
      <c r="U2341" s="173">
        <f>IF(Q2341&lt;&gt;"",(Q2341*(1-($N$3369))*(1-($O2341+$N$3373))),0)</f>
        <v>0</v>
      </c>
      <c r="V2341" s="173">
        <f>IF(R2341&lt;&gt;"",(R2341*(1-($N$3370))*(1-($O2341+$N$3373))),0)</f>
        <v>0</v>
      </c>
      <c r="W2341" s="173">
        <f>IF(S2341&lt;&gt;"",(S2341*(1-($N$3371))*(1-($O2341+$N$3373))),0)</f>
        <v>0</v>
      </c>
      <c r="X2341" s="173">
        <f t="shared" si="892"/>
        <v>0</v>
      </c>
    </row>
    <row r="2342" spans="1:24" ht="14.1" customHeight="1" x14ac:dyDescent="0.3">
      <c r="A2342" s="90" t="s">
        <v>1671</v>
      </c>
      <c r="B2342" s="91" t="s">
        <v>51</v>
      </c>
      <c r="C2342" s="92">
        <v>24</v>
      </c>
      <c r="D2342" s="92">
        <v>6</v>
      </c>
      <c r="E2342" s="166"/>
      <c r="F2342" s="92" t="s">
        <v>112</v>
      </c>
      <c r="G2342" s="92" t="s">
        <v>2026</v>
      </c>
      <c r="H2342" s="92" t="s">
        <v>2164</v>
      </c>
      <c r="I2342" s="92">
        <v>116</v>
      </c>
      <c r="J2342" s="93">
        <v>28.35</v>
      </c>
      <c r="K2342" s="94"/>
      <c r="L2342" s="92" t="s">
        <v>3350</v>
      </c>
      <c r="M2342" s="92" t="s">
        <v>417</v>
      </c>
      <c r="N2342" s="172" t="str">
        <f t="shared" si="887"/>
        <v/>
      </c>
      <c r="O2342" s="172"/>
      <c r="P2342" s="173">
        <f t="shared" si="888"/>
        <v>0</v>
      </c>
      <c r="Q2342" s="173">
        <f t="shared" si="889"/>
        <v>0</v>
      </c>
      <c r="R2342" s="173">
        <f t="shared" si="890"/>
        <v>0</v>
      </c>
      <c r="S2342" s="173" t="str">
        <f t="shared" si="891"/>
        <v/>
      </c>
      <c r="T2342" s="173">
        <f>IF(P2342&lt;&gt;"",(P2342*(1-($N$3368))*(1-($O2342+$N$3373))),0)</f>
        <v>0</v>
      </c>
      <c r="U2342" s="173">
        <f>IF(Q2342&lt;&gt;"",(Q2342*(1-($N$3369))*(1-($O2342+$N$3373))),0)</f>
        <v>0</v>
      </c>
      <c r="V2342" s="173">
        <f>IF(R2342&lt;&gt;"",(R2342*(1-($N$3370))*(1-($O2342+$N$3373))),0)</f>
        <v>0</v>
      </c>
      <c r="W2342" s="173">
        <f>IF(S2342&lt;&gt;"",(S2342*(1-($N$3371))*(1-($O2342+$N$3373))),0)</f>
        <v>0</v>
      </c>
      <c r="X2342" s="173">
        <f t="shared" si="892"/>
        <v>0</v>
      </c>
    </row>
    <row r="2343" spans="1:24" ht="14.1" customHeight="1" x14ac:dyDescent="0.3">
      <c r="A2343" s="90" t="s">
        <v>4708</v>
      </c>
      <c r="B2343" s="91" t="s">
        <v>51</v>
      </c>
      <c r="C2343" s="92">
        <v>24</v>
      </c>
      <c r="D2343" s="92">
        <v>12</v>
      </c>
      <c r="E2343" s="166"/>
      <c r="F2343" s="92" t="s">
        <v>5805</v>
      </c>
      <c r="G2343" s="92" t="s">
        <v>1999</v>
      </c>
      <c r="H2343" s="92" t="s">
        <v>4709</v>
      </c>
      <c r="I2343" s="92">
        <v>116</v>
      </c>
      <c r="J2343" s="93">
        <v>18.400000000000002</v>
      </c>
      <c r="K2343" s="94"/>
      <c r="L2343" s="92" t="s">
        <v>4710</v>
      </c>
      <c r="M2343" s="92" t="s">
        <v>417</v>
      </c>
      <c r="N2343" s="172" t="str">
        <f t="shared" si="887"/>
        <v/>
      </c>
      <c r="O2343" s="172"/>
      <c r="P2343" s="173">
        <f t="shared" si="888"/>
        <v>0</v>
      </c>
      <c r="Q2343" s="173">
        <f t="shared" si="889"/>
        <v>0</v>
      </c>
      <c r="R2343" s="173">
        <f t="shared" si="890"/>
        <v>0</v>
      </c>
      <c r="S2343" s="173" t="str">
        <f t="shared" si="891"/>
        <v/>
      </c>
      <c r="T2343" s="173">
        <f>IF(P2343&lt;&gt;"",(P2343*(1-($N$3368))*(1-($O2343+$N$3373))),0)</f>
        <v>0</v>
      </c>
      <c r="U2343" s="173">
        <f>IF(Q2343&lt;&gt;"",(Q2343*(1-($N$3369))*(1-($O2343+$N$3373))),0)</f>
        <v>0</v>
      </c>
      <c r="V2343" s="173">
        <f>IF(R2343&lt;&gt;"",(R2343*(1-($N$3370))*(1-($O2343+$N$3373))),0)</f>
        <v>0</v>
      </c>
      <c r="W2343" s="173">
        <f>IF(S2343&lt;&gt;"",(S2343*(1-($N$3371))*(1-($O2343+$N$3373))),0)</f>
        <v>0</v>
      </c>
      <c r="X2343" s="173">
        <f t="shared" si="892"/>
        <v>0</v>
      </c>
    </row>
    <row r="2344" spans="1:24" ht="14.1" customHeight="1" x14ac:dyDescent="0.3">
      <c r="A2344" s="90" t="s">
        <v>4711</v>
      </c>
      <c r="B2344" s="91" t="s">
        <v>51</v>
      </c>
      <c r="C2344" s="92">
        <v>24</v>
      </c>
      <c r="D2344" s="92">
        <v>12</v>
      </c>
      <c r="E2344" s="166"/>
      <c r="F2344" s="92" t="s">
        <v>5805</v>
      </c>
      <c r="G2344" s="92" t="s">
        <v>2000</v>
      </c>
      <c r="H2344" s="92" t="s">
        <v>4709</v>
      </c>
      <c r="I2344" s="92">
        <v>116</v>
      </c>
      <c r="J2344" s="93">
        <v>18.400000000000002</v>
      </c>
      <c r="K2344" s="94"/>
      <c r="L2344" s="92" t="s">
        <v>4712</v>
      </c>
      <c r="M2344" s="92" t="s">
        <v>417</v>
      </c>
      <c r="N2344" s="172" t="str">
        <f t="shared" si="887"/>
        <v/>
      </c>
      <c r="O2344" s="172"/>
      <c r="P2344" s="173">
        <f t="shared" si="888"/>
        <v>0</v>
      </c>
      <c r="Q2344" s="173">
        <f t="shared" si="889"/>
        <v>0</v>
      </c>
      <c r="R2344" s="173">
        <f t="shared" si="890"/>
        <v>0</v>
      </c>
      <c r="S2344" s="173" t="str">
        <f t="shared" si="891"/>
        <v/>
      </c>
      <c r="T2344" s="173">
        <f>IF(P2344&lt;&gt;"",(P2344*(1-($N$3368))*(1-($O2344+$N$3373))),0)</f>
        <v>0</v>
      </c>
      <c r="U2344" s="173">
        <f>IF(Q2344&lt;&gt;"",(Q2344*(1-($N$3369))*(1-($O2344+$N$3373))),0)</f>
        <v>0</v>
      </c>
      <c r="V2344" s="173">
        <f>IF(R2344&lt;&gt;"",(R2344*(1-($N$3370))*(1-($O2344+$N$3373))),0)</f>
        <v>0</v>
      </c>
      <c r="W2344" s="173">
        <f>IF(S2344&lt;&gt;"",(S2344*(1-($N$3371))*(1-($O2344+$N$3373))),0)</f>
        <v>0</v>
      </c>
      <c r="X2344" s="173">
        <f t="shared" si="892"/>
        <v>0</v>
      </c>
    </row>
    <row r="2345" spans="1:24" ht="14.1" customHeight="1" x14ac:dyDescent="0.3">
      <c r="A2345" s="368" t="s">
        <v>4713</v>
      </c>
      <c r="B2345" s="91" t="s">
        <v>51</v>
      </c>
      <c r="C2345" s="92">
        <v>24</v>
      </c>
      <c r="D2345" s="92">
        <v>12</v>
      </c>
      <c r="E2345" s="166"/>
      <c r="F2345" s="92" t="s">
        <v>2011</v>
      </c>
      <c r="G2345" s="92" t="s">
        <v>2014</v>
      </c>
      <c r="H2345" s="92" t="s">
        <v>4714</v>
      </c>
      <c r="I2345" s="92">
        <v>116</v>
      </c>
      <c r="J2345" s="93">
        <v>18.900000000000002</v>
      </c>
      <c r="K2345" s="94"/>
      <c r="L2345" s="92" t="s">
        <v>5447</v>
      </c>
      <c r="M2345" s="92" t="s">
        <v>417</v>
      </c>
      <c r="N2345" s="172" t="str">
        <f t="shared" si="887"/>
        <v/>
      </c>
      <c r="O2345" s="172"/>
      <c r="P2345" s="173">
        <f t="shared" si="888"/>
        <v>0</v>
      </c>
      <c r="Q2345" s="173">
        <f t="shared" si="889"/>
        <v>0</v>
      </c>
      <c r="R2345" s="173">
        <f t="shared" si="890"/>
        <v>0</v>
      </c>
      <c r="S2345" s="173" t="str">
        <f t="shared" si="891"/>
        <v/>
      </c>
      <c r="T2345" s="173">
        <f>IF(P2345&lt;&gt;"",(P2345*(1-($N$3368))*(1-($O2345+$N$3373))),0)</f>
        <v>0</v>
      </c>
      <c r="U2345" s="173">
        <f>IF(Q2345&lt;&gt;"",(Q2345*(1-($N$3369))*(1-($O2345+$N$3373))),0)</f>
        <v>0</v>
      </c>
      <c r="V2345" s="173">
        <f>IF(R2345&lt;&gt;"",(R2345*(1-($N$3370))*(1-($O2345+$N$3373))),0)</f>
        <v>0</v>
      </c>
      <c r="W2345" s="173">
        <f>IF(S2345&lt;&gt;"",(S2345*(1-($N$3371))*(1-($O2345+$N$3373))),0)</f>
        <v>0</v>
      </c>
      <c r="X2345" s="173">
        <f t="shared" si="892"/>
        <v>0</v>
      </c>
    </row>
    <row r="2346" spans="1:24" ht="14.1" customHeight="1" x14ac:dyDescent="0.3">
      <c r="A2346" s="90" t="s">
        <v>836</v>
      </c>
      <c r="B2346" s="91" t="s">
        <v>51</v>
      </c>
      <c r="C2346" s="92">
        <v>18</v>
      </c>
      <c r="D2346" s="92">
        <v>9</v>
      </c>
      <c r="E2346" s="166"/>
      <c r="F2346" s="92" t="s">
        <v>112</v>
      </c>
      <c r="G2346" s="92" t="s">
        <v>2004</v>
      </c>
      <c r="H2346" s="92" t="s">
        <v>2480</v>
      </c>
      <c r="I2346" s="92">
        <v>116</v>
      </c>
      <c r="J2346" s="93">
        <v>20.650000000000002</v>
      </c>
      <c r="K2346" s="94"/>
      <c r="L2346" s="92" t="s">
        <v>4087</v>
      </c>
      <c r="M2346" s="92" t="s">
        <v>417</v>
      </c>
      <c r="N2346" s="172" t="str">
        <f t="shared" si="887"/>
        <v/>
      </c>
      <c r="O2346" s="172"/>
      <c r="P2346" s="173">
        <f t="shared" si="888"/>
        <v>0</v>
      </c>
      <c r="Q2346" s="173">
        <f t="shared" si="889"/>
        <v>0</v>
      </c>
      <c r="R2346" s="173">
        <f t="shared" si="890"/>
        <v>0</v>
      </c>
      <c r="S2346" s="173" t="str">
        <f t="shared" si="891"/>
        <v/>
      </c>
      <c r="T2346" s="173">
        <f>IF(P2346&lt;&gt;"",(P2346*(1-($N$3368))*(1-($O2346+$N$3373))),0)</f>
        <v>0</v>
      </c>
      <c r="U2346" s="173">
        <f>IF(Q2346&lt;&gt;"",(Q2346*(1-($N$3369))*(1-($O2346+$N$3373))),0)</f>
        <v>0</v>
      </c>
      <c r="V2346" s="173">
        <f>IF(R2346&lt;&gt;"",(R2346*(1-($N$3370))*(1-($O2346+$N$3373))),0)</f>
        <v>0</v>
      </c>
      <c r="W2346" s="173">
        <f>IF(S2346&lt;&gt;"",(S2346*(1-($N$3371))*(1-($O2346+$N$3373))),0)</f>
        <v>0</v>
      </c>
      <c r="X2346" s="173">
        <f t="shared" si="892"/>
        <v>0</v>
      </c>
    </row>
    <row r="2347" spans="1:24" ht="14.1" customHeight="1" x14ac:dyDescent="0.3">
      <c r="A2347" s="90" t="s">
        <v>837</v>
      </c>
      <c r="B2347" s="91" t="s">
        <v>51</v>
      </c>
      <c r="C2347" s="92">
        <v>18</v>
      </c>
      <c r="D2347" s="92">
        <v>9</v>
      </c>
      <c r="E2347" s="166"/>
      <c r="F2347" s="92" t="s">
        <v>112</v>
      </c>
      <c r="G2347" s="92" t="s">
        <v>2016</v>
      </c>
      <c r="H2347" s="92" t="s">
        <v>2480</v>
      </c>
      <c r="I2347" s="92">
        <v>116</v>
      </c>
      <c r="J2347" s="93">
        <v>20.650000000000002</v>
      </c>
      <c r="K2347" s="94"/>
      <c r="L2347" s="92" t="s">
        <v>4088</v>
      </c>
      <c r="M2347" s="92" t="s">
        <v>417</v>
      </c>
      <c r="N2347" s="172" t="str">
        <f t="shared" si="887"/>
        <v/>
      </c>
      <c r="O2347" s="172"/>
      <c r="P2347" s="173">
        <f t="shared" si="888"/>
        <v>0</v>
      </c>
      <c r="Q2347" s="173">
        <f t="shared" si="889"/>
        <v>0</v>
      </c>
      <c r="R2347" s="173">
        <f t="shared" si="890"/>
        <v>0</v>
      </c>
      <c r="S2347" s="173" t="str">
        <f t="shared" si="891"/>
        <v/>
      </c>
      <c r="T2347" s="173">
        <f>IF(P2347&lt;&gt;"",(P2347*(1-($N$3368))*(1-($O2347+$N$3373))),0)</f>
        <v>0</v>
      </c>
      <c r="U2347" s="173">
        <f>IF(Q2347&lt;&gt;"",(Q2347*(1-($N$3369))*(1-($O2347+$N$3373))),0)</f>
        <v>0</v>
      </c>
      <c r="V2347" s="173">
        <f>IF(R2347&lt;&gt;"",(R2347*(1-($N$3370))*(1-($O2347+$N$3373))),0)</f>
        <v>0</v>
      </c>
      <c r="W2347" s="173">
        <f>IF(S2347&lt;&gt;"",(S2347*(1-($N$3371))*(1-($O2347+$N$3373))),0)</f>
        <v>0</v>
      </c>
      <c r="X2347" s="173">
        <f t="shared" si="892"/>
        <v>0</v>
      </c>
    </row>
    <row r="2348" spans="1:24" ht="14.1" customHeight="1" x14ac:dyDescent="0.3">
      <c r="A2348" s="90" t="s">
        <v>838</v>
      </c>
      <c r="B2348" s="91" t="s">
        <v>51</v>
      </c>
      <c r="C2348" s="92">
        <v>18</v>
      </c>
      <c r="D2348" s="92">
        <v>9</v>
      </c>
      <c r="E2348" s="166"/>
      <c r="F2348" s="92" t="s">
        <v>112</v>
      </c>
      <c r="G2348" s="92" t="s">
        <v>2026</v>
      </c>
      <c r="H2348" s="92" t="s">
        <v>2480</v>
      </c>
      <c r="I2348" s="92">
        <v>116</v>
      </c>
      <c r="J2348" s="93">
        <v>20.650000000000002</v>
      </c>
      <c r="K2348" s="94"/>
      <c r="L2348" s="92" t="s">
        <v>4089</v>
      </c>
      <c r="M2348" s="92" t="s">
        <v>417</v>
      </c>
      <c r="N2348" s="172" t="str">
        <f t="shared" si="887"/>
        <v/>
      </c>
      <c r="O2348" s="172"/>
      <c r="P2348" s="173">
        <f t="shared" si="888"/>
        <v>0</v>
      </c>
      <c r="Q2348" s="173">
        <f t="shared" si="889"/>
        <v>0</v>
      </c>
      <c r="R2348" s="173">
        <f t="shared" si="890"/>
        <v>0</v>
      </c>
      <c r="S2348" s="173" t="str">
        <f t="shared" si="891"/>
        <v/>
      </c>
      <c r="T2348" s="173">
        <f>IF(P2348&lt;&gt;"",(P2348*(1-($N$3368))*(1-($O2348+$N$3373))),0)</f>
        <v>0</v>
      </c>
      <c r="U2348" s="173">
        <f>IF(Q2348&lt;&gt;"",(Q2348*(1-($N$3369))*(1-($O2348+$N$3373))),0)</f>
        <v>0</v>
      </c>
      <c r="V2348" s="173">
        <f>IF(R2348&lt;&gt;"",(R2348*(1-($N$3370))*(1-($O2348+$N$3373))),0)</f>
        <v>0</v>
      </c>
      <c r="W2348" s="173">
        <f>IF(S2348&lt;&gt;"",(S2348*(1-($N$3371))*(1-($O2348+$N$3373))),0)</f>
        <v>0</v>
      </c>
      <c r="X2348" s="173">
        <f t="shared" si="892"/>
        <v>0</v>
      </c>
    </row>
    <row r="2349" spans="1:24" ht="14.1" customHeight="1" x14ac:dyDescent="0.3">
      <c r="A2349" s="90" t="s">
        <v>1130</v>
      </c>
      <c r="B2349" s="91" t="s">
        <v>51</v>
      </c>
      <c r="C2349" s="92">
        <v>16</v>
      </c>
      <c r="D2349" s="92">
        <v>8</v>
      </c>
      <c r="E2349" s="166"/>
      <c r="F2349" s="92" t="s">
        <v>111</v>
      </c>
      <c r="G2349" s="92" t="s">
        <v>2020</v>
      </c>
      <c r="H2349" s="92" t="s">
        <v>2499</v>
      </c>
      <c r="I2349" s="92">
        <v>116</v>
      </c>
      <c r="J2349" s="93">
        <v>36.4</v>
      </c>
      <c r="K2349" s="94"/>
      <c r="L2349" s="92" t="s">
        <v>4141</v>
      </c>
      <c r="M2349" s="92" t="s">
        <v>417</v>
      </c>
      <c r="N2349" s="172" t="str">
        <f t="shared" si="887"/>
        <v/>
      </c>
      <c r="O2349" s="172"/>
      <c r="P2349" s="173">
        <f t="shared" si="888"/>
        <v>0</v>
      </c>
      <c r="Q2349" s="173">
        <f t="shared" si="889"/>
        <v>0</v>
      </c>
      <c r="R2349" s="173">
        <f t="shared" si="890"/>
        <v>0</v>
      </c>
      <c r="S2349" s="173" t="str">
        <f t="shared" si="891"/>
        <v/>
      </c>
      <c r="T2349" s="173">
        <f>IF(P2349&lt;&gt;"",(P2349*(1-($N$3368))*(1-($O2349+$N$3373))),0)</f>
        <v>0</v>
      </c>
      <c r="U2349" s="173">
        <f>IF(Q2349&lt;&gt;"",(Q2349*(1-($N$3369))*(1-($O2349+$N$3373))),0)</f>
        <v>0</v>
      </c>
      <c r="V2349" s="173">
        <f>IF(R2349&lt;&gt;"",(R2349*(1-($N$3370))*(1-($O2349+$N$3373))),0)</f>
        <v>0</v>
      </c>
      <c r="W2349" s="173">
        <f>IF(S2349&lt;&gt;"",(S2349*(1-($N$3371))*(1-($O2349+$N$3373))),0)</f>
        <v>0</v>
      </c>
      <c r="X2349" s="173">
        <f t="shared" si="892"/>
        <v>0</v>
      </c>
    </row>
    <row r="2350" spans="1:24" ht="14.1" customHeight="1" x14ac:dyDescent="0.3">
      <c r="A2350" s="90" t="s">
        <v>1131</v>
      </c>
      <c r="B2350" s="91" t="s">
        <v>51</v>
      </c>
      <c r="C2350" s="92">
        <v>16</v>
      </c>
      <c r="D2350" s="92">
        <v>8</v>
      </c>
      <c r="E2350" s="166"/>
      <c r="F2350" s="92" t="s">
        <v>111</v>
      </c>
      <c r="G2350" s="92" t="s">
        <v>2022</v>
      </c>
      <c r="H2350" s="92" t="s">
        <v>2499</v>
      </c>
      <c r="I2350" s="92">
        <v>116</v>
      </c>
      <c r="J2350" s="93">
        <v>36.4</v>
      </c>
      <c r="K2350" s="94"/>
      <c r="L2350" s="92" t="s">
        <v>4142</v>
      </c>
      <c r="M2350" s="92" t="s">
        <v>417</v>
      </c>
      <c r="N2350" s="172" t="str">
        <f t="shared" si="887"/>
        <v/>
      </c>
      <c r="O2350" s="172"/>
      <c r="P2350" s="173">
        <f t="shared" si="888"/>
        <v>0</v>
      </c>
      <c r="Q2350" s="173">
        <f t="shared" si="889"/>
        <v>0</v>
      </c>
      <c r="R2350" s="173">
        <f t="shared" si="890"/>
        <v>0</v>
      </c>
      <c r="S2350" s="173" t="str">
        <f t="shared" si="891"/>
        <v/>
      </c>
      <c r="T2350" s="173">
        <f>IF(P2350&lt;&gt;"",(P2350*(1-($N$3368))*(1-($O2350+$N$3373))),0)</f>
        <v>0</v>
      </c>
      <c r="U2350" s="173">
        <f>IF(Q2350&lt;&gt;"",(Q2350*(1-($N$3369))*(1-($O2350+$N$3373))),0)</f>
        <v>0</v>
      </c>
      <c r="V2350" s="173">
        <f>IF(R2350&lt;&gt;"",(R2350*(1-($N$3370))*(1-($O2350+$N$3373))),0)</f>
        <v>0</v>
      </c>
      <c r="W2350" s="173">
        <f>IF(S2350&lt;&gt;"",(S2350*(1-($N$3371))*(1-($O2350+$N$3373))),0)</f>
        <v>0</v>
      </c>
      <c r="X2350" s="173">
        <f t="shared" si="892"/>
        <v>0</v>
      </c>
    </row>
    <row r="2351" spans="1:24" ht="14.1" customHeight="1" x14ac:dyDescent="0.3">
      <c r="A2351" s="90" t="s">
        <v>1132</v>
      </c>
      <c r="B2351" s="91" t="s">
        <v>51</v>
      </c>
      <c r="C2351" s="92">
        <v>16</v>
      </c>
      <c r="D2351" s="92">
        <v>8</v>
      </c>
      <c r="E2351" s="166"/>
      <c r="F2351" s="92" t="s">
        <v>111</v>
      </c>
      <c r="G2351" s="92" t="s">
        <v>2023</v>
      </c>
      <c r="H2351" s="92" t="s">
        <v>2499</v>
      </c>
      <c r="I2351" s="92">
        <v>116</v>
      </c>
      <c r="J2351" s="93">
        <v>38.300000000000004</v>
      </c>
      <c r="K2351" s="94"/>
      <c r="L2351" s="92" t="s">
        <v>4143</v>
      </c>
      <c r="M2351" s="92" t="s">
        <v>417</v>
      </c>
      <c r="N2351" s="172" t="str">
        <f t="shared" si="887"/>
        <v/>
      </c>
      <c r="O2351" s="172"/>
      <c r="P2351" s="173">
        <f t="shared" si="888"/>
        <v>0</v>
      </c>
      <c r="Q2351" s="173">
        <f t="shared" si="889"/>
        <v>0</v>
      </c>
      <c r="R2351" s="173">
        <f t="shared" si="890"/>
        <v>0</v>
      </c>
      <c r="S2351" s="173" t="str">
        <f t="shared" si="891"/>
        <v/>
      </c>
      <c r="T2351" s="173">
        <f>IF(P2351&lt;&gt;"",(P2351*(1-($N$3368))*(1-($O2351+$N$3373))),0)</f>
        <v>0</v>
      </c>
      <c r="U2351" s="173">
        <f>IF(Q2351&lt;&gt;"",(Q2351*(1-($N$3369))*(1-($O2351+$N$3373))),0)</f>
        <v>0</v>
      </c>
      <c r="V2351" s="173">
        <f>IF(R2351&lt;&gt;"",(R2351*(1-($N$3370))*(1-($O2351+$N$3373))),0)</f>
        <v>0</v>
      </c>
      <c r="W2351" s="173">
        <f>IF(S2351&lt;&gt;"",(S2351*(1-($N$3371))*(1-($O2351+$N$3373))),0)</f>
        <v>0</v>
      </c>
      <c r="X2351" s="173">
        <f t="shared" si="892"/>
        <v>0</v>
      </c>
    </row>
    <row r="2352" spans="1:24" ht="14.1" customHeight="1" x14ac:dyDescent="0.3">
      <c r="A2352" s="90" t="s">
        <v>1129</v>
      </c>
      <c r="B2352" s="91" t="s">
        <v>51</v>
      </c>
      <c r="C2352" s="92">
        <v>16</v>
      </c>
      <c r="D2352" s="92">
        <v>8</v>
      </c>
      <c r="E2352" s="166"/>
      <c r="F2352" s="92" t="s">
        <v>111</v>
      </c>
      <c r="G2352" s="92" t="s">
        <v>2005</v>
      </c>
      <c r="H2352" s="92" t="s">
        <v>2499</v>
      </c>
      <c r="I2352" s="92">
        <v>116</v>
      </c>
      <c r="J2352" s="93">
        <v>36.4</v>
      </c>
      <c r="K2352" s="94"/>
      <c r="L2352" s="92" t="s">
        <v>4144</v>
      </c>
      <c r="M2352" s="92" t="s">
        <v>417</v>
      </c>
      <c r="N2352" s="172" t="str">
        <f t="shared" si="887"/>
        <v/>
      </c>
      <c r="O2352" s="172"/>
      <c r="P2352" s="173">
        <f t="shared" si="888"/>
        <v>0</v>
      </c>
      <c r="Q2352" s="173">
        <f t="shared" si="889"/>
        <v>0</v>
      </c>
      <c r="R2352" s="173">
        <f t="shared" si="890"/>
        <v>0</v>
      </c>
      <c r="S2352" s="173" t="str">
        <f t="shared" si="891"/>
        <v/>
      </c>
      <c r="T2352" s="173">
        <f>IF(P2352&lt;&gt;"",(P2352*(1-($N$3368))*(1-($O2352+$N$3373))),0)</f>
        <v>0</v>
      </c>
      <c r="U2352" s="173">
        <f>IF(Q2352&lt;&gt;"",(Q2352*(1-($N$3369))*(1-($O2352+$N$3373))),0)</f>
        <v>0</v>
      </c>
      <c r="V2352" s="173">
        <f>IF(R2352&lt;&gt;"",(R2352*(1-($N$3370))*(1-($O2352+$N$3373))),0)</f>
        <v>0</v>
      </c>
      <c r="W2352" s="173">
        <f>IF(S2352&lt;&gt;"",(S2352*(1-($N$3371))*(1-($O2352+$N$3373))),0)</f>
        <v>0</v>
      </c>
      <c r="X2352" s="173">
        <f t="shared" si="892"/>
        <v>0</v>
      </c>
    </row>
    <row r="2353" spans="1:24" ht="14.1" customHeight="1" x14ac:dyDescent="0.3">
      <c r="A2353" s="90" t="s">
        <v>5428</v>
      </c>
      <c r="B2353" s="91" t="s">
        <v>51</v>
      </c>
      <c r="C2353" s="92">
        <v>12</v>
      </c>
      <c r="D2353" s="92">
        <v>0</v>
      </c>
      <c r="E2353" s="166"/>
      <c r="F2353" s="92" t="s">
        <v>5805</v>
      </c>
      <c r="G2353" s="92" t="s">
        <v>1999</v>
      </c>
      <c r="H2353" s="92" t="s">
        <v>4511</v>
      </c>
      <c r="I2353" s="92">
        <v>117</v>
      </c>
      <c r="J2353" s="93">
        <v>21</v>
      </c>
      <c r="K2353" s="94"/>
      <c r="L2353" s="92" t="s">
        <v>5429</v>
      </c>
      <c r="M2353" s="92" t="s">
        <v>417</v>
      </c>
      <c r="N2353" s="172" t="str">
        <f t="shared" si="887"/>
        <v/>
      </c>
      <c r="O2353" s="172"/>
      <c r="P2353" s="173">
        <f t="shared" si="888"/>
        <v>0</v>
      </c>
      <c r="Q2353" s="173">
        <f t="shared" si="889"/>
        <v>0</v>
      </c>
      <c r="R2353" s="173">
        <f t="shared" si="890"/>
        <v>0</v>
      </c>
      <c r="S2353" s="173" t="str">
        <f t="shared" si="891"/>
        <v/>
      </c>
      <c r="T2353" s="173">
        <f>IF(P2353&lt;&gt;"",(P2353*(1-($N$3368))*(1-($O2353+$N$3373))),0)</f>
        <v>0</v>
      </c>
      <c r="U2353" s="173">
        <f>IF(Q2353&lt;&gt;"",(Q2353*(1-($N$3369))*(1-($O2353+$N$3373))),0)</f>
        <v>0</v>
      </c>
      <c r="V2353" s="173">
        <f>IF(R2353&lt;&gt;"",(R2353*(1-($N$3370))*(1-($O2353+$N$3373))),0)</f>
        <v>0</v>
      </c>
      <c r="W2353" s="173">
        <f>IF(S2353&lt;&gt;"",(S2353*(1-($N$3371))*(1-($O2353+$N$3373))),0)</f>
        <v>0</v>
      </c>
      <c r="X2353" s="173">
        <f t="shared" si="892"/>
        <v>0</v>
      </c>
    </row>
    <row r="2354" spans="1:24" ht="14.1" customHeight="1" x14ac:dyDescent="0.3">
      <c r="A2354" s="90" t="s">
        <v>5430</v>
      </c>
      <c r="B2354" s="91" t="s">
        <v>51</v>
      </c>
      <c r="C2354" s="92">
        <v>12</v>
      </c>
      <c r="D2354" s="92">
        <v>0</v>
      </c>
      <c r="E2354" s="166"/>
      <c r="F2354" s="92" t="s">
        <v>5805</v>
      </c>
      <c r="G2354" s="92" t="s">
        <v>2000</v>
      </c>
      <c r="H2354" s="92" t="s">
        <v>4511</v>
      </c>
      <c r="I2354" s="92">
        <v>117</v>
      </c>
      <c r="J2354" s="93">
        <v>21</v>
      </c>
      <c r="K2354" s="94"/>
      <c r="L2354" s="92" t="s">
        <v>5431</v>
      </c>
      <c r="M2354" s="92" t="s">
        <v>417</v>
      </c>
      <c r="N2354" s="172" t="str">
        <f t="shared" si="887"/>
        <v/>
      </c>
      <c r="O2354" s="172"/>
      <c r="P2354" s="173">
        <f t="shared" si="888"/>
        <v>0</v>
      </c>
      <c r="Q2354" s="173">
        <f t="shared" si="889"/>
        <v>0</v>
      </c>
      <c r="R2354" s="173">
        <f t="shared" si="890"/>
        <v>0</v>
      </c>
      <c r="S2354" s="173" t="str">
        <f t="shared" si="891"/>
        <v/>
      </c>
      <c r="T2354" s="173">
        <f>IF(P2354&lt;&gt;"",(P2354*(1-($N$3368))*(1-($O2354+$N$3373))),0)</f>
        <v>0</v>
      </c>
      <c r="U2354" s="173">
        <f>IF(Q2354&lt;&gt;"",(Q2354*(1-($N$3369))*(1-($O2354+$N$3373))),0)</f>
        <v>0</v>
      </c>
      <c r="V2354" s="173">
        <f>IF(R2354&lt;&gt;"",(R2354*(1-($N$3370))*(1-($O2354+$N$3373))),0)</f>
        <v>0</v>
      </c>
      <c r="W2354" s="173">
        <f>IF(S2354&lt;&gt;"",(S2354*(1-($N$3371))*(1-($O2354+$N$3373))),0)</f>
        <v>0</v>
      </c>
      <c r="X2354" s="173">
        <f t="shared" si="892"/>
        <v>0</v>
      </c>
    </row>
    <row r="2355" spans="1:24" ht="14.1" customHeight="1" x14ac:dyDescent="0.3">
      <c r="A2355" s="368" t="s">
        <v>1525</v>
      </c>
      <c r="B2355" s="91" t="s">
        <v>51</v>
      </c>
      <c r="C2355" s="92">
        <v>12</v>
      </c>
      <c r="D2355" s="92">
        <v>0</v>
      </c>
      <c r="E2355" s="166"/>
      <c r="F2355" s="92" t="s">
        <v>2011</v>
      </c>
      <c r="G2355" s="92" t="s">
        <v>2012</v>
      </c>
      <c r="H2355" s="92" t="s">
        <v>2311</v>
      </c>
      <c r="I2355" s="92">
        <v>117</v>
      </c>
      <c r="J2355" s="93">
        <v>21</v>
      </c>
      <c r="K2355" s="94"/>
      <c r="L2355" s="92" t="s">
        <v>3694</v>
      </c>
      <c r="M2355" s="92" t="s">
        <v>417</v>
      </c>
      <c r="N2355" s="172" t="str">
        <f t="shared" si="887"/>
        <v/>
      </c>
      <c r="O2355" s="172"/>
      <c r="P2355" s="173">
        <f t="shared" si="888"/>
        <v>0</v>
      </c>
      <c r="Q2355" s="173">
        <f t="shared" si="889"/>
        <v>0</v>
      </c>
      <c r="R2355" s="173">
        <f t="shared" si="890"/>
        <v>0</v>
      </c>
      <c r="S2355" s="173" t="str">
        <f t="shared" si="891"/>
        <v/>
      </c>
      <c r="T2355" s="173">
        <f>IF(P2355&lt;&gt;"",(P2355*(1-($N$3368))*(1-($O2355+$N$3373))),0)</f>
        <v>0</v>
      </c>
      <c r="U2355" s="173">
        <f>IF(Q2355&lt;&gt;"",(Q2355*(1-($N$3369))*(1-($O2355+$N$3373))),0)</f>
        <v>0</v>
      </c>
      <c r="V2355" s="173">
        <f>IF(R2355&lt;&gt;"",(R2355*(1-($N$3370))*(1-($O2355+$N$3373))),0)</f>
        <v>0</v>
      </c>
      <c r="W2355" s="173">
        <f>IF(S2355&lt;&gt;"",(S2355*(1-($N$3371))*(1-($O2355+$N$3373))),0)</f>
        <v>0</v>
      </c>
      <c r="X2355" s="173">
        <f t="shared" si="892"/>
        <v>0</v>
      </c>
    </row>
    <row r="2356" spans="1:24" ht="13.5" customHeight="1" x14ac:dyDescent="0.3">
      <c r="A2356" s="368" t="s">
        <v>1526</v>
      </c>
      <c r="B2356" s="91" t="s">
        <v>51</v>
      </c>
      <c r="C2356" s="92">
        <v>12</v>
      </c>
      <c r="D2356" s="92">
        <v>0</v>
      </c>
      <c r="E2356" s="166"/>
      <c r="F2356" s="92" t="s">
        <v>2011</v>
      </c>
      <c r="G2356" s="92" t="s">
        <v>2014</v>
      </c>
      <c r="H2356" s="92" t="s">
        <v>2311</v>
      </c>
      <c r="I2356" s="92">
        <v>117</v>
      </c>
      <c r="J2356" s="93">
        <v>21</v>
      </c>
      <c r="K2356" s="94"/>
      <c r="L2356" s="92" t="s">
        <v>3695</v>
      </c>
      <c r="M2356" s="92" t="s">
        <v>417</v>
      </c>
      <c r="N2356" s="172" t="str">
        <f t="shared" si="887"/>
        <v/>
      </c>
      <c r="O2356" s="172"/>
      <c r="P2356" s="173">
        <f t="shared" si="888"/>
        <v>0</v>
      </c>
      <c r="Q2356" s="173">
        <f t="shared" si="889"/>
        <v>0</v>
      </c>
      <c r="R2356" s="173">
        <f t="shared" si="890"/>
        <v>0</v>
      </c>
      <c r="S2356" s="173" t="str">
        <f t="shared" si="891"/>
        <v/>
      </c>
      <c r="T2356" s="173">
        <f>IF(P2356&lt;&gt;"",(P2356*(1-($N$3368))*(1-($O2356+$N$3373))),0)</f>
        <v>0</v>
      </c>
      <c r="U2356" s="173">
        <f>IF(Q2356&lt;&gt;"",(Q2356*(1-($N$3369))*(1-($O2356+$N$3373))),0)</f>
        <v>0</v>
      </c>
      <c r="V2356" s="173">
        <f>IF(R2356&lt;&gt;"",(R2356*(1-($N$3370))*(1-($O2356+$N$3373))),0)</f>
        <v>0</v>
      </c>
      <c r="W2356" s="173">
        <f>IF(S2356&lt;&gt;"",(S2356*(1-($N$3371))*(1-($O2356+$N$3373))),0)</f>
        <v>0</v>
      </c>
      <c r="X2356" s="173">
        <f t="shared" si="892"/>
        <v>0</v>
      </c>
    </row>
    <row r="2357" spans="1:24" ht="14.1" customHeight="1" x14ac:dyDescent="0.3">
      <c r="A2357" s="187" t="s">
        <v>1699</v>
      </c>
      <c r="B2357" s="246" t="s">
        <v>51</v>
      </c>
      <c r="C2357" s="188">
        <v>12</v>
      </c>
      <c r="D2357" s="188">
        <v>0</v>
      </c>
      <c r="E2357" s="247"/>
      <c r="F2357" s="188" t="s">
        <v>112</v>
      </c>
      <c r="G2357" s="188" t="s">
        <v>2282</v>
      </c>
      <c r="H2357" s="188" t="s">
        <v>2285</v>
      </c>
      <c r="I2357" s="188">
        <v>117</v>
      </c>
      <c r="J2357" s="248">
        <v>14</v>
      </c>
      <c r="K2357" s="249"/>
      <c r="L2357" s="188" t="s">
        <v>3632</v>
      </c>
      <c r="M2357" s="188" t="s">
        <v>417</v>
      </c>
      <c r="N2357" s="250" t="str">
        <f t="shared" si="881"/>
        <v/>
      </c>
      <c r="O2357" s="172"/>
      <c r="P2357" s="173">
        <f t="shared" si="882"/>
        <v>0</v>
      </c>
      <c r="Q2357" s="173">
        <f t="shared" si="883"/>
        <v>0</v>
      </c>
      <c r="R2357" s="173">
        <f t="shared" si="884"/>
        <v>0</v>
      </c>
      <c r="S2357" s="173" t="str">
        <f t="shared" si="885"/>
        <v/>
      </c>
      <c r="T2357" s="173">
        <f>IF(P2357&lt;&gt;"",(P2357*(1-($N$3368))*(1-($O2357+$N$3373))),0)</f>
        <v>0</v>
      </c>
      <c r="U2357" s="173">
        <f>IF(Q2357&lt;&gt;"",(Q2357*(1-($N$3369))*(1-($O2357+$N$3373))),0)</f>
        <v>0</v>
      </c>
      <c r="V2357" s="173">
        <f>IF(R2357&lt;&gt;"",(R2357*(1-($N$3370))*(1-($O2357+$N$3373))),0)</f>
        <v>0</v>
      </c>
      <c r="W2357" s="173">
        <f>IF(S2357&lt;&gt;"",(S2357*(1-($N$3371))*(1-($O2357+$N$3373))),0)</f>
        <v>0</v>
      </c>
      <c r="X2357" s="251">
        <f t="shared" si="886"/>
        <v>0</v>
      </c>
    </row>
    <row r="2358" spans="1:24" ht="14.1" customHeight="1" x14ac:dyDescent="0.3">
      <c r="A2358" s="90">
        <v>21191</v>
      </c>
      <c r="B2358" s="91" t="s">
        <v>50</v>
      </c>
      <c r="C2358" s="92">
        <v>24</v>
      </c>
      <c r="D2358" s="92">
        <v>8</v>
      </c>
      <c r="E2358" s="166"/>
      <c r="F2358" s="92" t="s">
        <v>112</v>
      </c>
      <c r="G2358" s="92" t="s">
        <v>1711</v>
      </c>
      <c r="H2358" s="92" t="s">
        <v>1738</v>
      </c>
      <c r="I2358" s="92">
        <v>117</v>
      </c>
      <c r="J2358" s="93">
        <v>10.35</v>
      </c>
      <c r="K2358" s="94"/>
      <c r="L2358" s="92" t="s">
        <v>2679</v>
      </c>
      <c r="M2358" s="92" t="s">
        <v>417</v>
      </c>
      <c r="N2358" s="172" t="str">
        <f t="shared" si="881"/>
        <v/>
      </c>
      <c r="O2358" s="172"/>
      <c r="P2358" s="173">
        <f t="shared" si="882"/>
        <v>0</v>
      </c>
      <c r="Q2358" s="173">
        <f t="shared" si="883"/>
        <v>0</v>
      </c>
      <c r="R2358" s="173" t="str">
        <f t="shared" si="884"/>
        <v/>
      </c>
      <c r="S2358" s="173">
        <f t="shared" si="885"/>
        <v>0</v>
      </c>
      <c r="T2358" s="173">
        <f>IF(P2358&lt;&gt;"",(P2358*(1-($N$3368))*(1-($O2358+$N$3373))),0)</f>
        <v>0</v>
      </c>
      <c r="U2358" s="173">
        <f>IF(Q2358&lt;&gt;"",(Q2358*(1-($N$3369))*(1-($O2358+$N$3373))),0)</f>
        <v>0</v>
      </c>
      <c r="V2358" s="173">
        <f>IF(R2358&lt;&gt;"",(R2358*(1-($N$3370))*(1-($O2358+$N$3373))),0)</f>
        <v>0</v>
      </c>
      <c r="W2358" s="173">
        <f>IF(S2358&lt;&gt;"",(S2358*(1-($N$3371))*(1-($O2358+$N$3373))),0)</f>
        <v>0</v>
      </c>
      <c r="X2358" s="173">
        <f t="shared" si="886"/>
        <v>0</v>
      </c>
    </row>
    <row r="2359" spans="1:24" ht="14.1" customHeight="1" x14ac:dyDescent="0.3">
      <c r="A2359" s="90">
        <v>98529</v>
      </c>
      <c r="B2359" s="91" t="s">
        <v>50</v>
      </c>
      <c r="C2359" s="92">
        <v>24</v>
      </c>
      <c r="D2359" s="92">
        <v>8</v>
      </c>
      <c r="E2359" s="166"/>
      <c r="F2359" s="92" t="s">
        <v>112</v>
      </c>
      <c r="G2359" s="92" t="s">
        <v>1711</v>
      </c>
      <c r="H2359" s="92" t="s">
        <v>1856</v>
      </c>
      <c r="I2359" s="92">
        <v>117</v>
      </c>
      <c r="J2359" s="93">
        <v>16.45</v>
      </c>
      <c r="K2359" s="94"/>
      <c r="L2359" s="92" t="s">
        <v>2794</v>
      </c>
      <c r="M2359" s="92" t="s">
        <v>417</v>
      </c>
      <c r="N2359" s="172" t="str">
        <f t="shared" si="881"/>
        <v/>
      </c>
      <c r="O2359" s="172"/>
      <c r="P2359" s="173">
        <f t="shared" si="882"/>
        <v>0</v>
      </c>
      <c r="Q2359" s="173">
        <f t="shared" si="883"/>
        <v>0</v>
      </c>
      <c r="R2359" s="173" t="str">
        <f t="shared" si="884"/>
        <v/>
      </c>
      <c r="S2359" s="173">
        <f t="shared" si="885"/>
        <v>0</v>
      </c>
      <c r="T2359" s="173">
        <f>IF(P2359&lt;&gt;"",(P2359*(1-($N$3368))*(1-($O2359+$N$3373))),0)</f>
        <v>0</v>
      </c>
      <c r="U2359" s="173">
        <f>IF(Q2359&lt;&gt;"",(Q2359*(1-($N$3369))*(1-($O2359+$N$3373))),0)</f>
        <v>0</v>
      </c>
      <c r="V2359" s="173">
        <f>IF(R2359&lt;&gt;"",(R2359*(1-($N$3370))*(1-($O2359+$N$3373))),0)</f>
        <v>0</v>
      </c>
      <c r="W2359" s="173">
        <f>IF(S2359&lt;&gt;"",(S2359*(1-($N$3371))*(1-($O2359+$N$3373))),0)</f>
        <v>0</v>
      </c>
      <c r="X2359" s="173">
        <f t="shared" si="886"/>
        <v>0</v>
      </c>
    </row>
    <row r="2360" spans="1:24" ht="14.1" customHeight="1" x14ac:dyDescent="0.3">
      <c r="A2360" s="187">
        <v>145199</v>
      </c>
      <c r="B2360" s="246" t="s">
        <v>50</v>
      </c>
      <c r="C2360" s="188">
        <v>72</v>
      </c>
      <c r="D2360" s="188">
        <v>12</v>
      </c>
      <c r="E2360" s="247"/>
      <c r="F2360" s="188" t="s">
        <v>112</v>
      </c>
      <c r="G2360" s="188" t="s">
        <v>1711</v>
      </c>
      <c r="H2360" s="188" t="s">
        <v>1969</v>
      </c>
      <c r="I2360" s="188">
        <v>117</v>
      </c>
      <c r="J2360" s="248">
        <v>2.7</v>
      </c>
      <c r="K2360" s="249"/>
      <c r="L2360" s="188" t="s">
        <v>2910</v>
      </c>
      <c r="M2360" s="188" t="s">
        <v>417</v>
      </c>
      <c r="N2360" s="250" t="str">
        <f t="shared" si="881"/>
        <v/>
      </c>
      <c r="O2360" s="172"/>
      <c r="P2360" s="173">
        <f t="shared" si="882"/>
        <v>0</v>
      </c>
      <c r="Q2360" s="173">
        <f t="shared" si="883"/>
        <v>0</v>
      </c>
      <c r="R2360" s="173" t="str">
        <f t="shared" si="884"/>
        <v/>
      </c>
      <c r="S2360" s="173">
        <f t="shared" si="885"/>
        <v>0</v>
      </c>
      <c r="T2360" s="173">
        <f>IF(P2360&lt;&gt;"",(P2360*(1-($N$3368))*(1-($O2360+$N$3373))),0)</f>
        <v>0</v>
      </c>
      <c r="U2360" s="173">
        <f>IF(Q2360&lt;&gt;"",(Q2360*(1-($N$3369))*(1-($O2360+$N$3373))),0)</f>
        <v>0</v>
      </c>
      <c r="V2360" s="173">
        <f>IF(R2360&lt;&gt;"",(R2360*(1-($N$3370))*(1-($O2360+$N$3373))),0)</f>
        <v>0</v>
      </c>
      <c r="W2360" s="173">
        <f>IF(S2360&lt;&gt;"",(S2360*(1-($N$3371))*(1-($O2360+$N$3373))),0)</f>
        <v>0</v>
      </c>
      <c r="X2360" s="251">
        <f t="shared" si="886"/>
        <v>0</v>
      </c>
    </row>
    <row r="2361" spans="1:24" ht="13.5" customHeight="1" x14ac:dyDescent="0.3">
      <c r="A2361" s="90">
        <v>99622</v>
      </c>
      <c r="B2361" s="91" t="s">
        <v>50</v>
      </c>
      <c r="C2361" s="92">
        <v>24</v>
      </c>
      <c r="D2361" s="92">
        <v>6</v>
      </c>
      <c r="E2361" s="166"/>
      <c r="F2361" s="92" t="s">
        <v>112</v>
      </c>
      <c r="G2361" s="92" t="s">
        <v>1711</v>
      </c>
      <c r="H2361" s="92" t="s">
        <v>1869</v>
      </c>
      <c r="I2361" s="92">
        <v>117</v>
      </c>
      <c r="J2361" s="93">
        <v>7.3500000000000005</v>
      </c>
      <c r="K2361" s="94"/>
      <c r="L2361" s="92" t="s">
        <v>2807</v>
      </c>
      <c r="M2361" s="92" t="s">
        <v>417</v>
      </c>
      <c r="N2361" s="172" t="str">
        <f t="shared" si="881"/>
        <v/>
      </c>
      <c r="O2361" s="172"/>
      <c r="P2361" s="173">
        <f t="shared" si="882"/>
        <v>0</v>
      </c>
      <c r="Q2361" s="173">
        <f t="shared" si="883"/>
        <v>0</v>
      </c>
      <c r="R2361" s="173" t="str">
        <f t="shared" si="884"/>
        <v/>
      </c>
      <c r="S2361" s="173">
        <f t="shared" si="885"/>
        <v>0</v>
      </c>
      <c r="T2361" s="173">
        <f>IF(P2361&lt;&gt;"",(P2361*(1-($N$3368))*(1-($O2361+$N$3373))),0)</f>
        <v>0</v>
      </c>
      <c r="U2361" s="173">
        <f>IF(Q2361&lt;&gt;"",(Q2361*(1-($N$3369))*(1-($O2361+$N$3373))),0)</f>
        <v>0</v>
      </c>
      <c r="V2361" s="173">
        <f>IF(R2361&lt;&gt;"",(R2361*(1-($N$3370))*(1-($O2361+$N$3373))),0)</f>
        <v>0</v>
      </c>
      <c r="W2361" s="173">
        <f>IF(S2361&lt;&gt;"",(S2361*(1-($N$3371))*(1-($O2361+$N$3373))),0)</f>
        <v>0</v>
      </c>
      <c r="X2361" s="173">
        <f t="shared" si="886"/>
        <v>0</v>
      </c>
    </row>
    <row r="2362" spans="1:24" ht="14.1" customHeight="1" x14ac:dyDescent="0.3">
      <c r="A2362" s="90">
        <v>99632</v>
      </c>
      <c r="B2362" s="91" t="s">
        <v>50</v>
      </c>
      <c r="C2362" s="92">
        <v>24</v>
      </c>
      <c r="D2362" s="92">
        <v>6</v>
      </c>
      <c r="E2362" s="166"/>
      <c r="F2362" s="92" t="s">
        <v>112</v>
      </c>
      <c r="G2362" s="92" t="s">
        <v>1711</v>
      </c>
      <c r="H2362" s="92" t="s">
        <v>4715</v>
      </c>
      <c r="I2362" s="92">
        <v>117</v>
      </c>
      <c r="J2362" s="93">
        <v>10</v>
      </c>
      <c r="K2362" s="94"/>
      <c r="L2362" s="92" t="s">
        <v>4716</v>
      </c>
      <c r="M2362" s="92" t="s">
        <v>417</v>
      </c>
      <c r="N2362" s="172" t="str">
        <f t="shared" si="881"/>
        <v/>
      </c>
      <c r="O2362" s="172"/>
      <c r="P2362" s="173">
        <f t="shared" si="882"/>
        <v>0</v>
      </c>
      <c r="Q2362" s="173">
        <f t="shared" si="883"/>
        <v>0</v>
      </c>
      <c r="R2362" s="173" t="str">
        <f t="shared" si="884"/>
        <v/>
      </c>
      <c r="S2362" s="173">
        <f t="shared" si="885"/>
        <v>0</v>
      </c>
      <c r="T2362" s="173">
        <f>IF(P2362&lt;&gt;"",(P2362*(1-($N$3368))*(1-($O2362+$N$3373))),0)</f>
        <v>0</v>
      </c>
      <c r="U2362" s="173">
        <f>IF(Q2362&lt;&gt;"",(Q2362*(1-($N$3369))*(1-($O2362+$N$3373))),0)</f>
        <v>0</v>
      </c>
      <c r="V2362" s="173">
        <f>IF(R2362&lt;&gt;"",(R2362*(1-($N$3370))*(1-($O2362+$N$3373))),0)</f>
        <v>0</v>
      </c>
      <c r="W2362" s="173">
        <f>IF(S2362&lt;&gt;"",(S2362*(1-($N$3371))*(1-($O2362+$N$3373))),0)</f>
        <v>0</v>
      </c>
      <c r="X2362" s="173">
        <f t="shared" si="886"/>
        <v>0</v>
      </c>
    </row>
    <row r="2363" spans="1:24" ht="14.1" customHeight="1" x14ac:dyDescent="0.3">
      <c r="A2363" s="187">
        <v>145259</v>
      </c>
      <c r="B2363" s="246" t="s">
        <v>50</v>
      </c>
      <c r="C2363" s="188">
        <v>144</v>
      </c>
      <c r="D2363" s="188">
        <v>12</v>
      </c>
      <c r="E2363" s="247"/>
      <c r="F2363" s="188" t="s">
        <v>112</v>
      </c>
      <c r="G2363" s="188" t="s">
        <v>1711</v>
      </c>
      <c r="H2363" s="188" t="s">
        <v>1975</v>
      </c>
      <c r="I2363" s="188">
        <v>117</v>
      </c>
      <c r="J2363" s="248">
        <v>2.4</v>
      </c>
      <c r="K2363" s="249"/>
      <c r="L2363" s="188" t="s">
        <v>2916</v>
      </c>
      <c r="M2363" s="188" t="s">
        <v>417</v>
      </c>
      <c r="N2363" s="250" t="str">
        <f t="shared" si="881"/>
        <v/>
      </c>
      <c r="O2363" s="172"/>
      <c r="P2363" s="173">
        <f t="shared" si="882"/>
        <v>0</v>
      </c>
      <c r="Q2363" s="173">
        <f t="shared" si="883"/>
        <v>0</v>
      </c>
      <c r="R2363" s="173" t="str">
        <f t="shared" si="884"/>
        <v/>
      </c>
      <c r="S2363" s="173">
        <f t="shared" si="885"/>
        <v>0</v>
      </c>
      <c r="T2363" s="173">
        <f>IF(P2363&lt;&gt;"",(P2363*(1-($N$3368))*(1-($O2363+$N$3373))),0)</f>
        <v>0</v>
      </c>
      <c r="U2363" s="173">
        <f>IF(Q2363&lt;&gt;"",(Q2363*(1-($N$3369))*(1-($O2363+$N$3373))),0)</f>
        <v>0</v>
      </c>
      <c r="V2363" s="173">
        <f>IF(R2363&lt;&gt;"",(R2363*(1-($N$3370))*(1-($O2363+$N$3373))),0)</f>
        <v>0</v>
      </c>
      <c r="W2363" s="173">
        <f>IF(S2363&lt;&gt;"",(S2363*(1-($N$3371))*(1-($O2363+$N$3373))),0)</f>
        <v>0</v>
      </c>
      <c r="X2363" s="251">
        <f t="shared" si="886"/>
        <v>0</v>
      </c>
    </row>
    <row r="2364" spans="1:24" ht="14.1" customHeight="1" x14ac:dyDescent="0.3">
      <c r="A2364" s="90">
        <v>99603</v>
      </c>
      <c r="B2364" s="91" t="s">
        <v>50</v>
      </c>
      <c r="C2364" s="92">
        <v>36</v>
      </c>
      <c r="D2364" s="92">
        <v>6</v>
      </c>
      <c r="E2364" s="166"/>
      <c r="F2364" s="92" t="s">
        <v>112</v>
      </c>
      <c r="G2364" s="92" t="s">
        <v>1716</v>
      </c>
      <c r="H2364" s="92" t="s">
        <v>1861</v>
      </c>
      <c r="I2364" s="92">
        <v>117</v>
      </c>
      <c r="J2364" s="93">
        <v>4.75</v>
      </c>
      <c r="K2364" s="94"/>
      <c r="L2364" s="92" t="s">
        <v>2799</v>
      </c>
      <c r="M2364" s="92" t="s">
        <v>417</v>
      </c>
      <c r="N2364" s="172" t="str">
        <f t="shared" si="881"/>
        <v/>
      </c>
      <c r="O2364" s="172"/>
      <c r="P2364" s="173">
        <f t="shared" si="882"/>
        <v>0</v>
      </c>
      <c r="Q2364" s="173">
        <f t="shared" si="883"/>
        <v>0</v>
      </c>
      <c r="R2364" s="173" t="str">
        <f t="shared" si="884"/>
        <v/>
      </c>
      <c r="S2364" s="173">
        <f t="shared" si="885"/>
        <v>0</v>
      </c>
      <c r="T2364" s="173">
        <f>IF(P2364&lt;&gt;"",(P2364*(1-($N$3368))*(1-($O2364+$N$3373))),0)</f>
        <v>0</v>
      </c>
      <c r="U2364" s="173">
        <f>IF(Q2364&lt;&gt;"",(Q2364*(1-($N$3369))*(1-($O2364+$N$3373))),0)</f>
        <v>0</v>
      </c>
      <c r="V2364" s="173">
        <f>IF(R2364&lt;&gt;"",(R2364*(1-($N$3370))*(1-($O2364+$N$3373))),0)</f>
        <v>0</v>
      </c>
      <c r="W2364" s="173">
        <f>IF(S2364&lt;&gt;"",(S2364*(1-($N$3371))*(1-($O2364+$N$3373))),0)</f>
        <v>0</v>
      </c>
      <c r="X2364" s="173">
        <f t="shared" si="886"/>
        <v>0</v>
      </c>
    </row>
    <row r="2365" spans="1:24" ht="14.1" customHeight="1" x14ac:dyDescent="0.3">
      <c r="A2365" s="90">
        <v>167149</v>
      </c>
      <c r="B2365" s="91" t="s">
        <v>50</v>
      </c>
      <c r="C2365" s="92">
        <v>6</v>
      </c>
      <c r="D2365" s="92">
        <v>0</v>
      </c>
      <c r="E2365" s="166"/>
      <c r="F2365" s="92" t="s">
        <v>112</v>
      </c>
      <c r="G2365" s="92" t="s">
        <v>4616</v>
      </c>
      <c r="H2365" s="92" t="s">
        <v>5448</v>
      </c>
      <c r="I2365" s="92">
        <v>117</v>
      </c>
      <c r="J2365" s="93">
        <v>8.7000000000000011</v>
      </c>
      <c r="K2365" s="94"/>
      <c r="L2365" s="92" t="s">
        <v>5449</v>
      </c>
      <c r="M2365" s="92" t="s">
        <v>417</v>
      </c>
      <c r="N2365" s="172" t="str">
        <f t="shared" si="881"/>
        <v/>
      </c>
      <c r="O2365" s="172"/>
      <c r="P2365" s="173">
        <f t="shared" si="882"/>
        <v>0</v>
      </c>
      <c r="Q2365" s="173">
        <f t="shared" si="883"/>
        <v>0</v>
      </c>
      <c r="R2365" s="173" t="str">
        <f t="shared" si="884"/>
        <v/>
      </c>
      <c r="S2365" s="173">
        <f t="shared" si="885"/>
        <v>0</v>
      </c>
      <c r="T2365" s="173">
        <f>IF(P2365&lt;&gt;"",(P2365*(1-($N$3368))*(1-($O2365+$N$3373))),0)</f>
        <v>0</v>
      </c>
      <c r="U2365" s="173">
        <f>IF(Q2365&lt;&gt;"",(Q2365*(1-($N$3369))*(1-($O2365+$N$3373))),0)</f>
        <v>0</v>
      </c>
      <c r="V2365" s="173">
        <f>IF(R2365&lt;&gt;"",(R2365*(1-($N$3370))*(1-($O2365+$N$3373))),0)</f>
        <v>0</v>
      </c>
      <c r="W2365" s="173">
        <f>IF(S2365&lt;&gt;"",(S2365*(1-($N$3371))*(1-($O2365+$N$3373))),0)</f>
        <v>0</v>
      </c>
      <c r="X2365" s="173">
        <f t="shared" si="886"/>
        <v>0</v>
      </c>
    </row>
    <row r="2366" spans="1:24" ht="14.1" customHeight="1" x14ac:dyDescent="0.3">
      <c r="A2366" s="187">
        <v>59294</v>
      </c>
      <c r="B2366" s="246" t="s">
        <v>50</v>
      </c>
      <c r="C2366" s="188">
        <v>36</v>
      </c>
      <c r="D2366" s="188">
        <v>12</v>
      </c>
      <c r="E2366" s="247"/>
      <c r="F2366" s="188" t="s">
        <v>112</v>
      </c>
      <c r="G2366" s="188" t="s">
        <v>1711</v>
      </c>
      <c r="H2366" s="188" t="s">
        <v>1775</v>
      </c>
      <c r="I2366" s="188">
        <v>117</v>
      </c>
      <c r="J2366" s="248">
        <v>10.5</v>
      </c>
      <c r="K2366" s="249"/>
      <c r="L2366" s="188" t="s">
        <v>2716</v>
      </c>
      <c r="M2366" s="188" t="s">
        <v>417</v>
      </c>
      <c r="N2366" s="250" t="str">
        <f t="shared" si="881"/>
        <v/>
      </c>
      <c r="O2366" s="172"/>
      <c r="P2366" s="173">
        <f t="shared" si="882"/>
        <v>0</v>
      </c>
      <c r="Q2366" s="173">
        <f t="shared" si="883"/>
        <v>0</v>
      </c>
      <c r="R2366" s="173" t="str">
        <f t="shared" si="884"/>
        <v/>
      </c>
      <c r="S2366" s="173">
        <f t="shared" si="885"/>
        <v>0</v>
      </c>
      <c r="T2366" s="173">
        <f>IF(P2366&lt;&gt;"",(P2366*(1-($N$3368))*(1-($O2366+$N$3373))),0)</f>
        <v>0</v>
      </c>
      <c r="U2366" s="173">
        <f>IF(Q2366&lt;&gt;"",(Q2366*(1-($N$3369))*(1-($O2366+$N$3373))),0)</f>
        <v>0</v>
      </c>
      <c r="V2366" s="173">
        <f>IF(R2366&lt;&gt;"",(R2366*(1-($N$3370))*(1-($O2366+$N$3373))),0)</f>
        <v>0</v>
      </c>
      <c r="W2366" s="173">
        <f>IF(S2366&lt;&gt;"",(S2366*(1-($N$3371))*(1-($O2366+$N$3373))),0)</f>
        <v>0</v>
      </c>
      <c r="X2366" s="251">
        <f t="shared" si="886"/>
        <v>0</v>
      </c>
    </row>
    <row r="2367" spans="1:24" ht="14.1" customHeight="1" x14ac:dyDescent="0.3">
      <c r="A2367" s="90"/>
      <c r="B2367" s="91"/>
      <c r="C2367" s="92"/>
      <c r="D2367" s="92"/>
      <c r="E2367" s="168"/>
      <c r="F2367" s="92"/>
      <c r="G2367" s="92"/>
      <c r="H2367" s="151" t="s">
        <v>664</v>
      </c>
      <c r="I2367" s="92"/>
      <c r="J2367" s="93"/>
      <c r="K2367" s="94"/>
      <c r="L2367" s="94"/>
      <c r="M2367" s="95"/>
      <c r="N2367" s="172"/>
      <c r="O2367" s="172"/>
      <c r="P2367" s="173">
        <f>IF($B2367="PA",$N2367,0)</f>
        <v>0</v>
      </c>
      <c r="Q2367" s="173">
        <f>IF($B2367="PC",$N2367,0)</f>
        <v>0</v>
      </c>
      <c r="R2367" s="173">
        <f>IF($B2367="LA",$N2367,0)</f>
        <v>0</v>
      </c>
      <c r="S2367" s="173">
        <f>IF($B2367="LC",$N2367,0)</f>
        <v>0</v>
      </c>
      <c r="T2367" s="173">
        <f>IF(P2367&lt;&gt;"",(P2367*(1-($N$3368))*(1-($O2367+$N$3373))),0)</f>
        <v>0</v>
      </c>
      <c r="U2367" s="173">
        <f>IF(Q2367&lt;&gt;"",(Q2367*(1-($N$3369))*(1-($O2367+$N$3373))),0)</f>
        <v>0</v>
      </c>
      <c r="V2367" s="173">
        <f>IF(R2367&lt;&gt;"",(R2367*(1-($N$3370))*(1-($O2367+$N$3373))),0)</f>
        <v>0</v>
      </c>
      <c r="W2367" s="173">
        <f>IF(S2367&lt;&gt;"",(S2367*(1-($N$3371))*(1-($O2367+$N$3373))),0)</f>
        <v>0</v>
      </c>
      <c r="X2367" s="173"/>
    </row>
    <row r="2368" spans="1:24" ht="14.1" customHeight="1" x14ac:dyDescent="0.3">
      <c r="A2368" s="90" t="s">
        <v>842</v>
      </c>
      <c r="B2368" s="91" t="s">
        <v>51</v>
      </c>
      <c r="C2368" s="92">
        <v>18</v>
      </c>
      <c r="D2368" s="92">
        <v>9</v>
      </c>
      <c r="E2368" s="166"/>
      <c r="F2368" s="92" t="s">
        <v>112</v>
      </c>
      <c r="G2368" s="92" t="s">
        <v>2004</v>
      </c>
      <c r="H2368" s="92" t="s">
        <v>2488</v>
      </c>
      <c r="I2368" s="92">
        <v>118</v>
      </c>
      <c r="J2368" s="93">
        <v>20.650000000000002</v>
      </c>
      <c r="K2368" s="94"/>
      <c r="L2368" s="92" t="s">
        <v>4114</v>
      </c>
      <c r="M2368" s="92" t="s">
        <v>417</v>
      </c>
      <c r="N2368" s="172" t="str">
        <f t="shared" ref="N2368:N2371" si="893">IF(OR(J2368="TBA",E2368=0),"",E2368*J2368)</f>
        <v/>
      </c>
      <c r="O2368" s="172"/>
      <c r="P2368" s="173">
        <f t="shared" ref="P2368:P2371" si="894">IF($B2368="PA",$N2368,0)</f>
        <v>0</v>
      </c>
      <c r="Q2368" s="173">
        <f t="shared" ref="Q2368:Q2371" si="895">IF($B2368="PC",$N2368,0)</f>
        <v>0</v>
      </c>
      <c r="R2368" s="173">
        <f t="shared" ref="R2368:R2371" si="896">IF($B2368="LA",$N2368,0)</f>
        <v>0</v>
      </c>
      <c r="S2368" s="173" t="str">
        <f t="shared" ref="S2368:S2371" si="897">IF($B2368="LC",$N2368,0)</f>
        <v/>
      </c>
      <c r="T2368" s="173">
        <f>IF(P2368&lt;&gt;"",(P2368*(1-($N$3368))*(1-($O2368+$N$3373))),0)</f>
        <v>0</v>
      </c>
      <c r="U2368" s="173">
        <f>IF(Q2368&lt;&gt;"",(Q2368*(1-($N$3369))*(1-($O2368+$N$3373))),0)</f>
        <v>0</v>
      </c>
      <c r="V2368" s="173">
        <f>IF(R2368&lt;&gt;"",(R2368*(1-($N$3370))*(1-($O2368+$N$3373))),0)</f>
        <v>0</v>
      </c>
      <c r="W2368" s="173">
        <f>IF(S2368&lt;&gt;"",(S2368*(1-($N$3371))*(1-($O2368+$N$3373))),0)</f>
        <v>0</v>
      </c>
      <c r="X2368" s="173">
        <f t="shared" ref="X2368:X2371" si="898">+SUM(T2368:W2368)</f>
        <v>0</v>
      </c>
    </row>
    <row r="2369" spans="1:24" ht="14.1" customHeight="1" x14ac:dyDescent="0.3">
      <c r="A2369" s="90" t="s">
        <v>843</v>
      </c>
      <c r="B2369" s="91" t="s">
        <v>51</v>
      </c>
      <c r="C2369" s="92">
        <v>18</v>
      </c>
      <c r="D2369" s="92">
        <v>9</v>
      </c>
      <c r="E2369" s="166"/>
      <c r="F2369" s="92" t="s">
        <v>112</v>
      </c>
      <c r="G2369" s="92" t="s">
        <v>2016</v>
      </c>
      <c r="H2369" s="92" t="s">
        <v>2488</v>
      </c>
      <c r="I2369" s="92">
        <v>118</v>
      </c>
      <c r="J2369" s="93">
        <v>20.650000000000002</v>
      </c>
      <c r="K2369" s="94"/>
      <c r="L2369" s="92" t="s">
        <v>4115</v>
      </c>
      <c r="M2369" s="92" t="s">
        <v>417</v>
      </c>
      <c r="N2369" s="172" t="str">
        <f t="shared" si="893"/>
        <v/>
      </c>
      <c r="O2369" s="172"/>
      <c r="P2369" s="173">
        <f t="shared" si="894"/>
        <v>0</v>
      </c>
      <c r="Q2369" s="173">
        <f t="shared" si="895"/>
        <v>0</v>
      </c>
      <c r="R2369" s="173">
        <f t="shared" si="896"/>
        <v>0</v>
      </c>
      <c r="S2369" s="173" t="str">
        <f t="shared" si="897"/>
        <v/>
      </c>
      <c r="T2369" s="173">
        <f>IF(P2369&lt;&gt;"",(P2369*(1-($N$3368))*(1-($O2369+$N$3373))),0)</f>
        <v>0</v>
      </c>
      <c r="U2369" s="173">
        <f>IF(Q2369&lt;&gt;"",(Q2369*(1-($N$3369))*(1-($O2369+$N$3373))),0)</f>
        <v>0</v>
      </c>
      <c r="V2369" s="173">
        <f>IF(R2369&lt;&gt;"",(R2369*(1-($N$3370))*(1-($O2369+$N$3373))),0)</f>
        <v>0</v>
      </c>
      <c r="W2369" s="173">
        <f>IF(S2369&lt;&gt;"",(S2369*(1-($N$3371))*(1-($O2369+$N$3373))),0)</f>
        <v>0</v>
      </c>
      <c r="X2369" s="173">
        <f t="shared" si="898"/>
        <v>0</v>
      </c>
    </row>
    <row r="2370" spans="1:24" ht="14.1" customHeight="1" x14ac:dyDescent="0.3">
      <c r="A2370" s="90" t="s">
        <v>844</v>
      </c>
      <c r="B2370" s="91" t="s">
        <v>51</v>
      </c>
      <c r="C2370" s="92">
        <v>18</v>
      </c>
      <c r="D2370" s="92">
        <v>9</v>
      </c>
      <c r="E2370" s="166"/>
      <c r="F2370" s="92" t="s">
        <v>112</v>
      </c>
      <c r="G2370" s="92" t="s">
        <v>2026</v>
      </c>
      <c r="H2370" s="92" t="s">
        <v>2488</v>
      </c>
      <c r="I2370" s="92">
        <v>118</v>
      </c>
      <c r="J2370" s="93">
        <v>20.650000000000002</v>
      </c>
      <c r="K2370" s="94"/>
      <c r="L2370" s="92" t="s">
        <v>4116</v>
      </c>
      <c r="M2370" s="92" t="s">
        <v>417</v>
      </c>
      <c r="N2370" s="172" t="str">
        <f t="shared" si="893"/>
        <v/>
      </c>
      <c r="O2370" s="172"/>
      <c r="P2370" s="173">
        <f t="shared" si="894"/>
        <v>0</v>
      </c>
      <c r="Q2370" s="173">
        <f t="shared" si="895"/>
        <v>0</v>
      </c>
      <c r="R2370" s="173">
        <f t="shared" si="896"/>
        <v>0</v>
      </c>
      <c r="S2370" s="173" t="str">
        <f t="shared" si="897"/>
        <v/>
      </c>
      <c r="T2370" s="173">
        <f>IF(P2370&lt;&gt;"",(P2370*(1-($N$3368))*(1-($O2370+$N$3373))),0)</f>
        <v>0</v>
      </c>
      <c r="U2370" s="173">
        <f>IF(Q2370&lt;&gt;"",(Q2370*(1-($N$3369))*(1-($O2370+$N$3373))),0)</f>
        <v>0</v>
      </c>
      <c r="V2370" s="173">
        <f>IF(R2370&lt;&gt;"",(R2370*(1-($N$3370))*(1-($O2370+$N$3373))),0)</f>
        <v>0</v>
      </c>
      <c r="W2370" s="173">
        <f>IF(S2370&lt;&gt;"",(S2370*(1-($N$3371))*(1-($O2370+$N$3373))),0)</f>
        <v>0</v>
      </c>
      <c r="X2370" s="173">
        <f t="shared" si="898"/>
        <v>0</v>
      </c>
    </row>
    <row r="2371" spans="1:24" ht="13.5" customHeight="1" x14ac:dyDescent="0.3">
      <c r="A2371" s="90">
        <v>29556</v>
      </c>
      <c r="B2371" s="91" t="s">
        <v>50</v>
      </c>
      <c r="C2371" s="92">
        <v>72</v>
      </c>
      <c r="D2371" s="92">
        <v>36</v>
      </c>
      <c r="E2371" s="166"/>
      <c r="F2371" s="92" t="s">
        <v>112</v>
      </c>
      <c r="G2371" s="92" t="s">
        <v>1711</v>
      </c>
      <c r="H2371" s="92" t="s">
        <v>1759</v>
      </c>
      <c r="I2371" s="92">
        <v>118</v>
      </c>
      <c r="J2371" s="93">
        <v>5.8</v>
      </c>
      <c r="K2371" s="94"/>
      <c r="L2371" s="92" t="s">
        <v>2700</v>
      </c>
      <c r="M2371" s="92" t="s">
        <v>417</v>
      </c>
      <c r="N2371" s="172" t="str">
        <f t="shared" si="893"/>
        <v/>
      </c>
      <c r="O2371" s="172"/>
      <c r="P2371" s="173">
        <f t="shared" si="894"/>
        <v>0</v>
      </c>
      <c r="Q2371" s="173">
        <f t="shared" si="895"/>
        <v>0</v>
      </c>
      <c r="R2371" s="173" t="str">
        <f t="shared" si="896"/>
        <v/>
      </c>
      <c r="S2371" s="173">
        <f t="shared" si="897"/>
        <v>0</v>
      </c>
      <c r="T2371" s="173">
        <f>IF(P2371&lt;&gt;"",(P2371*(1-($N$3368))*(1-($O2371+$N$3373))),0)</f>
        <v>0</v>
      </c>
      <c r="U2371" s="173">
        <f>IF(Q2371&lt;&gt;"",(Q2371*(1-($N$3369))*(1-($O2371+$N$3373))),0)</f>
        <v>0</v>
      </c>
      <c r="V2371" s="173">
        <f>IF(R2371&lt;&gt;"",(R2371*(1-($N$3370))*(1-($O2371+$N$3373))),0)</f>
        <v>0</v>
      </c>
      <c r="W2371" s="173">
        <f>IF(S2371&lt;&gt;"",(S2371*(1-($N$3371))*(1-($O2371+$N$3373))),0)</f>
        <v>0</v>
      </c>
      <c r="X2371" s="173">
        <f t="shared" si="898"/>
        <v>0</v>
      </c>
    </row>
    <row r="2372" spans="1:24" ht="14.1" customHeight="1" x14ac:dyDescent="0.3">
      <c r="A2372" s="90" t="s">
        <v>1677</v>
      </c>
      <c r="B2372" s="91" t="s">
        <v>51</v>
      </c>
      <c r="C2372" s="92">
        <v>24</v>
      </c>
      <c r="D2372" s="92">
        <v>6</v>
      </c>
      <c r="E2372" s="166"/>
      <c r="F2372" s="92" t="s">
        <v>112</v>
      </c>
      <c r="G2372" s="92" t="s">
        <v>2004</v>
      </c>
      <c r="H2372" s="92" t="s">
        <v>2246</v>
      </c>
      <c r="I2372" s="92">
        <v>118</v>
      </c>
      <c r="J2372" s="93">
        <v>28.35</v>
      </c>
      <c r="K2372" s="94"/>
      <c r="L2372" s="92" t="s">
        <v>3553</v>
      </c>
      <c r="M2372" s="92" t="s">
        <v>417</v>
      </c>
      <c r="N2372" s="172" t="str">
        <f>IF(OR(J2372="TBA",E2372=0),"",E2372*J2372)</f>
        <v/>
      </c>
      <c r="O2372" s="172"/>
      <c r="P2372" s="173">
        <f>IF($B2372="PA",$N2372,0)</f>
        <v>0</v>
      </c>
      <c r="Q2372" s="173">
        <f>IF($B2372="PC",$N2372,0)</f>
        <v>0</v>
      </c>
      <c r="R2372" s="173">
        <f>IF($B2372="LA",$N2372,0)</f>
        <v>0</v>
      </c>
      <c r="S2372" s="173" t="str">
        <f>IF($B2372="LC",$N2372,0)</f>
        <v/>
      </c>
      <c r="T2372" s="173">
        <f>IF(P2372&lt;&gt;"",(P2372*(1-($N$3368))*(1-($O2372+$N$3373))),0)</f>
        <v>0</v>
      </c>
      <c r="U2372" s="173">
        <f>IF(Q2372&lt;&gt;"",(Q2372*(1-($N$3369))*(1-($O2372+$N$3373))),0)</f>
        <v>0</v>
      </c>
      <c r="V2372" s="173">
        <f>IF(R2372&lt;&gt;"",(R2372*(1-($N$3370))*(1-($O2372+$N$3373))),0)</f>
        <v>0</v>
      </c>
      <c r="W2372" s="173">
        <f>IF(S2372&lt;&gt;"",(S2372*(1-($N$3371))*(1-($O2372+$N$3373))),0)</f>
        <v>0</v>
      </c>
      <c r="X2372" s="173">
        <f>+SUM(T2372:W2372)</f>
        <v>0</v>
      </c>
    </row>
    <row r="2373" spans="1:24" ht="14.1" customHeight="1" x14ac:dyDescent="0.3">
      <c r="A2373" s="90" t="s">
        <v>1676</v>
      </c>
      <c r="B2373" s="91" t="s">
        <v>51</v>
      </c>
      <c r="C2373" s="92">
        <v>24</v>
      </c>
      <c r="D2373" s="92">
        <v>6</v>
      </c>
      <c r="E2373" s="166"/>
      <c r="F2373" s="92" t="s">
        <v>112</v>
      </c>
      <c r="G2373" s="92" t="s">
        <v>2016</v>
      </c>
      <c r="H2373" s="92" t="s">
        <v>2246</v>
      </c>
      <c r="I2373" s="92">
        <v>118</v>
      </c>
      <c r="J2373" s="93">
        <v>28.35</v>
      </c>
      <c r="K2373" s="94"/>
      <c r="L2373" s="92" t="s">
        <v>3554</v>
      </c>
      <c r="M2373" s="92" t="s">
        <v>417</v>
      </c>
      <c r="N2373" s="172" t="str">
        <f>IF(OR(J2373="TBA",E2373=0),"",E2373*J2373)</f>
        <v/>
      </c>
      <c r="O2373" s="172"/>
      <c r="P2373" s="173">
        <f>IF($B2373="PA",$N2373,0)</f>
        <v>0</v>
      </c>
      <c r="Q2373" s="173">
        <f>IF($B2373="PC",$N2373,0)</f>
        <v>0</v>
      </c>
      <c r="R2373" s="173">
        <f>IF($B2373="LA",$N2373,0)</f>
        <v>0</v>
      </c>
      <c r="S2373" s="173" t="str">
        <f>IF($B2373="LC",$N2373,0)</f>
        <v/>
      </c>
      <c r="T2373" s="173">
        <f>IF(P2373&lt;&gt;"",(P2373*(1-($N$3368))*(1-($O2373+$N$3373))),0)</f>
        <v>0</v>
      </c>
      <c r="U2373" s="173">
        <f>IF(Q2373&lt;&gt;"",(Q2373*(1-($N$3369))*(1-($O2373+$N$3373))),0)</f>
        <v>0</v>
      </c>
      <c r="V2373" s="173">
        <f>IF(R2373&lt;&gt;"",(R2373*(1-($N$3370))*(1-($O2373+$N$3373))),0)</f>
        <v>0</v>
      </c>
      <c r="W2373" s="173">
        <f>IF(S2373&lt;&gt;"",(S2373*(1-($N$3371))*(1-($O2373+$N$3373))),0)</f>
        <v>0</v>
      </c>
      <c r="X2373" s="173">
        <f>+SUM(T2373:W2373)</f>
        <v>0</v>
      </c>
    </row>
    <row r="2374" spans="1:24" ht="14.1" customHeight="1" x14ac:dyDescent="0.3">
      <c r="A2374" s="90" t="s">
        <v>1675</v>
      </c>
      <c r="B2374" s="91" t="s">
        <v>51</v>
      </c>
      <c r="C2374" s="92">
        <v>24</v>
      </c>
      <c r="D2374" s="92">
        <v>6</v>
      </c>
      <c r="E2374" s="166"/>
      <c r="F2374" s="92" t="s">
        <v>112</v>
      </c>
      <c r="G2374" s="92" t="s">
        <v>2026</v>
      </c>
      <c r="H2374" s="92" t="s">
        <v>2246</v>
      </c>
      <c r="I2374" s="92">
        <v>118</v>
      </c>
      <c r="J2374" s="93">
        <v>28.35</v>
      </c>
      <c r="K2374" s="94"/>
      <c r="L2374" s="92" t="s">
        <v>3555</v>
      </c>
      <c r="M2374" s="92" t="s">
        <v>417</v>
      </c>
      <c r="N2374" s="172" t="str">
        <f>IF(OR(J2374="TBA",E2374=0),"",E2374*J2374)</f>
        <v/>
      </c>
      <c r="O2374" s="172"/>
      <c r="P2374" s="173">
        <f>IF($B2374="PA",$N2374,0)</f>
        <v>0</v>
      </c>
      <c r="Q2374" s="173">
        <f>IF($B2374="PC",$N2374,0)</f>
        <v>0</v>
      </c>
      <c r="R2374" s="173">
        <f>IF($B2374="LA",$N2374,0)</f>
        <v>0</v>
      </c>
      <c r="S2374" s="173" t="str">
        <f>IF($B2374="LC",$N2374,0)</f>
        <v/>
      </c>
      <c r="T2374" s="173">
        <f>IF(P2374&lt;&gt;"",(P2374*(1-($N$3368))*(1-($O2374+$N$3373))),0)</f>
        <v>0</v>
      </c>
      <c r="U2374" s="173">
        <f>IF(Q2374&lt;&gt;"",(Q2374*(1-($N$3369))*(1-($O2374+$N$3373))),0)</f>
        <v>0</v>
      </c>
      <c r="V2374" s="173">
        <f>IF(R2374&lt;&gt;"",(R2374*(1-($N$3370))*(1-($O2374+$N$3373))),0)</f>
        <v>0</v>
      </c>
      <c r="W2374" s="173">
        <f>IF(S2374&lt;&gt;"",(S2374*(1-($N$3371))*(1-($O2374+$N$3373))),0)</f>
        <v>0</v>
      </c>
      <c r="X2374" s="173">
        <f>+SUM(T2374:W2374)</f>
        <v>0</v>
      </c>
    </row>
    <row r="2375" spans="1:24" ht="14.1" customHeight="1" x14ac:dyDescent="0.3">
      <c r="A2375" s="90"/>
      <c r="B2375" s="91"/>
      <c r="C2375" s="92"/>
      <c r="D2375" s="92"/>
      <c r="E2375" s="168"/>
      <c r="F2375" s="92"/>
      <c r="G2375" s="92"/>
      <c r="H2375" s="151" t="s">
        <v>5716</v>
      </c>
      <c r="I2375" s="92"/>
      <c r="J2375" s="93"/>
      <c r="K2375" s="94"/>
      <c r="L2375" s="94"/>
      <c r="M2375" s="95"/>
      <c r="N2375" s="172"/>
      <c r="O2375" s="172"/>
      <c r="P2375" s="173">
        <f>IF($B2375="PA",$N2375,0)</f>
        <v>0</v>
      </c>
      <c r="Q2375" s="173">
        <f>IF($B2375="PC",$N2375,0)</f>
        <v>0</v>
      </c>
      <c r="R2375" s="173">
        <f>IF($B2375="LA",$N2375,0)</f>
        <v>0</v>
      </c>
      <c r="S2375" s="173">
        <f>IF($B2375="LC",$N2375,0)</f>
        <v>0</v>
      </c>
      <c r="T2375" s="173">
        <f>IF(P2375&lt;&gt;"",(P2375*(1-($N$3368))*(1-($O2375+$N$3373))),0)</f>
        <v>0</v>
      </c>
      <c r="U2375" s="173">
        <f>IF(Q2375&lt;&gt;"",(Q2375*(1-($N$3369))*(1-($O2375+$N$3373))),0)</f>
        <v>0</v>
      </c>
      <c r="V2375" s="173">
        <f>IF(R2375&lt;&gt;"",(R2375*(1-($N$3370))*(1-($O2375+$N$3373))),0)</f>
        <v>0</v>
      </c>
      <c r="W2375" s="173">
        <f>IF(S2375&lt;&gt;"",(S2375*(1-($N$3371))*(1-($O2375+$N$3373))),0)</f>
        <v>0</v>
      </c>
      <c r="X2375" s="173"/>
    </row>
    <row r="2376" spans="1:24" ht="14.1" customHeight="1" x14ac:dyDescent="0.3">
      <c r="A2376" s="187">
        <v>157039</v>
      </c>
      <c r="B2376" s="246" t="s">
        <v>50</v>
      </c>
      <c r="C2376" s="188">
        <v>72</v>
      </c>
      <c r="D2376" s="188">
        <v>12</v>
      </c>
      <c r="E2376" s="247"/>
      <c r="F2376" s="188" t="s">
        <v>112</v>
      </c>
      <c r="G2376" s="188" t="s">
        <v>1716</v>
      </c>
      <c r="H2376" s="188" t="s">
        <v>1994</v>
      </c>
      <c r="I2376" s="188">
        <v>118</v>
      </c>
      <c r="J2376" s="248">
        <v>2.9</v>
      </c>
      <c r="K2376" s="249"/>
      <c r="L2376" s="188" t="s">
        <v>2935</v>
      </c>
      <c r="M2376" s="188" t="s">
        <v>417</v>
      </c>
      <c r="N2376" s="250" t="str">
        <f t="shared" ref="N2376:N2381" si="899">IF(OR(J2376="TBA",E2376=0),"",E2376*J2376)</f>
        <v/>
      </c>
      <c r="O2376" s="172"/>
      <c r="P2376" s="173">
        <f t="shared" ref="P2376:P2381" si="900">IF($B2376="PA",$N2376,0)</f>
        <v>0</v>
      </c>
      <c r="Q2376" s="173">
        <f t="shared" ref="Q2376:Q2381" si="901">IF($B2376="PC",$N2376,0)</f>
        <v>0</v>
      </c>
      <c r="R2376" s="173" t="str">
        <f t="shared" ref="R2376:R2381" si="902">IF($B2376="LA",$N2376,0)</f>
        <v/>
      </c>
      <c r="S2376" s="173">
        <f t="shared" ref="S2376:S2381" si="903">IF($B2376="LC",$N2376,0)</f>
        <v>0</v>
      </c>
      <c r="T2376" s="173">
        <f>IF(P2376&lt;&gt;"",(P2376*(1-($N$3368))*(1-($O2376+$N$3373))),0)</f>
        <v>0</v>
      </c>
      <c r="U2376" s="173">
        <f>IF(Q2376&lt;&gt;"",(Q2376*(1-($N$3369))*(1-($O2376+$N$3373))),0)</f>
        <v>0</v>
      </c>
      <c r="V2376" s="173">
        <f>IF(R2376&lt;&gt;"",(R2376*(1-($N$3370))*(1-($O2376+$N$3373))),0)</f>
        <v>0</v>
      </c>
      <c r="W2376" s="173">
        <f>IF(S2376&lt;&gt;"",(S2376*(1-($N$3371))*(1-($O2376+$N$3373))),0)</f>
        <v>0</v>
      </c>
      <c r="X2376" s="251">
        <f t="shared" ref="X2376" si="904">+SUM(T2376:W2376)</f>
        <v>0</v>
      </c>
    </row>
    <row r="2377" spans="1:24" ht="14.1" customHeight="1" x14ac:dyDescent="0.3">
      <c r="A2377" s="90">
        <v>11329</v>
      </c>
      <c r="B2377" s="91" t="s">
        <v>50</v>
      </c>
      <c r="C2377" s="92">
        <v>24</v>
      </c>
      <c r="D2377" s="92">
        <v>12</v>
      </c>
      <c r="E2377" s="166"/>
      <c r="F2377" s="92" t="s">
        <v>112</v>
      </c>
      <c r="G2377" s="92" t="s">
        <v>1718</v>
      </c>
      <c r="H2377" s="92" t="s">
        <v>1719</v>
      </c>
      <c r="I2377" s="92">
        <v>118</v>
      </c>
      <c r="J2377" s="93">
        <v>11.25</v>
      </c>
      <c r="K2377" s="94"/>
      <c r="L2377" s="92" t="s">
        <v>2660</v>
      </c>
      <c r="M2377" s="92" t="s">
        <v>417</v>
      </c>
      <c r="N2377" s="172" t="str">
        <f t="shared" si="899"/>
        <v/>
      </c>
      <c r="O2377" s="172"/>
      <c r="P2377" s="173">
        <f t="shared" si="900"/>
        <v>0</v>
      </c>
      <c r="Q2377" s="173">
        <f t="shared" si="901"/>
        <v>0</v>
      </c>
      <c r="R2377" s="173" t="str">
        <f t="shared" si="902"/>
        <v/>
      </c>
      <c r="S2377" s="173">
        <f t="shared" si="903"/>
        <v>0</v>
      </c>
      <c r="T2377" s="173">
        <f>IF(P2377&lt;&gt;"",(P2377*(1-($N$3368))*(1-($O2377+$N$3373))),0)</f>
        <v>0</v>
      </c>
      <c r="U2377" s="173">
        <f>IF(Q2377&lt;&gt;"",(Q2377*(1-($N$3369))*(1-($O2377+$N$3373))),0)</f>
        <v>0</v>
      </c>
      <c r="V2377" s="173">
        <f>IF(R2377&lt;&gt;"",(R2377*(1-($N$3370))*(1-($O2377+$N$3373))),0)</f>
        <v>0</v>
      </c>
      <c r="W2377" s="173">
        <f>IF(S2377&lt;&gt;"",(S2377*(1-($N$3371))*(1-($O2377+$N$3373))),0)</f>
        <v>0</v>
      </c>
      <c r="X2377" s="173">
        <f t="shared" ref="X2377:X2381" si="905">+SUM(T2377:W2377)</f>
        <v>0</v>
      </c>
    </row>
    <row r="2378" spans="1:24" ht="14.1" customHeight="1" x14ac:dyDescent="0.3">
      <c r="A2378" s="252">
        <v>173339</v>
      </c>
      <c r="B2378" s="253" t="s">
        <v>50</v>
      </c>
      <c r="C2378" s="254">
        <v>6</v>
      </c>
      <c r="D2378" s="254">
        <v>0</v>
      </c>
      <c r="E2378" s="255"/>
      <c r="F2378" s="254" t="s">
        <v>112</v>
      </c>
      <c r="G2378" s="254" t="s">
        <v>4616</v>
      </c>
      <c r="H2378" s="254" t="s">
        <v>6073</v>
      </c>
      <c r="I2378" s="254">
        <v>118</v>
      </c>
      <c r="J2378" s="256">
        <v>9.65</v>
      </c>
      <c r="K2378" s="257"/>
      <c r="L2378" s="254" t="s">
        <v>6287</v>
      </c>
      <c r="M2378" s="254" t="s">
        <v>417</v>
      </c>
      <c r="N2378" s="172" t="str">
        <f t="shared" si="899"/>
        <v/>
      </c>
      <c r="O2378" s="172"/>
      <c r="P2378" s="173">
        <f t="shared" si="900"/>
        <v>0</v>
      </c>
      <c r="Q2378" s="173">
        <f t="shared" si="901"/>
        <v>0</v>
      </c>
      <c r="R2378" s="173" t="str">
        <f t="shared" si="902"/>
        <v/>
      </c>
      <c r="S2378" s="173">
        <f t="shared" si="903"/>
        <v>0</v>
      </c>
      <c r="T2378" s="173">
        <f>IF(P2378&lt;&gt;"",(P2378*(1-($N$3368))*(1-($O2378+$N$3373))),0)</f>
        <v>0</v>
      </c>
      <c r="U2378" s="173">
        <f>IF(Q2378&lt;&gt;"",(Q2378*(1-($N$3369))*(1-($O2378+$N$3373))),0)</f>
        <v>0</v>
      </c>
      <c r="V2378" s="173">
        <f>IF(R2378&lt;&gt;"",(R2378*(1-($N$3370))*(1-($O2378+$N$3373))),0)</f>
        <v>0</v>
      </c>
      <c r="W2378" s="173">
        <f>IF(S2378&lt;&gt;"",(S2378*(1-($N$3371))*(1-($O2378+$N$3373))),0)</f>
        <v>0</v>
      </c>
      <c r="X2378" s="173">
        <f t="shared" si="905"/>
        <v>0</v>
      </c>
    </row>
    <row r="2379" spans="1:24" ht="14.1" customHeight="1" x14ac:dyDescent="0.3">
      <c r="A2379" s="252">
        <v>173349</v>
      </c>
      <c r="B2379" s="253" t="s">
        <v>50</v>
      </c>
      <c r="C2379" s="254">
        <v>72</v>
      </c>
      <c r="D2379" s="254">
        <v>12</v>
      </c>
      <c r="E2379" s="255"/>
      <c r="F2379" s="254" t="s">
        <v>112</v>
      </c>
      <c r="G2379" s="254" t="s">
        <v>1711</v>
      </c>
      <c r="H2379" s="254" t="s">
        <v>6074</v>
      </c>
      <c r="I2379" s="254">
        <v>118</v>
      </c>
      <c r="J2379" s="256">
        <v>8</v>
      </c>
      <c r="K2379" s="257"/>
      <c r="L2379" s="254" t="s">
        <v>6288</v>
      </c>
      <c r="M2379" s="254" t="s">
        <v>417</v>
      </c>
      <c r="N2379" s="172" t="str">
        <f t="shared" si="899"/>
        <v/>
      </c>
      <c r="O2379" s="172"/>
      <c r="P2379" s="173">
        <f t="shared" si="900"/>
        <v>0</v>
      </c>
      <c r="Q2379" s="173">
        <f t="shared" si="901"/>
        <v>0</v>
      </c>
      <c r="R2379" s="173" t="str">
        <f t="shared" si="902"/>
        <v/>
      </c>
      <c r="S2379" s="173">
        <f t="shared" si="903"/>
        <v>0</v>
      </c>
      <c r="T2379" s="173">
        <f>IF(P2379&lt;&gt;"",(P2379*(1-($N$3368))*(1-($O2379+$N$3373))),0)</f>
        <v>0</v>
      </c>
      <c r="U2379" s="173">
        <f>IF(Q2379&lt;&gt;"",(Q2379*(1-($N$3369))*(1-($O2379+$N$3373))),0)</f>
        <v>0</v>
      </c>
      <c r="V2379" s="173">
        <f>IF(R2379&lt;&gt;"",(R2379*(1-($N$3370))*(1-($O2379+$N$3373))),0)</f>
        <v>0</v>
      </c>
      <c r="W2379" s="173">
        <f>IF(S2379&lt;&gt;"",(S2379*(1-($N$3371))*(1-($O2379+$N$3373))),0)</f>
        <v>0</v>
      </c>
      <c r="X2379" s="173">
        <f t="shared" si="905"/>
        <v>0</v>
      </c>
    </row>
    <row r="2380" spans="1:24" ht="14.1" customHeight="1" x14ac:dyDescent="0.3">
      <c r="A2380" s="252">
        <v>173359</v>
      </c>
      <c r="B2380" s="253" t="s">
        <v>50</v>
      </c>
      <c r="C2380" s="254">
        <v>12</v>
      </c>
      <c r="D2380" s="254">
        <v>0</v>
      </c>
      <c r="E2380" s="255"/>
      <c r="F2380" s="254" t="s">
        <v>112</v>
      </c>
      <c r="G2380" s="254" t="s">
        <v>1716</v>
      </c>
      <c r="H2380" s="254" t="s">
        <v>6075</v>
      </c>
      <c r="I2380" s="254">
        <v>118</v>
      </c>
      <c r="J2380" s="256">
        <v>6.7</v>
      </c>
      <c r="K2380" s="257"/>
      <c r="L2380" s="254" t="s">
        <v>6076</v>
      </c>
      <c r="M2380" s="254" t="s">
        <v>417</v>
      </c>
      <c r="N2380" s="172" t="str">
        <f t="shared" si="899"/>
        <v/>
      </c>
      <c r="O2380" s="172"/>
      <c r="P2380" s="173">
        <f t="shared" si="900"/>
        <v>0</v>
      </c>
      <c r="Q2380" s="173">
        <f t="shared" si="901"/>
        <v>0</v>
      </c>
      <c r="R2380" s="173" t="str">
        <f t="shared" si="902"/>
        <v/>
      </c>
      <c r="S2380" s="173">
        <f t="shared" si="903"/>
        <v>0</v>
      </c>
      <c r="T2380" s="173">
        <f>IF(P2380&lt;&gt;"",(P2380*(1-($N$3368))*(1-($O2380+$N$3373))),0)</f>
        <v>0</v>
      </c>
      <c r="U2380" s="173">
        <f>IF(Q2380&lt;&gt;"",(Q2380*(1-($N$3369))*(1-($O2380+$N$3373))),0)</f>
        <v>0</v>
      </c>
      <c r="V2380" s="173">
        <f>IF(R2380&lt;&gt;"",(R2380*(1-($N$3370))*(1-($O2380+$N$3373))),0)</f>
        <v>0</v>
      </c>
      <c r="W2380" s="173">
        <f>IF(S2380&lt;&gt;"",(S2380*(1-($N$3371))*(1-($O2380+$N$3373))),0)</f>
        <v>0</v>
      </c>
      <c r="X2380" s="173">
        <f t="shared" si="905"/>
        <v>0</v>
      </c>
    </row>
    <row r="2381" spans="1:24" ht="14.1" customHeight="1" x14ac:dyDescent="0.3">
      <c r="A2381" s="252">
        <v>175099</v>
      </c>
      <c r="B2381" s="253" t="s">
        <v>50</v>
      </c>
      <c r="C2381" s="254">
        <v>10</v>
      </c>
      <c r="D2381" s="254">
        <v>0</v>
      </c>
      <c r="E2381" s="255"/>
      <c r="F2381" s="254" t="s">
        <v>127</v>
      </c>
      <c r="G2381" s="254" t="s">
        <v>1716</v>
      </c>
      <c r="H2381" s="254" t="s">
        <v>6292</v>
      </c>
      <c r="I2381" s="254">
        <v>118</v>
      </c>
      <c r="J2381" s="256">
        <v>8.5500000000000007</v>
      </c>
      <c r="K2381" s="257"/>
      <c r="L2381" s="254" t="s">
        <v>6293</v>
      </c>
      <c r="M2381" s="254" t="s">
        <v>417</v>
      </c>
      <c r="N2381" s="172" t="str">
        <f t="shared" si="899"/>
        <v/>
      </c>
      <c r="O2381" s="172"/>
      <c r="P2381" s="173">
        <f t="shared" si="900"/>
        <v>0</v>
      </c>
      <c r="Q2381" s="173">
        <f t="shared" si="901"/>
        <v>0</v>
      </c>
      <c r="R2381" s="173" t="str">
        <f t="shared" si="902"/>
        <v/>
      </c>
      <c r="S2381" s="173">
        <f t="shared" si="903"/>
        <v>0</v>
      </c>
      <c r="T2381" s="173">
        <f>IF(P2381&lt;&gt;"",(P2381*(1-($N$3368))*(1-($O2381+$N$3373))),0)</f>
        <v>0</v>
      </c>
      <c r="U2381" s="173">
        <f>IF(Q2381&lt;&gt;"",(Q2381*(1-($N$3369))*(1-($O2381+$N$3373))),0)</f>
        <v>0</v>
      </c>
      <c r="V2381" s="173">
        <f>IF(R2381&lt;&gt;"",(R2381*(1-($N$3370))*(1-($O2381+$N$3373))),0)</f>
        <v>0</v>
      </c>
      <c r="W2381" s="173">
        <f>IF(S2381&lt;&gt;"",(S2381*(1-($N$3371))*(1-($O2381+$N$3373))),0)</f>
        <v>0</v>
      </c>
      <c r="X2381" s="173">
        <f t="shared" si="905"/>
        <v>0</v>
      </c>
    </row>
    <row r="2382" spans="1:24" ht="14.1" customHeight="1" x14ac:dyDescent="0.3">
      <c r="A2382" s="90"/>
      <c r="B2382" s="91"/>
      <c r="C2382" s="92"/>
      <c r="D2382" s="92"/>
      <c r="E2382" s="168"/>
      <c r="F2382" s="92"/>
      <c r="G2382" s="92"/>
      <c r="H2382" s="151" t="s">
        <v>5717</v>
      </c>
      <c r="I2382" s="92"/>
      <c r="J2382" s="93"/>
      <c r="K2382" s="94"/>
      <c r="L2382" s="94"/>
      <c r="M2382" s="95"/>
      <c r="N2382" s="172"/>
      <c r="O2382" s="172"/>
      <c r="P2382" s="173">
        <f>IF($B2382="PA",$N2382,0)</f>
        <v>0</v>
      </c>
      <c r="Q2382" s="173">
        <f>IF($B2382="PC",$N2382,0)</f>
        <v>0</v>
      </c>
      <c r="R2382" s="173">
        <f>IF($B2382="LA",$N2382,0)</f>
        <v>0</v>
      </c>
      <c r="S2382" s="173">
        <f>IF($B2382="LC",$N2382,0)</f>
        <v>0</v>
      </c>
      <c r="T2382" s="173">
        <f>IF(P2382&lt;&gt;"",(P2382*(1-($N$3368))*(1-($O2382+$N$3373))),0)</f>
        <v>0</v>
      </c>
      <c r="U2382" s="173">
        <f>IF(Q2382&lt;&gt;"",(Q2382*(1-($N$3369))*(1-($O2382+$N$3373))),0)</f>
        <v>0</v>
      </c>
      <c r="V2382" s="173">
        <f>IF(R2382&lt;&gt;"",(R2382*(1-($N$3370))*(1-($O2382+$N$3373))),0)</f>
        <v>0</v>
      </c>
      <c r="W2382" s="173">
        <f>IF(S2382&lt;&gt;"",(S2382*(1-($N$3371))*(1-($O2382+$N$3373))),0)</f>
        <v>0</v>
      </c>
      <c r="X2382" s="173"/>
    </row>
    <row r="2383" spans="1:24" ht="14.1" customHeight="1" x14ac:dyDescent="0.3">
      <c r="A2383" s="368" t="s">
        <v>261</v>
      </c>
      <c r="B2383" s="91" t="s">
        <v>51</v>
      </c>
      <c r="C2383" s="92">
        <v>42</v>
      </c>
      <c r="D2383" s="92">
        <v>0</v>
      </c>
      <c r="E2383" s="166"/>
      <c r="F2383" s="92" t="s">
        <v>2011</v>
      </c>
      <c r="G2383" s="92" t="s">
        <v>2012</v>
      </c>
      <c r="H2383" s="92" t="s">
        <v>2588</v>
      </c>
      <c r="I2383" s="92">
        <v>119</v>
      </c>
      <c r="J2383" s="93">
        <v>19.45</v>
      </c>
      <c r="K2383" s="94"/>
      <c r="L2383" s="92" t="s">
        <v>4347</v>
      </c>
      <c r="M2383" s="92" t="s">
        <v>417</v>
      </c>
      <c r="N2383" s="172" t="str">
        <f t="shared" ref="N2383:N2398" si="906">IF(OR(J2383="TBA",E2383=0),"",E2383*J2383)</f>
        <v/>
      </c>
      <c r="O2383" s="172"/>
      <c r="P2383" s="173">
        <f t="shared" ref="P2383:P2398" si="907">IF($B2383="PA",$N2383,0)</f>
        <v>0</v>
      </c>
      <c r="Q2383" s="173">
        <f t="shared" ref="Q2383:Q2398" si="908">IF($B2383="PC",$N2383,0)</f>
        <v>0</v>
      </c>
      <c r="R2383" s="173">
        <f t="shared" ref="R2383:R2398" si="909">IF($B2383="LA",$N2383,0)</f>
        <v>0</v>
      </c>
      <c r="S2383" s="173" t="str">
        <f t="shared" ref="S2383:S2398" si="910">IF($B2383="LC",$N2383,0)</f>
        <v/>
      </c>
      <c r="T2383" s="173">
        <f>IF(P2383&lt;&gt;"",(P2383*(1-($N$3368))*(1-($O2383+$N$3373))),0)</f>
        <v>0</v>
      </c>
      <c r="U2383" s="173">
        <f>IF(Q2383&lt;&gt;"",(Q2383*(1-($N$3369))*(1-($O2383+$N$3373))),0)</f>
        <v>0</v>
      </c>
      <c r="V2383" s="173">
        <f>IF(R2383&lt;&gt;"",(R2383*(1-($N$3370))*(1-($O2383+$N$3373))),0)</f>
        <v>0</v>
      </c>
      <c r="W2383" s="173">
        <f>IF(S2383&lt;&gt;"",(S2383*(1-($N$3371))*(1-($O2383+$N$3373))),0)</f>
        <v>0</v>
      </c>
      <c r="X2383" s="173">
        <f t="shared" ref="X2383:X2398" si="911">+SUM(T2383:W2383)</f>
        <v>0</v>
      </c>
    </row>
    <row r="2384" spans="1:24" ht="14.1" customHeight="1" x14ac:dyDescent="0.3">
      <c r="A2384" s="368" t="s">
        <v>262</v>
      </c>
      <c r="B2384" s="91" t="s">
        <v>51</v>
      </c>
      <c r="C2384" s="92">
        <v>42</v>
      </c>
      <c r="D2384" s="92">
        <v>0</v>
      </c>
      <c r="E2384" s="166"/>
      <c r="F2384" s="92" t="s">
        <v>2011</v>
      </c>
      <c r="G2384" s="92" t="s">
        <v>2014</v>
      </c>
      <c r="H2384" s="92" t="s">
        <v>2588</v>
      </c>
      <c r="I2384" s="92">
        <v>119</v>
      </c>
      <c r="J2384" s="93">
        <v>19.45</v>
      </c>
      <c r="K2384" s="94"/>
      <c r="L2384" s="92" t="s">
        <v>4348</v>
      </c>
      <c r="M2384" s="92" t="s">
        <v>417</v>
      </c>
      <c r="N2384" s="172" t="str">
        <f t="shared" si="906"/>
        <v/>
      </c>
      <c r="O2384" s="172"/>
      <c r="P2384" s="173">
        <f t="shared" si="907"/>
        <v>0</v>
      </c>
      <c r="Q2384" s="173">
        <f t="shared" si="908"/>
        <v>0</v>
      </c>
      <c r="R2384" s="173">
        <f t="shared" si="909"/>
        <v>0</v>
      </c>
      <c r="S2384" s="173" t="str">
        <f t="shared" si="910"/>
        <v/>
      </c>
      <c r="T2384" s="173">
        <f>IF(P2384&lt;&gt;"",(P2384*(1-($N$3368))*(1-($O2384+$N$3373))),0)</f>
        <v>0</v>
      </c>
      <c r="U2384" s="173">
        <f>IF(Q2384&lt;&gt;"",(Q2384*(1-($N$3369))*(1-($O2384+$N$3373))),0)</f>
        <v>0</v>
      </c>
      <c r="V2384" s="173">
        <f>IF(R2384&lt;&gt;"",(R2384*(1-($N$3370))*(1-($O2384+$N$3373))),0)</f>
        <v>0</v>
      </c>
      <c r="W2384" s="173">
        <f>IF(S2384&lt;&gt;"",(S2384*(1-($N$3371))*(1-($O2384+$N$3373))),0)</f>
        <v>0</v>
      </c>
      <c r="X2384" s="173">
        <f t="shared" si="911"/>
        <v>0</v>
      </c>
    </row>
    <row r="2385" spans="1:24" ht="14.1" customHeight="1" x14ac:dyDescent="0.3">
      <c r="A2385" s="90" t="s">
        <v>847</v>
      </c>
      <c r="B2385" s="91" t="s">
        <v>51</v>
      </c>
      <c r="C2385" s="92">
        <v>18</v>
      </c>
      <c r="D2385" s="92">
        <v>9</v>
      </c>
      <c r="E2385" s="166"/>
      <c r="F2385" s="92" t="s">
        <v>112</v>
      </c>
      <c r="G2385" s="92" t="s">
        <v>2026</v>
      </c>
      <c r="H2385" s="92" t="s">
        <v>2454</v>
      </c>
      <c r="I2385" s="92">
        <v>119</v>
      </c>
      <c r="J2385" s="93">
        <v>18.25</v>
      </c>
      <c r="K2385" s="94"/>
      <c r="L2385" s="92" t="s">
        <v>4104</v>
      </c>
      <c r="M2385" s="92" t="s">
        <v>417</v>
      </c>
      <c r="N2385" s="172" t="str">
        <f>IF(OR(J2385="TBA",E2385=0),"",E2385*J2385)</f>
        <v/>
      </c>
      <c r="O2385" s="172"/>
      <c r="P2385" s="173">
        <f>IF($B2385="PA",$N2385,0)</f>
        <v>0</v>
      </c>
      <c r="Q2385" s="173">
        <f>IF($B2385="PC",$N2385,0)</f>
        <v>0</v>
      </c>
      <c r="R2385" s="173">
        <f>IF($B2385="LA",$N2385,0)</f>
        <v>0</v>
      </c>
      <c r="S2385" s="173" t="str">
        <f>IF($B2385="LC",$N2385,0)</f>
        <v/>
      </c>
      <c r="T2385" s="173">
        <f>IF(P2385&lt;&gt;"",(P2385*(1-($N$3368))*(1-($O2385+$N$3373))),0)</f>
        <v>0</v>
      </c>
      <c r="U2385" s="173">
        <f>IF(Q2385&lt;&gt;"",(Q2385*(1-($N$3369))*(1-($O2385+$N$3373))),0)</f>
        <v>0</v>
      </c>
      <c r="V2385" s="173">
        <f>IF(R2385&lt;&gt;"",(R2385*(1-($N$3370))*(1-($O2385+$N$3373))),0)</f>
        <v>0</v>
      </c>
      <c r="W2385" s="173">
        <f>IF(S2385&lt;&gt;"",(S2385*(1-($N$3371))*(1-($O2385+$N$3373))),0)</f>
        <v>0</v>
      </c>
      <c r="X2385" s="173">
        <f>+SUM(T2385:W2385)</f>
        <v>0</v>
      </c>
    </row>
    <row r="2386" spans="1:24" ht="14.1" customHeight="1" x14ac:dyDescent="0.3">
      <c r="A2386" s="90" t="s">
        <v>846</v>
      </c>
      <c r="B2386" s="91" t="s">
        <v>51</v>
      </c>
      <c r="C2386" s="92">
        <v>18</v>
      </c>
      <c r="D2386" s="92">
        <v>9</v>
      </c>
      <c r="E2386" s="166"/>
      <c r="F2386" s="92" t="s">
        <v>112</v>
      </c>
      <c r="G2386" s="92" t="s">
        <v>2016</v>
      </c>
      <c r="H2386" s="92" t="s">
        <v>2454</v>
      </c>
      <c r="I2386" s="92">
        <v>119</v>
      </c>
      <c r="J2386" s="93">
        <v>18.25</v>
      </c>
      <c r="K2386" s="94"/>
      <c r="L2386" s="92" t="s">
        <v>4103</v>
      </c>
      <c r="M2386" s="92" t="s">
        <v>417</v>
      </c>
      <c r="N2386" s="172" t="str">
        <f>IF(OR(J2386="TBA",E2386=0),"",E2386*J2386)</f>
        <v/>
      </c>
      <c r="O2386" s="172"/>
      <c r="P2386" s="173">
        <f>IF($B2386="PA",$N2386,0)</f>
        <v>0</v>
      </c>
      <c r="Q2386" s="173">
        <f>IF($B2386="PC",$N2386,0)</f>
        <v>0</v>
      </c>
      <c r="R2386" s="173">
        <f>IF($B2386="LA",$N2386,0)</f>
        <v>0</v>
      </c>
      <c r="S2386" s="173" t="str">
        <f>IF($B2386="LC",$N2386,0)</f>
        <v/>
      </c>
      <c r="T2386" s="173">
        <f>IF(P2386&lt;&gt;"",(P2386*(1-($N$3368))*(1-($O2386+$N$3373))),0)</f>
        <v>0</v>
      </c>
      <c r="U2386" s="173">
        <f>IF(Q2386&lt;&gt;"",(Q2386*(1-($N$3369))*(1-($O2386+$N$3373))),0)</f>
        <v>0</v>
      </c>
      <c r="V2386" s="173">
        <f>IF(R2386&lt;&gt;"",(R2386*(1-($N$3370))*(1-($O2386+$N$3373))),0)</f>
        <v>0</v>
      </c>
      <c r="W2386" s="173">
        <f>IF(S2386&lt;&gt;"",(S2386*(1-($N$3371))*(1-($O2386+$N$3373))),0)</f>
        <v>0</v>
      </c>
      <c r="X2386" s="173">
        <f>+SUM(T2386:W2386)</f>
        <v>0</v>
      </c>
    </row>
    <row r="2387" spans="1:24" ht="14.1" customHeight="1" x14ac:dyDescent="0.3">
      <c r="A2387" s="90" t="s">
        <v>845</v>
      </c>
      <c r="B2387" s="91" t="s">
        <v>51</v>
      </c>
      <c r="C2387" s="92">
        <v>18</v>
      </c>
      <c r="D2387" s="92">
        <v>9</v>
      </c>
      <c r="E2387" s="166"/>
      <c r="F2387" s="92" t="s">
        <v>112</v>
      </c>
      <c r="G2387" s="92" t="s">
        <v>2004</v>
      </c>
      <c r="H2387" s="92" t="s">
        <v>2454</v>
      </c>
      <c r="I2387" s="92">
        <v>119</v>
      </c>
      <c r="J2387" s="93">
        <v>18.25</v>
      </c>
      <c r="K2387" s="94"/>
      <c r="L2387" s="92" t="s">
        <v>4102</v>
      </c>
      <c r="M2387" s="92" t="s">
        <v>417</v>
      </c>
      <c r="N2387" s="172" t="str">
        <f>IF(OR(J2387="TBA",E2387=0),"",E2387*J2387)</f>
        <v/>
      </c>
      <c r="O2387" s="172"/>
      <c r="P2387" s="173">
        <f>IF($B2387="PA",$N2387,0)</f>
        <v>0</v>
      </c>
      <c r="Q2387" s="173">
        <f>IF($B2387="PC",$N2387,0)</f>
        <v>0</v>
      </c>
      <c r="R2387" s="173">
        <f>IF($B2387="LA",$N2387,0)</f>
        <v>0</v>
      </c>
      <c r="S2387" s="173" t="str">
        <f>IF($B2387="LC",$N2387,0)</f>
        <v/>
      </c>
      <c r="T2387" s="173">
        <f>IF(P2387&lt;&gt;"",(P2387*(1-($N$3368))*(1-($O2387+$N$3373))),0)</f>
        <v>0</v>
      </c>
      <c r="U2387" s="173">
        <f>IF(Q2387&lt;&gt;"",(Q2387*(1-($N$3369))*(1-($O2387+$N$3373))),0)</f>
        <v>0</v>
      </c>
      <c r="V2387" s="173">
        <f>IF(R2387&lt;&gt;"",(R2387*(1-($N$3370))*(1-($O2387+$N$3373))),0)</f>
        <v>0</v>
      </c>
      <c r="W2387" s="173">
        <f>IF(S2387&lt;&gt;"",(S2387*(1-($N$3371))*(1-($O2387+$N$3373))),0)</f>
        <v>0</v>
      </c>
      <c r="X2387" s="173">
        <f>+SUM(T2387:W2387)</f>
        <v>0</v>
      </c>
    </row>
    <row r="2388" spans="1:24" ht="14.1" customHeight="1" x14ac:dyDescent="0.3">
      <c r="A2388" s="90" t="s">
        <v>148</v>
      </c>
      <c r="B2388" s="91" t="s">
        <v>51</v>
      </c>
      <c r="C2388" s="92">
        <v>30</v>
      </c>
      <c r="D2388" s="92">
        <v>5</v>
      </c>
      <c r="E2388" s="166"/>
      <c r="F2388" s="92" t="s">
        <v>112</v>
      </c>
      <c r="G2388" s="92" t="s">
        <v>2026</v>
      </c>
      <c r="H2388" s="92" t="s">
        <v>2215</v>
      </c>
      <c r="I2388" s="92">
        <v>119</v>
      </c>
      <c r="J2388" s="93">
        <v>16.7</v>
      </c>
      <c r="K2388" s="94"/>
      <c r="L2388" s="92" t="s">
        <v>3476</v>
      </c>
      <c r="M2388" s="92" t="s">
        <v>417</v>
      </c>
      <c r="N2388" s="172" t="str">
        <f t="shared" si="906"/>
        <v/>
      </c>
      <c r="O2388" s="172"/>
      <c r="P2388" s="173">
        <f t="shared" si="907"/>
        <v>0</v>
      </c>
      <c r="Q2388" s="173">
        <f t="shared" si="908"/>
        <v>0</v>
      </c>
      <c r="R2388" s="173">
        <f t="shared" si="909"/>
        <v>0</v>
      </c>
      <c r="S2388" s="173" t="str">
        <f t="shared" si="910"/>
        <v/>
      </c>
      <c r="T2388" s="173">
        <f>IF(P2388&lt;&gt;"",(P2388*(1-($N$3368))*(1-($O2388+$N$3373))),0)</f>
        <v>0</v>
      </c>
      <c r="U2388" s="173">
        <f>IF(Q2388&lt;&gt;"",(Q2388*(1-($N$3369))*(1-($O2388+$N$3373))),0)</f>
        <v>0</v>
      </c>
      <c r="V2388" s="173">
        <f>IF(R2388&lt;&gt;"",(R2388*(1-($N$3370))*(1-($O2388+$N$3373))),0)</f>
        <v>0</v>
      </c>
      <c r="W2388" s="173">
        <f>IF(S2388&lt;&gt;"",(S2388*(1-($N$3371))*(1-($O2388+$N$3373))),0)</f>
        <v>0</v>
      </c>
      <c r="X2388" s="173">
        <f t="shared" si="911"/>
        <v>0</v>
      </c>
    </row>
    <row r="2389" spans="1:24" ht="14.1" customHeight="1" x14ac:dyDescent="0.3">
      <c r="A2389" s="90" t="s">
        <v>147</v>
      </c>
      <c r="B2389" s="91" t="s">
        <v>51</v>
      </c>
      <c r="C2389" s="92">
        <v>30</v>
      </c>
      <c r="D2389" s="92">
        <v>5</v>
      </c>
      <c r="E2389" s="166"/>
      <c r="F2389" s="92" t="s">
        <v>112</v>
      </c>
      <c r="G2389" s="92" t="s">
        <v>2016</v>
      </c>
      <c r="H2389" s="92" t="s">
        <v>2215</v>
      </c>
      <c r="I2389" s="92">
        <v>119</v>
      </c>
      <c r="J2389" s="93">
        <v>16.7</v>
      </c>
      <c r="K2389" s="94"/>
      <c r="L2389" s="92" t="s">
        <v>3475</v>
      </c>
      <c r="M2389" s="92" t="s">
        <v>417</v>
      </c>
      <c r="N2389" s="172" t="str">
        <f t="shared" si="906"/>
        <v/>
      </c>
      <c r="O2389" s="172"/>
      <c r="P2389" s="173">
        <f t="shared" si="907"/>
        <v>0</v>
      </c>
      <c r="Q2389" s="173">
        <f t="shared" si="908"/>
        <v>0</v>
      </c>
      <c r="R2389" s="173">
        <f t="shared" si="909"/>
        <v>0</v>
      </c>
      <c r="S2389" s="173" t="str">
        <f t="shared" si="910"/>
        <v/>
      </c>
      <c r="T2389" s="173">
        <f>IF(P2389&lt;&gt;"",(P2389*(1-($N$3368))*(1-($O2389+$N$3373))),0)</f>
        <v>0</v>
      </c>
      <c r="U2389" s="173">
        <f>IF(Q2389&lt;&gt;"",(Q2389*(1-($N$3369))*(1-($O2389+$N$3373))),0)</f>
        <v>0</v>
      </c>
      <c r="V2389" s="173">
        <f>IF(R2389&lt;&gt;"",(R2389*(1-($N$3370))*(1-($O2389+$N$3373))),0)</f>
        <v>0</v>
      </c>
      <c r="W2389" s="173">
        <f>IF(S2389&lt;&gt;"",(S2389*(1-($N$3371))*(1-($O2389+$N$3373))),0)</f>
        <v>0</v>
      </c>
      <c r="X2389" s="173">
        <f t="shared" si="911"/>
        <v>0</v>
      </c>
    </row>
    <row r="2390" spans="1:24" ht="14.1" customHeight="1" x14ac:dyDescent="0.3">
      <c r="A2390" s="90" t="s">
        <v>146</v>
      </c>
      <c r="B2390" s="91" t="s">
        <v>51</v>
      </c>
      <c r="C2390" s="92">
        <v>30</v>
      </c>
      <c r="D2390" s="92">
        <v>5</v>
      </c>
      <c r="E2390" s="166"/>
      <c r="F2390" s="92" t="s">
        <v>112</v>
      </c>
      <c r="G2390" s="92" t="s">
        <v>2004</v>
      </c>
      <c r="H2390" s="92" t="s">
        <v>2215</v>
      </c>
      <c r="I2390" s="92">
        <v>119</v>
      </c>
      <c r="J2390" s="93">
        <v>16.7</v>
      </c>
      <c r="K2390" s="94"/>
      <c r="L2390" s="92" t="s">
        <v>3474</v>
      </c>
      <c r="M2390" s="92" t="s">
        <v>417</v>
      </c>
      <c r="N2390" s="172" t="str">
        <f t="shared" si="906"/>
        <v/>
      </c>
      <c r="O2390" s="172"/>
      <c r="P2390" s="173">
        <f t="shared" si="907"/>
        <v>0</v>
      </c>
      <c r="Q2390" s="173">
        <f t="shared" si="908"/>
        <v>0</v>
      </c>
      <c r="R2390" s="173">
        <f t="shared" si="909"/>
        <v>0</v>
      </c>
      <c r="S2390" s="173" t="str">
        <f t="shared" si="910"/>
        <v/>
      </c>
      <c r="T2390" s="173">
        <f>IF(P2390&lt;&gt;"",(P2390*(1-($N$3368))*(1-($O2390+$N$3373))),0)</f>
        <v>0</v>
      </c>
      <c r="U2390" s="173">
        <f>IF(Q2390&lt;&gt;"",(Q2390*(1-($N$3369))*(1-($O2390+$N$3373))),0)</f>
        <v>0</v>
      </c>
      <c r="V2390" s="173">
        <f>IF(R2390&lt;&gt;"",(R2390*(1-($N$3370))*(1-($O2390+$N$3373))),0)</f>
        <v>0</v>
      </c>
      <c r="W2390" s="173">
        <f>IF(S2390&lt;&gt;"",(S2390*(1-($N$3371))*(1-($O2390+$N$3373))),0)</f>
        <v>0</v>
      </c>
      <c r="X2390" s="173">
        <f t="shared" si="911"/>
        <v>0</v>
      </c>
    </row>
    <row r="2391" spans="1:24" ht="14.1" customHeight="1" x14ac:dyDescent="0.3">
      <c r="A2391" s="187" t="s">
        <v>151</v>
      </c>
      <c r="B2391" s="246" t="s">
        <v>51</v>
      </c>
      <c r="C2391" s="188">
        <v>24</v>
      </c>
      <c r="D2391" s="188">
        <v>6</v>
      </c>
      <c r="E2391" s="247"/>
      <c r="F2391" s="188" t="s">
        <v>112</v>
      </c>
      <c r="G2391" s="188" t="s">
        <v>2026</v>
      </c>
      <c r="H2391" s="188" t="s">
        <v>2454</v>
      </c>
      <c r="I2391" s="188">
        <v>119</v>
      </c>
      <c r="J2391" s="248">
        <v>20.25</v>
      </c>
      <c r="K2391" s="249"/>
      <c r="L2391" s="188" t="s">
        <v>4020</v>
      </c>
      <c r="M2391" s="188" t="s">
        <v>417</v>
      </c>
      <c r="N2391" s="250" t="str">
        <f t="shared" si="906"/>
        <v/>
      </c>
      <c r="O2391" s="172"/>
      <c r="P2391" s="173">
        <f t="shared" si="907"/>
        <v>0</v>
      </c>
      <c r="Q2391" s="173">
        <f t="shared" si="908"/>
        <v>0</v>
      </c>
      <c r="R2391" s="173">
        <f t="shared" si="909"/>
        <v>0</v>
      </c>
      <c r="S2391" s="173" t="str">
        <f t="shared" si="910"/>
        <v/>
      </c>
      <c r="T2391" s="173">
        <f>IF(P2391&lt;&gt;"",(P2391*(1-($N$3368))*(1-($O2391+$N$3373))),0)</f>
        <v>0</v>
      </c>
      <c r="U2391" s="173">
        <f>IF(Q2391&lt;&gt;"",(Q2391*(1-($N$3369))*(1-($O2391+$N$3373))),0)</f>
        <v>0</v>
      </c>
      <c r="V2391" s="173">
        <f>IF(R2391&lt;&gt;"",(R2391*(1-($N$3370))*(1-($O2391+$N$3373))),0)</f>
        <v>0</v>
      </c>
      <c r="W2391" s="173">
        <f>IF(S2391&lt;&gt;"",(S2391*(1-($N$3371))*(1-($O2391+$N$3373))),0)</f>
        <v>0</v>
      </c>
      <c r="X2391" s="251">
        <f t="shared" si="911"/>
        <v>0</v>
      </c>
    </row>
    <row r="2392" spans="1:24" ht="13.5" customHeight="1" x14ac:dyDescent="0.3">
      <c r="A2392" s="187" t="s">
        <v>178</v>
      </c>
      <c r="B2392" s="246" t="s">
        <v>51</v>
      </c>
      <c r="C2392" s="188">
        <v>12</v>
      </c>
      <c r="D2392" s="188">
        <v>0</v>
      </c>
      <c r="E2392" s="247"/>
      <c r="F2392" s="188" t="s">
        <v>111</v>
      </c>
      <c r="G2392" s="188" t="s">
        <v>2105</v>
      </c>
      <c r="H2392" s="188" t="s">
        <v>2460</v>
      </c>
      <c r="I2392" s="188">
        <v>119</v>
      </c>
      <c r="J2392" s="248">
        <v>30.650000000000002</v>
      </c>
      <c r="K2392" s="249"/>
      <c r="L2392" s="188" t="s">
        <v>4034</v>
      </c>
      <c r="M2392" s="188" t="s">
        <v>417</v>
      </c>
      <c r="N2392" s="250" t="str">
        <f t="shared" si="906"/>
        <v/>
      </c>
      <c r="O2392" s="172"/>
      <c r="P2392" s="173">
        <f t="shared" si="907"/>
        <v>0</v>
      </c>
      <c r="Q2392" s="173">
        <f t="shared" si="908"/>
        <v>0</v>
      </c>
      <c r="R2392" s="173">
        <f t="shared" si="909"/>
        <v>0</v>
      </c>
      <c r="S2392" s="173" t="str">
        <f t="shared" si="910"/>
        <v/>
      </c>
      <c r="T2392" s="173">
        <f>IF(P2392&lt;&gt;"",(P2392*(1-($N$3368))*(1-($O2392+$N$3373))),0)</f>
        <v>0</v>
      </c>
      <c r="U2392" s="173">
        <f>IF(Q2392&lt;&gt;"",(Q2392*(1-($N$3369))*(1-($O2392+$N$3373))),0)</f>
        <v>0</v>
      </c>
      <c r="V2392" s="173">
        <f>IF(R2392&lt;&gt;"",(R2392*(1-($N$3370))*(1-($O2392+$N$3373))),0)</f>
        <v>0</v>
      </c>
      <c r="W2392" s="173">
        <f>IF(S2392&lt;&gt;"",(S2392*(1-($N$3371))*(1-($O2392+$N$3373))),0)</f>
        <v>0</v>
      </c>
      <c r="X2392" s="251">
        <f t="shared" si="911"/>
        <v>0</v>
      </c>
    </row>
    <row r="2393" spans="1:24" ht="14.1" customHeight="1" x14ac:dyDescent="0.3">
      <c r="A2393" s="187" t="s">
        <v>177</v>
      </c>
      <c r="B2393" s="246" t="s">
        <v>51</v>
      </c>
      <c r="C2393" s="188">
        <v>12</v>
      </c>
      <c r="D2393" s="188">
        <v>0</v>
      </c>
      <c r="E2393" s="247"/>
      <c r="F2393" s="188" t="s">
        <v>111</v>
      </c>
      <c r="G2393" s="188" t="s">
        <v>2022</v>
      </c>
      <c r="H2393" s="188" t="s">
        <v>2460</v>
      </c>
      <c r="I2393" s="188">
        <v>119</v>
      </c>
      <c r="J2393" s="248">
        <v>30.650000000000002</v>
      </c>
      <c r="K2393" s="249"/>
      <c r="L2393" s="188" t="s">
        <v>4033</v>
      </c>
      <c r="M2393" s="188" t="s">
        <v>417</v>
      </c>
      <c r="N2393" s="250" t="str">
        <f t="shared" si="906"/>
        <v/>
      </c>
      <c r="O2393" s="172"/>
      <c r="P2393" s="173">
        <f t="shared" si="907"/>
        <v>0</v>
      </c>
      <c r="Q2393" s="173">
        <f t="shared" si="908"/>
        <v>0</v>
      </c>
      <c r="R2393" s="173">
        <f t="shared" si="909"/>
        <v>0</v>
      </c>
      <c r="S2393" s="173" t="str">
        <f t="shared" si="910"/>
        <v/>
      </c>
      <c r="T2393" s="173">
        <f>IF(P2393&lt;&gt;"",(P2393*(1-($N$3368))*(1-($O2393+$N$3373))),0)</f>
        <v>0</v>
      </c>
      <c r="U2393" s="173">
        <f>IF(Q2393&lt;&gt;"",(Q2393*(1-($N$3369))*(1-($O2393+$N$3373))),0)</f>
        <v>0</v>
      </c>
      <c r="V2393" s="173">
        <f>IF(R2393&lt;&gt;"",(R2393*(1-($N$3370))*(1-($O2393+$N$3373))),0)</f>
        <v>0</v>
      </c>
      <c r="W2393" s="173">
        <f>IF(S2393&lt;&gt;"",(S2393*(1-($N$3371))*(1-($O2393+$N$3373))),0)</f>
        <v>0</v>
      </c>
      <c r="X2393" s="251">
        <f t="shared" si="911"/>
        <v>0</v>
      </c>
    </row>
    <row r="2394" spans="1:24" ht="14.1" customHeight="1" x14ac:dyDescent="0.3">
      <c r="A2394" s="90" t="s">
        <v>144</v>
      </c>
      <c r="B2394" s="91" t="s">
        <v>50</v>
      </c>
      <c r="C2394" s="92">
        <v>72</v>
      </c>
      <c r="D2394" s="92">
        <v>36</v>
      </c>
      <c r="E2394" s="166"/>
      <c r="F2394" s="92" t="s">
        <v>112</v>
      </c>
      <c r="G2394" s="92" t="s">
        <v>1711</v>
      </c>
      <c r="H2394" s="92" t="s">
        <v>2346</v>
      </c>
      <c r="I2394" s="92">
        <v>119</v>
      </c>
      <c r="J2394" s="93">
        <v>6.6000000000000005</v>
      </c>
      <c r="K2394" s="94"/>
      <c r="L2394" s="92" t="s">
        <v>3784</v>
      </c>
      <c r="M2394" s="92" t="s">
        <v>417</v>
      </c>
      <c r="N2394" s="172" t="str">
        <f t="shared" si="906"/>
        <v/>
      </c>
      <c r="O2394" s="172"/>
      <c r="P2394" s="173">
        <f t="shared" si="907"/>
        <v>0</v>
      </c>
      <c r="Q2394" s="173">
        <f t="shared" si="908"/>
        <v>0</v>
      </c>
      <c r="R2394" s="173" t="str">
        <f t="shared" si="909"/>
        <v/>
      </c>
      <c r="S2394" s="173">
        <f t="shared" si="910"/>
        <v>0</v>
      </c>
      <c r="T2394" s="173">
        <f>IF(P2394&lt;&gt;"",(P2394*(1-($N$3368))*(1-($O2394+$N$3373))),0)</f>
        <v>0</v>
      </c>
      <c r="U2394" s="173">
        <f>IF(Q2394&lt;&gt;"",(Q2394*(1-($N$3369))*(1-($O2394+$N$3373))),0)</f>
        <v>0</v>
      </c>
      <c r="V2394" s="173">
        <f>IF(R2394&lt;&gt;"",(R2394*(1-($N$3370))*(1-($O2394+$N$3373))),0)</f>
        <v>0</v>
      </c>
      <c r="W2394" s="173">
        <f>IF(S2394&lt;&gt;"",(S2394*(1-($N$3371))*(1-($O2394+$N$3373))),0)</f>
        <v>0</v>
      </c>
      <c r="X2394" s="173">
        <f t="shared" si="911"/>
        <v>0</v>
      </c>
    </row>
    <row r="2395" spans="1:24" ht="14.1" customHeight="1" x14ac:dyDescent="0.3">
      <c r="A2395" s="90" t="s">
        <v>150</v>
      </c>
      <c r="B2395" s="91" t="s">
        <v>51</v>
      </c>
      <c r="C2395" s="92">
        <v>24</v>
      </c>
      <c r="D2395" s="92">
        <v>8</v>
      </c>
      <c r="E2395" s="166"/>
      <c r="F2395" s="92" t="s">
        <v>112</v>
      </c>
      <c r="G2395" s="92" t="s">
        <v>2016</v>
      </c>
      <c r="H2395" s="92" t="s">
        <v>2407</v>
      </c>
      <c r="I2395" s="92">
        <v>119</v>
      </c>
      <c r="J2395" s="93">
        <v>16.7</v>
      </c>
      <c r="K2395" s="94"/>
      <c r="L2395" s="92" t="s">
        <v>3925</v>
      </c>
      <c r="M2395" s="92" t="s">
        <v>417</v>
      </c>
      <c r="N2395" s="172" t="str">
        <f t="shared" si="906"/>
        <v/>
      </c>
      <c r="O2395" s="172"/>
      <c r="P2395" s="173">
        <f t="shared" si="907"/>
        <v>0</v>
      </c>
      <c r="Q2395" s="173">
        <f t="shared" si="908"/>
        <v>0</v>
      </c>
      <c r="R2395" s="173">
        <f t="shared" si="909"/>
        <v>0</v>
      </c>
      <c r="S2395" s="173" t="str">
        <f t="shared" si="910"/>
        <v/>
      </c>
      <c r="T2395" s="173">
        <f>IF(P2395&lt;&gt;"",(P2395*(1-($N$3368))*(1-($O2395+$N$3373))),0)</f>
        <v>0</v>
      </c>
      <c r="U2395" s="173">
        <f>IF(Q2395&lt;&gt;"",(Q2395*(1-($N$3369))*(1-($O2395+$N$3373))),0)</f>
        <v>0</v>
      </c>
      <c r="V2395" s="173">
        <f>IF(R2395&lt;&gt;"",(R2395*(1-($N$3370))*(1-($O2395+$N$3373))),0)</f>
        <v>0</v>
      </c>
      <c r="W2395" s="173">
        <f>IF(S2395&lt;&gt;"",(S2395*(1-($N$3371))*(1-($O2395+$N$3373))),0)</f>
        <v>0</v>
      </c>
      <c r="X2395" s="173">
        <f t="shared" si="911"/>
        <v>0</v>
      </c>
    </row>
    <row r="2396" spans="1:24" ht="14.1" customHeight="1" x14ac:dyDescent="0.3">
      <c r="A2396" s="90" t="s">
        <v>149</v>
      </c>
      <c r="B2396" s="91" t="s">
        <v>51</v>
      </c>
      <c r="C2396" s="92">
        <v>24</v>
      </c>
      <c r="D2396" s="92">
        <v>8</v>
      </c>
      <c r="E2396" s="166"/>
      <c r="F2396" s="92" t="s">
        <v>112</v>
      </c>
      <c r="G2396" s="92" t="s">
        <v>2004</v>
      </c>
      <c r="H2396" s="92" t="s">
        <v>2407</v>
      </c>
      <c r="I2396" s="92">
        <v>119</v>
      </c>
      <c r="J2396" s="93">
        <v>16.7</v>
      </c>
      <c r="K2396" s="94"/>
      <c r="L2396" s="92" t="s">
        <v>3924</v>
      </c>
      <c r="M2396" s="92" t="s">
        <v>417</v>
      </c>
      <c r="N2396" s="172" t="str">
        <f t="shared" si="906"/>
        <v/>
      </c>
      <c r="O2396" s="172"/>
      <c r="P2396" s="173">
        <f t="shared" si="907"/>
        <v>0</v>
      </c>
      <c r="Q2396" s="173">
        <f t="shared" si="908"/>
        <v>0</v>
      </c>
      <c r="R2396" s="173">
        <f t="shared" si="909"/>
        <v>0</v>
      </c>
      <c r="S2396" s="173" t="str">
        <f t="shared" si="910"/>
        <v/>
      </c>
      <c r="T2396" s="173">
        <f>IF(P2396&lt;&gt;"",(P2396*(1-($N$3368))*(1-($O2396+$N$3373))),0)</f>
        <v>0</v>
      </c>
      <c r="U2396" s="173">
        <f>IF(Q2396&lt;&gt;"",(Q2396*(1-($N$3369))*(1-($O2396+$N$3373))),0)</f>
        <v>0</v>
      </c>
      <c r="V2396" s="173">
        <f>IF(R2396&lt;&gt;"",(R2396*(1-($N$3370))*(1-($O2396+$N$3373))),0)</f>
        <v>0</v>
      </c>
      <c r="W2396" s="173">
        <f>IF(S2396&lt;&gt;"",(S2396*(1-($N$3371))*(1-($O2396+$N$3373))),0)</f>
        <v>0</v>
      </c>
      <c r="X2396" s="173">
        <f t="shared" si="911"/>
        <v>0</v>
      </c>
    </row>
    <row r="2397" spans="1:24" ht="14.1" customHeight="1" x14ac:dyDescent="0.3">
      <c r="A2397" s="90" t="s">
        <v>143</v>
      </c>
      <c r="B2397" s="91" t="s">
        <v>50</v>
      </c>
      <c r="C2397" s="92">
        <v>150</v>
      </c>
      <c r="D2397" s="92">
        <v>10</v>
      </c>
      <c r="E2397" s="166"/>
      <c r="F2397" s="92" t="s">
        <v>112</v>
      </c>
      <c r="G2397" s="92" t="s">
        <v>1716</v>
      </c>
      <c r="H2397" s="92" t="s">
        <v>2345</v>
      </c>
      <c r="I2397" s="92">
        <v>119</v>
      </c>
      <c r="J2397" s="93">
        <v>3.5</v>
      </c>
      <c r="K2397" s="94"/>
      <c r="L2397" s="92" t="s">
        <v>3783</v>
      </c>
      <c r="M2397" s="92" t="s">
        <v>417</v>
      </c>
      <c r="N2397" s="172" t="str">
        <f t="shared" si="906"/>
        <v/>
      </c>
      <c r="O2397" s="172"/>
      <c r="P2397" s="173">
        <f t="shared" si="907"/>
        <v>0</v>
      </c>
      <c r="Q2397" s="173">
        <f t="shared" si="908"/>
        <v>0</v>
      </c>
      <c r="R2397" s="173" t="str">
        <f t="shared" si="909"/>
        <v/>
      </c>
      <c r="S2397" s="173">
        <f t="shared" si="910"/>
        <v>0</v>
      </c>
      <c r="T2397" s="173">
        <f>IF(P2397&lt;&gt;"",(P2397*(1-($N$3368))*(1-($O2397+$N$3373))),0)</f>
        <v>0</v>
      </c>
      <c r="U2397" s="173">
        <f>IF(Q2397&lt;&gt;"",(Q2397*(1-($N$3369))*(1-($O2397+$N$3373))),0)</f>
        <v>0</v>
      </c>
      <c r="V2397" s="173">
        <f>IF(R2397&lt;&gt;"",(R2397*(1-($N$3370))*(1-($O2397+$N$3373))),0)</f>
        <v>0</v>
      </c>
      <c r="W2397" s="173">
        <f>IF(S2397&lt;&gt;"",(S2397*(1-($N$3371))*(1-($O2397+$N$3373))),0)</f>
        <v>0</v>
      </c>
      <c r="X2397" s="173">
        <f t="shared" si="911"/>
        <v>0</v>
      </c>
    </row>
    <row r="2398" spans="1:24" ht="14.1" customHeight="1" x14ac:dyDescent="0.3">
      <c r="A2398" s="187" t="s">
        <v>145</v>
      </c>
      <c r="B2398" s="246" t="s">
        <v>50</v>
      </c>
      <c r="C2398" s="188">
        <v>36</v>
      </c>
      <c r="D2398" s="188">
        <v>12</v>
      </c>
      <c r="E2398" s="247"/>
      <c r="F2398" s="188" t="s">
        <v>112</v>
      </c>
      <c r="G2398" s="188" t="s">
        <v>1711</v>
      </c>
      <c r="H2398" s="188" t="s">
        <v>2348</v>
      </c>
      <c r="I2398" s="188">
        <v>119</v>
      </c>
      <c r="J2398" s="248">
        <v>6.4</v>
      </c>
      <c r="K2398" s="249"/>
      <c r="L2398" s="188" t="s">
        <v>3786</v>
      </c>
      <c r="M2398" s="188" t="s">
        <v>417</v>
      </c>
      <c r="N2398" s="250" t="str">
        <f t="shared" si="906"/>
        <v/>
      </c>
      <c r="O2398" s="172"/>
      <c r="P2398" s="173">
        <f t="shared" si="907"/>
        <v>0</v>
      </c>
      <c r="Q2398" s="173">
        <f t="shared" si="908"/>
        <v>0</v>
      </c>
      <c r="R2398" s="173" t="str">
        <f t="shared" si="909"/>
        <v/>
      </c>
      <c r="S2398" s="173">
        <f t="shared" si="910"/>
        <v>0</v>
      </c>
      <c r="T2398" s="173">
        <f>IF(P2398&lt;&gt;"",(P2398*(1-($N$3368))*(1-($O2398+$N$3373))),0)</f>
        <v>0</v>
      </c>
      <c r="U2398" s="173">
        <f>IF(Q2398&lt;&gt;"",(Q2398*(1-($N$3369))*(1-($O2398+$N$3373))),0)</f>
        <v>0</v>
      </c>
      <c r="V2398" s="173">
        <f>IF(R2398&lt;&gt;"",(R2398*(1-($N$3370))*(1-($O2398+$N$3373))),0)</f>
        <v>0</v>
      </c>
      <c r="W2398" s="173">
        <f>IF(S2398&lt;&gt;"",(S2398*(1-($N$3371))*(1-($O2398+$N$3373))),0)</f>
        <v>0</v>
      </c>
      <c r="X2398" s="251">
        <f t="shared" si="911"/>
        <v>0</v>
      </c>
    </row>
    <row r="2399" spans="1:24" ht="14.1" customHeight="1" x14ac:dyDescent="0.3">
      <c r="A2399" s="90"/>
      <c r="B2399" s="91"/>
      <c r="C2399" s="92"/>
      <c r="D2399" s="92"/>
      <c r="E2399" s="168"/>
      <c r="F2399" s="92"/>
      <c r="G2399" s="92"/>
      <c r="H2399" s="151" t="s">
        <v>5718</v>
      </c>
      <c r="I2399" s="92"/>
      <c r="J2399" s="93"/>
      <c r="K2399" s="94"/>
      <c r="L2399" s="94"/>
      <c r="M2399" s="95"/>
      <c r="N2399" s="172"/>
      <c r="O2399" s="172"/>
      <c r="P2399" s="173">
        <f>IF($B2399="PA",$N2399,0)</f>
        <v>0</v>
      </c>
      <c r="Q2399" s="173">
        <f>IF($B2399="PC",$N2399,0)</f>
        <v>0</v>
      </c>
      <c r="R2399" s="173">
        <f>IF($B2399="LA",$N2399,0)</f>
        <v>0</v>
      </c>
      <c r="S2399" s="173">
        <f>IF($B2399="LC",$N2399,0)</f>
        <v>0</v>
      </c>
      <c r="T2399" s="173">
        <f>IF(P2399&lt;&gt;"",(P2399*(1-($N$3368))*(1-($O2399+$N$3373))),0)</f>
        <v>0</v>
      </c>
      <c r="U2399" s="173">
        <f>IF(Q2399&lt;&gt;"",(Q2399*(1-($N$3369))*(1-($O2399+$N$3373))),0)</f>
        <v>0</v>
      </c>
      <c r="V2399" s="173">
        <f>IF(R2399&lt;&gt;"",(R2399*(1-($N$3370))*(1-($O2399+$N$3373))),0)</f>
        <v>0</v>
      </c>
      <c r="W2399" s="173">
        <f>IF(S2399&lt;&gt;"",(S2399*(1-($N$3371))*(1-($O2399+$N$3373))),0)</f>
        <v>0</v>
      </c>
      <c r="X2399" s="173"/>
    </row>
    <row r="2400" spans="1:24" ht="14.1" customHeight="1" x14ac:dyDescent="0.3">
      <c r="A2400" s="90" t="s">
        <v>152</v>
      </c>
      <c r="B2400" s="91" t="s">
        <v>51</v>
      </c>
      <c r="C2400" s="92">
        <v>30</v>
      </c>
      <c r="D2400" s="92">
        <v>5</v>
      </c>
      <c r="E2400" s="166"/>
      <c r="F2400" s="92" t="s">
        <v>112</v>
      </c>
      <c r="G2400" s="92" t="s">
        <v>2004</v>
      </c>
      <c r="H2400" s="92" t="s">
        <v>2532</v>
      </c>
      <c r="I2400" s="92">
        <v>120</v>
      </c>
      <c r="J2400" s="93">
        <v>18.400000000000002</v>
      </c>
      <c r="K2400" s="94"/>
      <c r="L2400" s="92" t="s">
        <v>4234</v>
      </c>
      <c r="M2400" s="92" t="s">
        <v>417</v>
      </c>
      <c r="N2400" s="172" t="str">
        <f t="shared" ref="N2400:N2402" si="912">IF(OR(J2400="TBA",E2400=0),"",E2400*J2400)</f>
        <v/>
      </c>
      <c r="O2400" s="172"/>
      <c r="P2400" s="173">
        <f t="shared" ref="P2400:P2402" si="913">IF($B2400="PA",$N2400,0)</f>
        <v>0</v>
      </c>
      <c r="Q2400" s="173">
        <f t="shared" ref="Q2400:Q2402" si="914">IF($B2400="PC",$N2400,0)</f>
        <v>0</v>
      </c>
      <c r="R2400" s="173">
        <f t="shared" ref="R2400:R2402" si="915">IF($B2400="LA",$N2400,0)</f>
        <v>0</v>
      </c>
      <c r="S2400" s="173" t="str">
        <f t="shared" ref="S2400:S2402" si="916">IF($B2400="LC",$N2400,0)</f>
        <v/>
      </c>
      <c r="T2400" s="173">
        <f>IF(P2400&lt;&gt;"",(P2400*(1-($N$3368))*(1-($O2400+$N$3373))),0)</f>
        <v>0</v>
      </c>
      <c r="U2400" s="173">
        <f>IF(Q2400&lt;&gt;"",(Q2400*(1-($N$3369))*(1-($O2400+$N$3373))),0)</f>
        <v>0</v>
      </c>
      <c r="V2400" s="173">
        <f>IF(R2400&lt;&gt;"",(R2400*(1-($N$3370))*(1-($O2400+$N$3373))),0)</f>
        <v>0</v>
      </c>
      <c r="W2400" s="173">
        <f>IF(S2400&lt;&gt;"",(S2400*(1-($N$3371))*(1-($O2400+$N$3373))),0)</f>
        <v>0</v>
      </c>
      <c r="X2400" s="173">
        <f t="shared" ref="X2400:X2402" si="917">+SUM(T2400:W2400)</f>
        <v>0</v>
      </c>
    </row>
    <row r="2401" spans="1:24" ht="14.1" customHeight="1" x14ac:dyDescent="0.3">
      <c r="A2401" s="90" t="s">
        <v>153</v>
      </c>
      <c r="B2401" s="91" t="s">
        <v>51</v>
      </c>
      <c r="C2401" s="92">
        <v>30</v>
      </c>
      <c r="D2401" s="92">
        <v>5</v>
      </c>
      <c r="E2401" s="166"/>
      <c r="F2401" s="92" t="s">
        <v>112</v>
      </c>
      <c r="G2401" s="92" t="s">
        <v>2016</v>
      </c>
      <c r="H2401" s="92" t="s">
        <v>2532</v>
      </c>
      <c r="I2401" s="92">
        <v>120</v>
      </c>
      <c r="J2401" s="93">
        <v>18.400000000000002</v>
      </c>
      <c r="K2401" s="94"/>
      <c r="L2401" s="92" t="s">
        <v>4235</v>
      </c>
      <c r="M2401" s="92" t="s">
        <v>417</v>
      </c>
      <c r="N2401" s="172" t="str">
        <f t="shared" si="912"/>
        <v/>
      </c>
      <c r="O2401" s="172"/>
      <c r="P2401" s="173">
        <f t="shared" si="913"/>
        <v>0</v>
      </c>
      <c r="Q2401" s="173">
        <f t="shared" si="914"/>
        <v>0</v>
      </c>
      <c r="R2401" s="173">
        <f t="shared" si="915"/>
        <v>0</v>
      </c>
      <c r="S2401" s="173" t="str">
        <f t="shared" si="916"/>
        <v/>
      </c>
      <c r="T2401" s="173">
        <f>IF(P2401&lt;&gt;"",(P2401*(1-($N$3368))*(1-($O2401+$N$3373))),0)</f>
        <v>0</v>
      </c>
      <c r="U2401" s="173">
        <f>IF(Q2401&lt;&gt;"",(Q2401*(1-($N$3369))*(1-($O2401+$N$3373))),0)</f>
        <v>0</v>
      </c>
      <c r="V2401" s="173">
        <f>IF(R2401&lt;&gt;"",(R2401*(1-($N$3370))*(1-($O2401+$N$3373))),0)</f>
        <v>0</v>
      </c>
      <c r="W2401" s="173">
        <f>IF(S2401&lt;&gt;"",(S2401*(1-($N$3371))*(1-($O2401+$N$3373))),0)</f>
        <v>0</v>
      </c>
      <c r="X2401" s="173">
        <f t="shared" si="917"/>
        <v>0</v>
      </c>
    </row>
    <row r="2402" spans="1:24" ht="14.1" customHeight="1" x14ac:dyDescent="0.3">
      <c r="A2402" s="90" t="s">
        <v>154</v>
      </c>
      <c r="B2402" s="91" t="s">
        <v>51</v>
      </c>
      <c r="C2402" s="92">
        <v>30</v>
      </c>
      <c r="D2402" s="92">
        <v>5</v>
      </c>
      <c r="E2402" s="166"/>
      <c r="F2402" s="92" t="s">
        <v>112</v>
      </c>
      <c r="G2402" s="92" t="s">
        <v>2026</v>
      </c>
      <c r="H2402" s="92" t="s">
        <v>2532</v>
      </c>
      <c r="I2402" s="92">
        <v>120</v>
      </c>
      <c r="J2402" s="93">
        <v>18.400000000000002</v>
      </c>
      <c r="K2402" s="94"/>
      <c r="L2402" s="92" t="s">
        <v>4236</v>
      </c>
      <c r="M2402" s="92" t="s">
        <v>417</v>
      </c>
      <c r="N2402" s="172" t="str">
        <f t="shared" si="912"/>
        <v/>
      </c>
      <c r="O2402" s="172"/>
      <c r="P2402" s="173">
        <f t="shared" si="913"/>
        <v>0</v>
      </c>
      <c r="Q2402" s="173">
        <f t="shared" si="914"/>
        <v>0</v>
      </c>
      <c r="R2402" s="173">
        <f t="shared" si="915"/>
        <v>0</v>
      </c>
      <c r="S2402" s="173" t="str">
        <f t="shared" si="916"/>
        <v/>
      </c>
      <c r="T2402" s="173">
        <f>IF(P2402&lt;&gt;"",(P2402*(1-($N$3368))*(1-($O2402+$N$3373))),0)</f>
        <v>0</v>
      </c>
      <c r="U2402" s="173">
        <f>IF(Q2402&lt;&gt;"",(Q2402*(1-($N$3369))*(1-($O2402+$N$3373))),0)</f>
        <v>0</v>
      </c>
      <c r="V2402" s="173">
        <f>IF(R2402&lt;&gt;"",(R2402*(1-($N$3370))*(1-($O2402+$N$3373))),0)</f>
        <v>0</v>
      </c>
      <c r="W2402" s="173">
        <f>IF(S2402&lt;&gt;"",(S2402*(1-($N$3371))*(1-($O2402+$N$3373))),0)</f>
        <v>0</v>
      </c>
      <c r="X2402" s="173">
        <f t="shared" si="917"/>
        <v>0</v>
      </c>
    </row>
    <row r="2403" spans="1:24" ht="14.1" customHeight="1" x14ac:dyDescent="0.3">
      <c r="A2403" s="90"/>
      <c r="B2403" s="91"/>
      <c r="C2403" s="92"/>
      <c r="D2403" s="92"/>
      <c r="E2403" s="168"/>
      <c r="F2403" s="92"/>
      <c r="G2403" s="92"/>
      <c r="H2403" s="151" t="s">
        <v>5719</v>
      </c>
      <c r="I2403" s="92"/>
      <c r="J2403" s="93"/>
      <c r="K2403" s="94"/>
      <c r="L2403" s="94"/>
      <c r="M2403" s="95"/>
      <c r="N2403" s="172"/>
      <c r="O2403" s="172"/>
      <c r="P2403" s="173">
        <f>IF($B2403="PA",$N2403,0)</f>
        <v>0</v>
      </c>
      <c r="Q2403" s="173">
        <f>IF($B2403="PC",$N2403,0)</f>
        <v>0</v>
      </c>
      <c r="R2403" s="173">
        <f>IF($B2403="LA",$N2403,0)</f>
        <v>0</v>
      </c>
      <c r="S2403" s="173">
        <f>IF($B2403="LC",$N2403,0)</f>
        <v>0</v>
      </c>
      <c r="T2403" s="173">
        <f>IF(P2403&lt;&gt;"",(P2403*(1-($N$3368))*(1-($O2403+$N$3373))),0)</f>
        <v>0</v>
      </c>
      <c r="U2403" s="173">
        <f>IF(Q2403&lt;&gt;"",(Q2403*(1-($N$3369))*(1-($O2403+$N$3373))),0)</f>
        <v>0</v>
      </c>
      <c r="V2403" s="173">
        <f>IF(R2403&lt;&gt;"",(R2403*(1-($N$3370))*(1-($O2403+$N$3373))),0)</f>
        <v>0</v>
      </c>
      <c r="W2403" s="173">
        <f>IF(S2403&lt;&gt;"",(S2403*(1-($N$3371))*(1-($O2403+$N$3373))),0)</f>
        <v>0</v>
      </c>
      <c r="X2403" s="173"/>
    </row>
    <row r="2404" spans="1:24" ht="14.1" customHeight="1" x14ac:dyDescent="0.3">
      <c r="A2404" s="155">
        <v>10246</v>
      </c>
      <c r="B2404" s="91" t="s">
        <v>50</v>
      </c>
      <c r="C2404" s="92">
        <v>24</v>
      </c>
      <c r="D2404" s="92">
        <v>6</v>
      </c>
      <c r="E2404" s="166"/>
      <c r="F2404" s="92" t="s">
        <v>112</v>
      </c>
      <c r="G2404" s="92" t="s">
        <v>1711</v>
      </c>
      <c r="H2404" s="92" t="s">
        <v>1715</v>
      </c>
      <c r="I2404" s="92">
        <v>120</v>
      </c>
      <c r="J2404" s="93">
        <v>8.1</v>
      </c>
      <c r="K2404" s="94"/>
      <c r="L2404" s="92" t="s">
        <v>2658</v>
      </c>
      <c r="M2404" s="92" t="s">
        <v>417</v>
      </c>
      <c r="N2404" s="172" t="str">
        <f t="shared" ref="N2404:N2408" si="918">IF(OR(J2404="TBA",E2404=0),"",E2404*J2404)</f>
        <v/>
      </c>
      <c r="O2404" s="172"/>
      <c r="P2404" s="173">
        <f t="shared" ref="P2404:P2408" si="919">IF($B2404="PA",$N2404,0)</f>
        <v>0</v>
      </c>
      <c r="Q2404" s="173">
        <f t="shared" ref="Q2404:Q2408" si="920">IF($B2404="PC",$N2404,0)</f>
        <v>0</v>
      </c>
      <c r="R2404" s="173" t="str">
        <f t="shared" ref="R2404:R2408" si="921">IF($B2404="LA",$N2404,0)</f>
        <v/>
      </c>
      <c r="S2404" s="173">
        <f t="shared" ref="S2404:S2408" si="922">IF($B2404="LC",$N2404,0)</f>
        <v>0</v>
      </c>
      <c r="T2404" s="173">
        <f>IF(P2404&lt;&gt;"",(P2404*(1-($N$3368))*(1-($O2404+$N$3373))),0)</f>
        <v>0</v>
      </c>
      <c r="U2404" s="173">
        <f>IF(Q2404&lt;&gt;"",(Q2404*(1-($N$3369))*(1-($O2404+$N$3373))),0)</f>
        <v>0</v>
      </c>
      <c r="V2404" s="173">
        <f>IF(R2404&lt;&gt;"",(R2404*(1-($N$3370))*(1-($O2404+$N$3373))),0)</f>
        <v>0</v>
      </c>
      <c r="W2404" s="173">
        <f>IF(S2404&lt;&gt;"",(S2404*(1-($N$3371))*(1-($O2404+$N$3373))),0)</f>
        <v>0</v>
      </c>
      <c r="X2404" s="173">
        <f t="shared" ref="X2404:X2408" si="923">+SUM(T2404:W2404)</f>
        <v>0</v>
      </c>
    </row>
    <row r="2405" spans="1:24" ht="14.1" customHeight="1" x14ac:dyDescent="0.3">
      <c r="A2405" s="90" t="s">
        <v>357</v>
      </c>
      <c r="B2405" s="91" t="s">
        <v>51</v>
      </c>
      <c r="C2405" s="92">
        <v>32</v>
      </c>
      <c r="D2405" s="92">
        <v>8</v>
      </c>
      <c r="E2405" s="166"/>
      <c r="F2405" s="92" t="s">
        <v>112</v>
      </c>
      <c r="G2405" s="92" t="s">
        <v>2004</v>
      </c>
      <c r="H2405" s="92" t="s">
        <v>2127</v>
      </c>
      <c r="I2405" s="92">
        <v>120</v>
      </c>
      <c r="J2405" s="93">
        <v>18.25</v>
      </c>
      <c r="K2405" s="94"/>
      <c r="L2405" s="92" t="s">
        <v>3238</v>
      </c>
      <c r="M2405" s="92" t="s">
        <v>417</v>
      </c>
      <c r="N2405" s="172" t="str">
        <f t="shared" si="918"/>
        <v/>
      </c>
      <c r="O2405" s="172"/>
      <c r="P2405" s="173">
        <f t="shared" si="919"/>
        <v>0</v>
      </c>
      <c r="Q2405" s="173">
        <f t="shared" si="920"/>
        <v>0</v>
      </c>
      <c r="R2405" s="173">
        <f t="shared" si="921"/>
        <v>0</v>
      </c>
      <c r="S2405" s="173" t="str">
        <f t="shared" si="922"/>
        <v/>
      </c>
      <c r="T2405" s="173">
        <f>IF(P2405&lt;&gt;"",(P2405*(1-($N$3368))*(1-($O2405+$N$3373))),0)</f>
        <v>0</v>
      </c>
      <c r="U2405" s="173">
        <f>IF(Q2405&lt;&gt;"",(Q2405*(1-($N$3369))*(1-($O2405+$N$3373))),0)</f>
        <v>0</v>
      </c>
      <c r="V2405" s="173">
        <f>IF(R2405&lt;&gt;"",(R2405*(1-($N$3370))*(1-($O2405+$N$3373))),0)</f>
        <v>0</v>
      </c>
      <c r="W2405" s="173">
        <f>IF(S2405&lt;&gt;"",(S2405*(1-($N$3371))*(1-($O2405+$N$3373))),0)</f>
        <v>0</v>
      </c>
      <c r="X2405" s="173">
        <f t="shared" si="923"/>
        <v>0</v>
      </c>
    </row>
    <row r="2406" spans="1:24" ht="14.1" customHeight="1" x14ac:dyDescent="0.3">
      <c r="A2406" s="90" t="s">
        <v>358</v>
      </c>
      <c r="B2406" s="91" t="s">
        <v>51</v>
      </c>
      <c r="C2406" s="92">
        <v>32</v>
      </c>
      <c r="D2406" s="92">
        <v>8</v>
      </c>
      <c r="E2406" s="166"/>
      <c r="F2406" s="92" t="s">
        <v>112</v>
      </c>
      <c r="G2406" s="92" t="s">
        <v>2016</v>
      </c>
      <c r="H2406" s="92" t="s">
        <v>2127</v>
      </c>
      <c r="I2406" s="92">
        <v>120</v>
      </c>
      <c r="J2406" s="93">
        <v>18.25</v>
      </c>
      <c r="K2406" s="94"/>
      <c r="L2406" s="92" t="s">
        <v>3239</v>
      </c>
      <c r="M2406" s="92" t="s">
        <v>417</v>
      </c>
      <c r="N2406" s="172" t="str">
        <f t="shared" si="918"/>
        <v/>
      </c>
      <c r="O2406" s="172"/>
      <c r="P2406" s="173">
        <f t="shared" si="919"/>
        <v>0</v>
      </c>
      <c r="Q2406" s="173">
        <f t="shared" si="920"/>
        <v>0</v>
      </c>
      <c r="R2406" s="173">
        <f t="shared" si="921"/>
        <v>0</v>
      </c>
      <c r="S2406" s="173" t="str">
        <f t="shared" si="922"/>
        <v/>
      </c>
      <c r="T2406" s="173">
        <f>IF(P2406&lt;&gt;"",(P2406*(1-($N$3368))*(1-($O2406+$N$3373))),0)</f>
        <v>0</v>
      </c>
      <c r="U2406" s="173">
        <f>IF(Q2406&lt;&gt;"",(Q2406*(1-($N$3369))*(1-($O2406+$N$3373))),0)</f>
        <v>0</v>
      </c>
      <c r="V2406" s="173">
        <f>IF(R2406&lt;&gt;"",(R2406*(1-($N$3370))*(1-($O2406+$N$3373))),0)</f>
        <v>0</v>
      </c>
      <c r="W2406" s="173">
        <f>IF(S2406&lt;&gt;"",(S2406*(1-($N$3371))*(1-($O2406+$N$3373))),0)</f>
        <v>0</v>
      </c>
      <c r="X2406" s="173">
        <f t="shared" si="923"/>
        <v>0</v>
      </c>
    </row>
    <row r="2407" spans="1:24" ht="14.1" customHeight="1" x14ac:dyDescent="0.3">
      <c r="A2407" s="90" t="s">
        <v>359</v>
      </c>
      <c r="B2407" s="91" t="s">
        <v>51</v>
      </c>
      <c r="C2407" s="92">
        <v>32</v>
      </c>
      <c r="D2407" s="92">
        <v>8</v>
      </c>
      <c r="E2407" s="166"/>
      <c r="F2407" s="92" t="s">
        <v>112</v>
      </c>
      <c r="G2407" s="92" t="s">
        <v>1999</v>
      </c>
      <c r="H2407" s="92" t="s">
        <v>2127</v>
      </c>
      <c r="I2407" s="92">
        <v>120</v>
      </c>
      <c r="J2407" s="93">
        <v>18.25</v>
      </c>
      <c r="K2407" s="94"/>
      <c r="L2407" s="92" t="s">
        <v>3240</v>
      </c>
      <c r="M2407" s="92" t="s">
        <v>417</v>
      </c>
      <c r="N2407" s="172" t="str">
        <f t="shared" si="918"/>
        <v/>
      </c>
      <c r="O2407" s="172"/>
      <c r="P2407" s="173">
        <f t="shared" si="919"/>
        <v>0</v>
      </c>
      <c r="Q2407" s="173">
        <f t="shared" si="920"/>
        <v>0</v>
      </c>
      <c r="R2407" s="173">
        <f t="shared" si="921"/>
        <v>0</v>
      </c>
      <c r="S2407" s="173" t="str">
        <f t="shared" si="922"/>
        <v/>
      </c>
      <c r="T2407" s="173">
        <f>IF(P2407&lt;&gt;"",(P2407*(1-($N$3368))*(1-($O2407+$N$3373))),0)</f>
        <v>0</v>
      </c>
      <c r="U2407" s="173">
        <f>IF(Q2407&lt;&gt;"",(Q2407*(1-($N$3369))*(1-($O2407+$N$3373))),0)</f>
        <v>0</v>
      </c>
      <c r="V2407" s="173">
        <f>IF(R2407&lt;&gt;"",(R2407*(1-($N$3370))*(1-($O2407+$N$3373))),0)</f>
        <v>0</v>
      </c>
      <c r="W2407" s="173">
        <f>IF(S2407&lt;&gt;"",(S2407*(1-($N$3371))*(1-($O2407+$N$3373))),0)</f>
        <v>0</v>
      </c>
      <c r="X2407" s="173">
        <f t="shared" si="923"/>
        <v>0</v>
      </c>
    </row>
    <row r="2408" spans="1:24" ht="14.1" customHeight="1" x14ac:dyDescent="0.3">
      <c r="A2408" s="90">
        <v>11087</v>
      </c>
      <c r="B2408" s="91" t="s">
        <v>50</v>
      </c>
      <c r="C2408" s="92">
        <v>36</v>
      </c>
      <c r="D2408" s="92">
        <v>6</v>
      </c>
      <c r="E2408" s="166"/>
      <c r="F2408" s="92" t="s">
        <v>112</v>
      </c>
      <c r="G2408" s="92" t="s">
        <v>1716</v>
      </c>
      <c r="H2408" s="92" t="s">
        <v>1717</v>
      </c>
      <c r="I2408" s="92">
        <v>120</v>
      </c>
      <c r="J2408" s="93">
        <v>9.15</v>
      </c>
      <c r="K2408" s="94"/>
      <c r="L2408" s="92" t="s">
        <v>2659</v>
      </c>
      <c r="M2408" s="92" t="s">
        <v>417</v>
      </c>
      <c r="N2408" s="172" t="str">
        <f t="shared" si="918"/>
        <v/>
      </c>
      <c r="O2408" s="172"/>
      <c r="P2408" s="173">
        <f t="shared" si="919"/>
        <v>0</v>
      </c>
      <c r="Q2408" s="173">
        <f t="shared" si="920"/>
        <v>0</v>
      </c>
      <c r="R2408" s="173" t="str">
        <f t="shared" si="921"/>
        <v/>
      </c>
      <c r="S2408" s="173">
        <f t="shared" si="922"/>
        <v>0</v>
      </c>
      <c r="T2408" s="173">
        <f>IF(P2408&lt;&gt;"",(P2408*(1-($N$3368))*(1-($O2408+$N$3373))),0)</f>
        <v>0</v>
      </c>
      <c r="U2408" s="173">
        <f>IF(Q2408&lt;&gt;"",(Q2408*(1-($N$3369))*(1-($O2408+$N$3373))),0)</f>
        <v>0</v>
      </c>
      <c r="V2408" s="173">
        <f>IF(R2408&lt;&gt;"",(R2408*(1-($N$3370))*(1-($O2408+$N$3373))),0)</f>
        <v>0</v>
      </c>
      <c r="W2408" s="173">
        <f>IF(S2408&lt;&gt;"",(S2408*(1-($N$3371))*(1-($O2408+$N$3373))),0)</f>
        <v>0</v>
      </c>
      <c r="X2408" s="173">
        <f t="shared" si="923"/>
        <v>0</v>
      </c>
    </row>
    <row r="2409" spans="1:24" ht="14.1" customHeight="1" x14ac:dyDescent="0.3">
      <c r="A2409" s="198"/>
      <c r="B2409" s="198"/>
      <c r="C2409" s="199"/>
      <c r="D2409" s="199"/>
      <c r="E2409" s="200"/>
      <c r="F2409" s="199"/>
      <c r="G2409" s="199"/>
      <c r="H2409" s="201" t="s">
        <v>5721</v>
      </c>
      <c r="I2409" s="199"/>
      <c r="J2409" s="202"/>
      <c r="K2409" s="203"/>
      <c r="L2409" s="203"/>
      <c r="M2409" s="204"/>
      <c r="N2409" s="205"/>
      <c r="O2409" s="182"/>
      <c r="P2409" s="183">
        <f t="shared" ref="P2409:P2432" si="924">IF($B2409="PA",$N2409,0)</f>
        <v>0</v>
      </c>
      <c r="Q2409" s="183">
        <f t="shared" ref="Q2409:Q2432" si="925">IF($B2409="PC",$N2409,0)</f>
        <v>0</v>
      </c>
      <c r="R2409" s="183">
        <f t="shared" ref="R2409:R2432" si="926">IF($B2409="LA",$N2409,0)</f>
        <v>0</v>
      </c>
      <c r="S2409" s="183">
        <f t="shared" ref="S2409:S2432" si="927">IF($B2409="LC",$N2409,0)</f>
        <v>0</v>
      </c>
      <c r="T2409" s="183">
        <f>IF(P2409&lt;&gt;"",(P2409*(1-($N$3368))*(1-($O2409+$N$3373))),0)</f>
        <v>0</v>
      </c>
      <c r="U2409" s="183">
        <f>IF(Q2409&lt;&gt;"",(Q2409*(1-($N$3369))*(1-($O2409+$N$3373))),0)</f>
        <v>0</v>
      </c>
      <c r="V2409" s="183">
        <f>IF(R2409&lt;&gt;"",(R2409*(1-($N$3370))*(1-($O2409+$N$3373))),0)</f>
        <v>0</v>
      </c>
      <c r="W2409" s="183">
        <f>IF(S2409&lt;&gt;"",(S2409*(1-($N$3371))*(1-($O2409+$N$3373))),0)</f>
        <v>0</v>
      </c>
      <c r="X2409" s="206"/>
    </row>
    <row r="2410" spans="1:24" ht="14.1" customHeight="1" x14ac:dyDescent="0.3">
      <c r="A2410" s="90"/>
      <c r="B2410" s="91"/>
      <c r="C2410" s="92"/>
      <c r="D2410" s="92"/>
      <c r="E2410" s="168"/>
      <c r="F2410" s="92"/>
      <c r="G2410" s="92"/>
      <c r="H2410" s="207" t="s">
        <v>5723</v>
      </c>
      <c r="I2410" s="92"/>
      <c r="J2410" s="93"/>
      <c r="K2410" s="94"/>
      <c r="L2410" s="94"/>
      <c r="M2410" s="95"/>
      <c r="N2410" s="172"/>
      <c r="O2410" s="172"/>
      <c r="P2410" s="173">
        <f t="shared" si="924"/>
        <v>0</v>
      </c>
      <c r="Q2410" s="173">
        <f t="shared" si="925"/>
        <v>0</v>
      </c>
      <c r="R2410" s="173">
        <f t="shared" si="926"/>
        <v>0</v>
      </c>
      <c r="S2410" s="173">
        <f t="shared" si="927"/>
        <v>0</v>
      </c>
      <c r="T2410" s="173">
        <f>IF(P2410&lt;&gt;"",(P2410*(1-($N$3368))*(1-($O2410+$N$3373))),0)</f>
        <v>0</v>
      </c>
      <c r="U2410" s="173">
        <f>IF(Q2410&lt;&gt;"",(Q2410*(1-($N$3369))*(1-($O2410+$N$3373))),0)</f>
        <v>0</v>
      </c>
      <c r="V2410" s="173">
        <f>IF(R2410&lt;&gt;"",(R2410*(1-($N$3370))*(1-($O2410+$N$3373))),0)</f>
        <v>0</v>
      </c>
      <c r="W2410" s="173">
        <f>IF(S2410&lt;&gt;"",(S2410*(1-($N$3371))*(1-($O2410+$N$3373))),0)</f>
        <v>0</v>
      </c>
      <c r="X2410" s="173"/>
    </row>
    <row r="2411" spans="1:24" ht="14.1" customHeight="1" x14ac:dyDescent="0.3">
      <c r="A2411" s="155" t="s">
        <v>4618</v>
      </c>
      <c r="B2411" s="91" t="s">
        <v>51</v>
      </c>
      <c r="C2411" s="92">
        <v>24</v>
      </c>
      <c r="D2411" s="92">
        <v>12</v>
      </c>
      <c r="E2411" s="166"/>
      <c r="F2411" s="92" t="s">
        <v>112</v>
      </c>
      <c r="G2411" s="92" t="s">
        <v>2003</v>
      </c>
      <c r="H2411" s="92" t="s">
        <v>4619</v>
      </c>
      <c r="I2411" s="92">
        <v>121</v>
      </c>
      <c r="J2411" s="93">
        <v>18.900000000000002</v>
      </c>
      <c r="K2411" s="94"/>
      <c r="L2411" s="92" t="s">
        <v>5420</v>
      </c>
      <c r="M2411" s="92" t="s">
        <v>417</v>
      </c>
      <c r="N2411" s="172" t="str">
        <f t="shared" ref="N2411:N2431" si="928">IF(OR(J2411="TBA",E2411=0),"",E2411*J2411)</f>
        <v/>
      </c>
      <c r="O2411" s="172"/>
      <c r="P2411" s="173">
        <f t="shared" si="924"/>
        <v>0</v>
      </c>
      <c r="Q2411" s="173">
        <f t="shared" si="925"/>
        <v>0</v>
      </c>
      <c r="R2411" s="173">
        <f t="shared" si="926"/>
        <v>0</v>
      </c>
      <c r="S2411" s="173" t="str">
        <f t="shared" si="927"/>
        <v/>
      </c>
      <c r="T2411" s="173">
        <f>IF(P2411&lt;&gt;"",(P2411*(1-($N$3368))*(1-($O2411+$N$3373))),0)</f>
        <v>0</v>
      </c>
      <c r="U2411" s="173">
        <f>IF(Q2411&lt;&gt;"",(Q2411*(1-($N$3369))*(1-($O2411+$N$3373))),0)</f>
        <v>0</v>
      </c>
      <c r="V2411" s="173">
        <f>IF(R2411&lt;&gt;"",(R2411*(1-($N$3370))*(1-($O2411+$N$3373))),0)</f>
        <v>0</v>
      </c>
      <c r="W2411" s="173">
        <f>IF(S2411&lt;&gt;"",(S2411*(1-($N$3371))*(1-($O2411+$N$3373))),0)</f>
        <v>0</v>
      </c>
      <c r="X2411" s="173">
        <f t="shared" ref="X2411:X2431" si="929">+SUM(T2411:W2411)</f>
        <v>0</v>
      </c>
    </row>
    <row r="2412" spans="1:24" ht="14.1" customHeight="1" x14ac:dyDescent="0.3">
      <c r="A2412" s="155" t="s">
        <v>4620</v>
      </c>
      <c r="B2412" s="91" t="s">
        <v>51</v>
      </c>
      <c r="C2412" s="92">
        <v>24</v>
      </c>
      <c r="D2412" s="92">
        <v>12</v>
      </c>
      <c r="E2412" s="166"/>
      <c r="F2412" s="92" t="s">
        <v>112</v>
      </c>
      <c r="G2412" s="92" t="s">
        <v>2004</v>
      </c>
      <c r="H2412" s="92" t="s">
        <v>4619</v>
      </c>
      <c r="I2412" s="92">
        <v>121</v>
      </c>
      <c r="J2412" s="93">
        <v>18.900000000000002</v>
      </c>
      <c r="K2412" s="94"/>
      <c r="L2412" s="92" t="s">
        <v>5421</v>
      </c>
      <c r="M2412" s="92" t="s">
        <v>417</v>
      </c>
      <c r="N2412" s="172" t="str">
        <f t="shared" si="928"/>
        <v/>
      </c>
      <c r="O2412" s="172"/>
      <c r="P2412" s="173">
        <f t="shared" si="924"/>
        <v>0</v>
      </c>
      <c r="Q2412" s="173">
        <f t="shared" si="925"/>
        <v>0</v>
      </c>
      <c r="R2412" s="173">
        <f t="shared" si="926"/>
        <v>0</v>
      </c>
      <c r="S2412" s="173" t="str">
        <f t="shared" si="927"/>
        <v/>
      </c>
      <c r="T2412" s="173">
        <f>IF(P2412&lt;&gt;"",(P2412*(1-($N$3368))*(1-($O2412+$N$3373))),0)</f>
        <v>0</v>
      </c>
      <c r="U2412" s="173">
        <f>IF(Q2412&lt;&gt;"",(Q2412*(1-($N$3369))*(1-($O2412+$N$3373))),0)</f>
        <v>0</v>
      </c>
      <c r="V2412" s="173">
        <f>IF(R2412&lt;&gt;"",(R2412*(1-($N$3370))*(1-($O2412+$N$3373))),0)</f>
        <v>0</v>
      </c>
      <c r="W2412" s="173">
        <f>IF(S2412&lt;&gt;"",(S2412*(1-($N$3371))*(1-($O2412+$N$3373))),0)</f>
        <v>0</v>
      </c>
      <c r="X2412" s="173">
        <f t="shared" si="929"/>
        <v>0</v>
      </c>
    </row>
    <row r="2413" spans="1:24" ht="14.1" customHeight="1" x14ac:dyDescent="0.3">
      <c r="A2413" s="155" t="s">
        <v>4621</v>
      </c>
      <c r="B2413" s="91" t="s">
        <v>51</v>
      </c>
      <c r="C2413" s="92">
        <v>24</v>
      </c>
      <c r="D2413" s="92">
        <v>12</v>
      </c>
      <c r="E2413" s="166"/>
      <c r="F2413" s="92" t="s">
        <v>112</v>
      </c>
      <c r="G2413" s="92" t="s">
        <v>2016</v>
      </c>
      <c r="H2413" s="92" t="s">
        <v>4619</v>
      </c>
      <c r="I2413" s="92">
        <v>121</v>
      </c>
      <c r="J2413" s="93">
        <v>18.900000000000002</v>
      </c>
      <c r="K2413" s="94"/>
      <c r="L2413" s="92" t="s">
        <v>4622</v>
      </c>
      <c r="M2413" s="92" t="s">
        <v>417</v>
      </c>
      <c r="N2413" s="172" t="str">
        <f t="shared" si="928"/>
        <v/>
      </c>
      <c r="O2413" s="172"/>
      <c r="P2413" s="173">
        <f t="shared" si="924"/>
        <v>0</v>
      </c>
      <c r="Q2413" s="173">
        <f t="shared" si="925"/>
        <v>0</v>
      </c>
      <c r="R2413" s="173">
        <f t="shared" si="926"/>
        <v>0</v>
      </c>
      <c r="S2413" s="173" t="str">
        <f t="shared" si="927"/>
        <v/>
      </c>
      <c r="T2413" s="173">
        <f>IF(P2413&lt;&gt;"",(P2413*(1-($N$3368))*(1-($O2413+$N$3373))),0)</f>
        <v>0</v>
      </c>
      <c r="U2413" s="173">
        <f>IF(Q2413&lt;&gt;"",(Q2413*(1-($N$3369))*(1-($O2413+$N$3373))),0)</f>
        <v>0</v>
      </c>
      <c r="V2413" s="173">
        <f>IF(R2413&lt;&gt;"",(R2413*(1-($N$3370))*(1-($O2413+$N$3373))),0)</f>
        <v>0</v>
      </c>
      <c r="W2413" s="173">
        <f>IF(S2413&lt;&gt;"",(S2413*(1-($N$3371))*(1-($O2413+$N$3373))),0)</f>
        <v>0</v>
      </c>
      <c r="X2413" s="173">
        <f t="shared" si="929"/>
        <v>0</v>
      </c>
    </row>
    <row r="2414" spans="1:24" ht="14.1" customHeight="1" x14ac:dyDescent="0.3">
      <c r="A2414" s="155" t="s">
        <v>5232</v>
      </c>
      <c r="B2414" s="91" t="s">
        <v>51</v>
      </c>
      <c r="C2414" s="92">
        <v>24</v>
      </c>
      <c r="D2414" s="92">
        <v>12</v>
      </c>
      <c r="E2414" s="166"/>
      <c r="F2414" s="92" t="s">
        <v>112</v>
      </c>
      <c r="G2414" s="92" t="s">
        <v>2003</v>
      </c>
      <c r="H2414" s="92" t="s">
        <v>5233</v>
      </c>
      <c r="I2414" s="92">
        <v>121</v>
      </c>
      <c r="J2414" s="93">
        <v>27.3</v>
      </c>
      <c r="K2414" s="94"/>
      <c r="L2414" s="92" t="s">
        <v>5234</v>
      </c>
      <c r="M2414" s="92" t="s">
        <v>417</v>
      </c>
      <c r="N2414" s="172" t="str">
        <f t="shared" si="928"/>
        <v/>
      </c>
      <c r="O2414" s="172"/>
      <c r="P2414" s="173">
        <f t="shared" si="924"/>
        <v>0</v>
      </c>
      <c r="Q2414" s="173">
        <f t="shared" si="925"/>
        <v>0</v>
      </c>
      <c r="R2414" s="173">
        <f t="shared" si="926"/>
        <v>0</v>
      </c>
      <c r="S2414" s="173" t="str">
        <f t="shared" si="927"/>
        <v/>
      </c>
      <c r="T2414" s="173">
        <f>IF(P2414&lt;&gt;"",(P2414*(1-($N$3368))*(1-($O2414+$N$3373))),0)</f>
        <v>0</v>
      </c>
      <c r="U2414" s="173">
        <f>IF(Q2414&lt;&gt;"",(Q2414*(1-($N$3369))*(1-($O2414+$N$3373))),0)</f>
        <v>0</v>
      </c>
      <c r="V2414" s="173">
        <f>IF(R2414&lt;&gt;"",(R2414*(1-($N$3370))*(1-($O2414+$N$3373))),0)</f>
        <v>0</v>
      </c>
      <c r="W2414" s="173">
        <f>IF(S2414&lt;&gt;"",(S2414*(1-($N$3371))*(1-($O2414+$N$3373))),0)</f>
        <v>0</v>
      </c>
      <c r="X2414" s="173">
        <f t="shared" si="929"/>
        <v>0</v>
      </c>
    </row>
    <row r="2415" spans="1:24" ht="14.1" customHeight="1" x14ac:dyDescent="0.3">
      <c r="A2415" s="155" t="s">
        <v>5235</v>
      </c>
      <c r="B2415" s="91" t="s">
        <v>51</v>
      </c>
      <c r="C2415" s="92">
        <v>24</v>
      </c>
      <c r="D2415" s="92">
        <v>12</v>
      </c>
      <c r="E2415" s="166"/>
      <c r="F2415" s="92" t="s">
        <v>112</v>
      </c>
      <c r="G2415" s="92" t="s">
        <v>2004</v>
      </c>
      <c r="H2415" s="92" t="s">
        <v>5233</v>
      </c>
      <c r="I2415" s="92">
        <v>121</v>
      </c>
      <c r="J2415" s="93">
        <v>27.3</v>
      </c>
      <c r="K2415" s="94"/>
      <c r="L2415" s="92" t="s">
        <v>5236</v>
      </c>
      <c r="M2415" s="92" t="s">
        <v>417</v>
      </c>
      <c r="N2415" s="172" t="str">
        <f t="shared" si="928"/>
        <v/>
      </c>
      <c r="O2415" s="172"/>
      <c r="P2415" s="173">
        <f t="shared" si="924"/>
        <v>0</v>
      </c>
      <c r="Q2415" s="173">
        <f t="shared" si="925"/>
        <v>0</v>
      </c>
      <c r="R2415" s="173">
        <f t="shared" si="926"/>
        <v>0</v>
      </c>
      <c r="S2415" s="173" t="str">
        <f t="shared" si="927"/>
        <v/>
      </c>
      <c r="T2415" s="173">
        <f>IF(P2415&lt;&gt;"",(P2415*(1-($N$3368))*(1-($O2415+$N$3373))),0)</f>
        <v>0</v>
      </c>
      <c r="U2415" s="173">
        <f>IF(Q2415&lt;&gt;"",(Q2415*(1-($N$3369))*(1-($O2415+$N$3373))),0)</f>
        <v>0</v>
      </c>
      <c r="V2415" s="173">
        <f>IF(R2415&lt;&gt;"",(R2415*(1-($N$3370))*(1-($O2415+$N$3373))),0)</f>
        <v>0</v>
      </c>
      <c r="W2415" s="173">
        <f>IF(S2415&lt;&gt;"",(S2415*(1-($N$3371))*(1-($O2415+$N$3373))),0)</f>
        <v>0</v>
      </c>
      <c r="X2415" s="173">
        <f t="shared" si="929"/>
        <v>0</v>
      </c>
    </row>
    <row r="2416" spans="1:24" ht="14.1" customHeight="1" x14ac:dyDescent="0.3">
      <c r="A2416" s="155" t="s">
        <v>5237</v>
      </c>
      <c r="B2416" s="91" t="s">
        <v>51</v>
      </c>
      <c r="C2416" s="92">
        <v>24</v>
      </c>
      <c r="D2416" s="92">
        <v>12</v>
      </c>
      <c r="E2416" s="166"/>
      <c r="F2416" s="92" t="s">
        <v>112</v>
      </c>
      <c r="G2416" s="92" t="s">
        <v>2016</v>
      </c>
      <c r="H2416" s="92" t="s">
        <v>5233</v>
      </c>
      <c r="I2416" s="92">
        <v>121</v>
      </c>
      <c r="J2416" s="93">
        <v>27.3</v>
      </c>
      <c r="K2416" s="94"/>
      <c r="L2416" s="92" t="s">
        <v>5238</v>
      </c>
      <c r="M2416" s="92" t="s">
        <v>417</v>
      </c>
      <c r="N2416" s="172" t="str">
        <f t="shared" si="928"/>
        <v/>
      </c>
      <c r="O2416" s="172"/>
      <c r="P2416" s="173">
        <f t="shared" si="924"/>
        <v>0</v>
      </c>
      <c r="Q2416" s="173">
        <f t="shared" si="925"/>
        <v>0</v>
      </c>
      <c r="R2416" s="173">
        <f t="shared" si="926"/>
        <v>0</v>
      </c>
      <c r="S2416" s="173" t="str">
        <f t="shared" si="927"/>
        <v/>
      </c>
      <c r="T2416" s="173">
        <f>IF(P2416&lt;&gt;"",(P2416*(1-($N$3368))*(1-($O2416+$N$3373))),0)</f>
        <v>0</v>
      </c>
      <c r="U2416" s="173">
        <f>IF(Q2416&lt;&gt;"",(Q2416*(1-($N$3369))*(1-($O2416+$N$3373))),0)</f>
        <v>0</v>
      </c>
      <c r="V2416" s="173">
        <f>IF(R2416&lt;&gt;"",(R2416*(1-($N$3370))*(1-($O2416+$N$3373))),0)</f>
        <v>0</v>
      </c>
      <c r="W2416" s="173">
        <f>IF(S2416&lt;&gt;"",(S2416*(1-($N$3371))*(1-($O2416+$N$3373))),0)</f>
        <v>0</v>
      </c>
      <c r="X2416" s="173">
        <f t="shared" si="929"/>
        <v>0</v>
      </c>
    </row>
    <row r="2417" spans="1:24" ht="14.1" customHeight="1" x14ac:dyDescent="0.3">
      <c r="A2417" s="155" t="s">
        <v>4623</v>
      </c>
      <c r="B2417" s="91" t="s">
        <v>51</v>
      </c>
      <c r="C2417" s="92">
        <v>24</v>
      </c>
      <c r="D2417" s="92">
        <v>12</v>
      </c>
      <c r="E2417" s="166"/>
      <c r="F2417" s="92" t="s">
        <v>112</v>
      </c>
      <c r="G2417" s="92" t="s">
        <v>2003</v>
      </c>
      <c r="H2417" s="92" t="s">
        <v>4624</v>
      </c>
      <c r="I2417" s="92">
        <v>121</v>
      </c>
      <c r="J2417" s="93">
        <v>18.900000000000002</v>
      </c>
      <c r="K2417" s="94"/>
      <c r="L2417" s="92" t="s">
        <v>4625</v>
      </c>
      <c r="M2417" s="92" t="s">
        <v>417</v>
      </c>
      <c r="N2417" s="172" t="str">
        <f t="shared" si="928"/>
        <v/>
      </c>
      <c r="O2417" s="172"/>
      <c r="P2417" s="173">
        <f t="shared" si="924"/>
        <v>0</v>
      </c>
      <c r="Q2417" s="173">
        <f t="shared" si="925"/>
        <v>0</v>
      </c>
      <c r="R2417" s="173">
        <f t="shared" si="926"/>
        <v>0</v>
      </c>
      <c r="S2417" s="173" t="str">
        <f t="shared" si="927"/>
        <v/>
      </c>
      <c r="T2417" s="173">
        <f>IF(P2417&lt;&gt;"",(P2417*(1-($N$3368))*(1-($O2417+$N$3373))),0)</f>
        <v>0</v>
      </c>
      <c r="U2417" s="173">
        <f>IF(Q2417&lt;&gt;"",(Q2417*(1-($N$3369))*(1-($O2417+$N$3373))),0)</f>
        <v>0</v>
      </c>
      <c r="V2417" s="173">
        <f>IF(R2417&lt;&gt;"",(R2417*(1-($N$3370))*(1-($O2417+$N$3373))),0)</f>
        <v>0</v>
      </c>
      <c r="W2417" s="173">
        <f>IF(S2417&lt;&gt;"",(S2417*(1-($N$3371))*(1-($O2417+$N$3373))),0)</f>
        <v>0</v>
      </c>
      <c r="X2417" s="173">
        <f t="shared" si="929"/>
        <v>0</v>
      </c>
    </row>
    <row r="2418" spans="1:24" ht="14.1" customHeight="1" x14ac:dyDescent="0.3">
      <c r="A2418" s="155" t="s">
        <v>4626</v>
      </c>
      <c r="B2418" s="91" t="s">
        <v>51</v>
      </c>
      <c r="C2418" s="92">
        <v>24</v>
      </c>
      <c r="D2418" s="92">
        <v>12</v>
      </c>
      <c r="E2418" s="166"/>
      <c r="F2418" s="92" t="s">
        <v>112</v>
      </c>
      <c r="G2418" s="92" t="s">
        <v>2004</v>
      </c>
      <c r="H2418" s="92" t="s">
        <v>4624</v>
      </c>
      <c r="I2418" s="92">
        <v>121</v>
      </c>
      <c r="J2418" s="93">
        <v>18.900000000000002</v>
      </c>
      <c r="K2418" s="94"/>
      <c r="L2418" s="92" t="s">
        <v>4627</v>
      </c>
      <c r="M2418" s="92" t="s">
        <v>417</v>
      </c>
      <c r="N2418" s="172" t="str">
        <f t="shared" si="928"/>
        <v/>
      </c>
      <c r="O2418" s="172"/>
      <c r="P2418" s="173">
        <f t="shared" si="924"/>
        <v>0</v>
      </c>
      <c r="Q2418" s="173">
        <f t="shared" si="925"/>
        <v>0</v>
      </c>
      <c r="R2418" s="173">
        <f t="shared" si="926"/>
        <v>0</v>
      </c>
      <c r="S2418" s="173" t="str">
        <f t="shared" si="927"/>
        <v/>
      </c>
      <c r="T2418" s="173">
        <f>IF(P2418&lt;&gt;"",(P2418*(1-($N$3368))*(1-($O2418+$N$3373))),0)</f>
        <v>0</v>
      </c>
      <c r="U2418" s="173">
        <f>IF(Q2418&lt;&gt;"",(Q2418*(1-($N$3369))*(1-($O2418+$N$3373))),0)</f>
        <v>0</v>
      </c>
      <c r="V2418" s="173">
        <f>IF(R2418&lt;&gt;"",(R2418*(1-($N$3370))*(1-($O2418+$N$3373))),0)</f>
        <v>0</v>
      </c>
      <c r="W2418" s="173">
        <f>IF(S2418&lt;&gt;"",(S2418*(1-($N$3371))*(1-($O2418+$N$3373))),0)</f>
        <v>0</v>
      </c>
      <c r="X2418" s="173">
        <f t="shared" si="929"/>
        <v>0</v>
      </c>
    </row>
    <row r="2419" spans="1:24" ht="14.1" customHeight="1" x14ac:dyDescent="0.3">
      <c r="A2419" s="155" t="s">
        <v>4628</v>
      </c>
      <c r="B2419" s="91" t="s">
        <v>51</v>
      </c>
      <c r="C2419" s="92">
        <v>24</v>
      </c>
      <c r="D2419" s="92">
        <v>12</v>
      </c>
      <c r="E2419" s="166"/>
      <c r="F2419" s="92" t="s">
        <v>112</v>
      </c>
      <c r="G2419" s="92" t="s">
        <v>2016</v>
      </c>
      <c r="H2419" s="92" t="s">
        <v>4624</v>
      </c>
      <c r="I2419" s="92">
        <v>121</v>
      </c>
      <c r="J2419" s="93">
        <v>18.900000000000002</v>
      </c>
      <c r="K2419" s="94"/>
      <c r="L2419" s="92" t="s">
        <v>4629</v>
      </c>
      <c r="M2419" s="92" t="s">
        <v>417</v>
      </c>
      <c r="N2419" s="172" t="str">
        <f t="shared" si="928"/>
        <v/>
      </c>
      <c r="O2419" s="172"/>
      <c r="P2419" s="173">
        <f t="shared" si="924"/>
        <v>0</v>
      </c>
      <c r="Q2419" s="173">
        <f t="shared" si="925"/>
        <v>0</v>
      </c>
      <c r="R2419" s="173">
        <f t="shared" si="926"/>
        <v>0</v>
      </c>
      <c r="S2419" s="173" t="str">
        <f t="shared" si="927"/>
        <v/>
      </c>
      <c r="T2419" s="173">
        <f>IF(P2419&lt;&gt;"",(P2419*(1-($N$3368))*(1-($O2419+$N$3373))),0)</f>
        <v>0</v>
      </c>
      <c r="U2419" s="173">
        <f>IF(Q2419&lt;&gt;"",(Q2419*(1-($N$3369))*(1-($O2419+$N$3373))),0)</f>
        <v>0</v>
      </c>
      <c r="V2419" s="173">
        <f>IF(R2419&lt;&gt;"",(R2419*(1-($N$3370))*(1-($O2419+$N$3373))),0)</f>
        <v>0</v>
      </c>
      <c r="W2419" s="173">
        <f>IF(S2419&lt;&gt;"",(S2419*(1-($N$3371))*(1-($O2419+$N$3373))),0)</f>
        <v>0</v>
      </c>
      <c r="X2419" s="173">
        <f t="shared" si="929"/>
        <v>0</v>
      </c>
    </row>
    <row r="2420" spans="1:24" ht="14.1" customHeight="1" x14ac:dyDescent="0.3">
      <c r="A2420" s="155" t="s">
        <v>5239</v>
      </c>
      <c r="B2420" s="91" t="s">
        <v>51</v>
      </c>
      <c r="C2420" s="92">
        <v>24</v>
      </c>
      <c r="D2420" s="92">
        <v>12</v>
      </c>
      <c r="E2420" s="166"/>
      <c r="F2420" s="92" t="s">
        <v>112</v>
      </c>
      <c r="G2420" s="92" t="s">
        <v>2003</v>
      </c>
      <c r="H2420" s="92" t="s">
        <v>5240</v>
      </c>
      <c r="I2420" s="92">
        <v>121</v>
      </c>
      <c r="J2420" s="93">
        <v>25.2</v>
      </c>
      <c r="K2420" s="94"/>
      <c r="L2420" s="92" t="s">
        <v>5241</v>
      </c>
      <c r="M2420" s="92" t="s">
        <v>417</v>
      </c>
      <c r="N2420" s="172" t="str">
        <f t="shared" si="928"/>
        <v/>
      </c>
      <c r="O2420" s="172"/>
      <c r="P2420" s="173">
        <f t="shared" si="924"/>
        <v>0</v>
      </c>
      <c r="Q2420" s="173">
        <f t="shared" si="925"/>
        <v>0</v>
      </c>
      <c r="R2420" s="173">
        <f t="shared" si="926"/>
        <v>0</v>
      </c>
      <c r="S2420" s="173" t="str">
        <f t="shared" si="927"/>
        <v/>
      </c>
      <c r="T2420" s="173">
        <f>IF(P2420&lt;&gt;"",(P2420*(1-($N$3368))*(1-($O2420+$N$3373))),0)</f>
        <v>0</v>
      </c>
      <c r="U2420" s="173">
        <f>IF(Q2420&lt;&gt;"",(Q2420*(1-($N$3369))*(1-($O2420+$N$3373))),0)</f>
        <v>0</v>
      </c>
      <c r="V2420" s="173">
        <f>IF(R2420&lt;&gt;"",(R2420*(1-($N$3370))*(1-($O2420+$N$3373))),0)</f>
        <v>0</v>
      </c>
      <c r="W2420" s="173">
        <f>IF(S2420&lt;&gt;"",(S2420*(1-($N$3371))*(1-($O2420+$N$3373))),0)</f>
        <v>0</v>
      </c>
      <c r="X2420" s="173">
        <f t="shared" si="929"/>
        <v>0</v>
      </c>
    </row>
    <row r="2421" spans="1:24" ht="14.1" customHeight="1" x14ac:dyDescent="0.3">
      <c r="A2421" s="155" t="s">
        <v>5242</v>
      </c>
      <c r="B2421" s="91" t="s">
        <v>51</v>
      </c>
      <c r="C2421" s="92">
        <v>24</v>
      </c>
      <c r="D2421" s="92">
        <v>12</v>
      </c>
      <c r="E2421" s="166"/>
      <c r="F2421" s="92" t="s">
        <v>112</v>
      </c>
      <c r="G2421" s="92" t="s">
        <v>2004</v>
      </c>
      <c r="H2421" s="92" t="s">
        <v>5240</v>
      </c>
      <c r="I2421" s="92">
        <v>121</v>
      </c>
      <c r="J2421" s="93">
        <v>25.2</v>
      </c>
      <c r="K2421" s="94"/>
      <c r="L2421" s="92" t="s">
        <v>5243</v>
      </c>
      <c r="M2421" s="92" t="s">
        <v>417</v>
      </c>
      <c r="N2421" s="172" t="str">
        <f t="shared" si="928"/>
        <v/>
      </c>
      <c r="O2421" s="172"/>
      <c r="P2421" s="173">
        <f t="shared" si="924"/>
        <v>0</v>
      </c>
      <c r="Q2421" s="173">
        <f t="shared" si="925"/>
        <v>0</v>
      </c>
      <c r="R2421" s="173">
        <f t="shared" si="926"/>
        <v>0</v>
      </c>
      <c r="S2421" s="173" t="str">
        <f t="shared" si="927"/>
        <v/>
      </c>
      <c r="T2421" s="173">
        <f>IF(P2421&lt;&gt;"",(P2421*(1-($N$3368))*(1-($O2421+$N$3373))),0)</f>
        <v>0</v>
      </c>
      <c r="U2421" s="173">
        <f>IF(Q2421&lt;&gt;"",(Q2421*(1-($N$3369))*(1-($O2421+$N$3373))),0)</f>
        <v>0</v>
      </c>
      <c r="V2421" s="173">
        <f>IF(R2421&lt;&gt;"",(R2421*(1-($N$3370))*(1-($O2421+$N$3373))),0)</f>
        <v>0</v>
      </c>
      <c r="W2421" s="173">
        <f>IF(S2421&lt;&gt;"",(S2421*(1-($N$3371))*(1-($O2421+$N$3373))),0)</f>
        <v>0</v>
      </c>
      <c r="X2421" s="173">
        <f t="shared" si="929"/>
        <v>0</v>
      </c>
    </row>
    <row r="2422" spans="1:24" ht="14.1" customHeight="1" x14ac:dyDescent="0.3">
      <c r="A2422" s="155" t="s">
        <v>5244</v>
      </c>
      <c r="B2422" s="91" t="s">
        <v>51</v>
      </c>
      <c r="C2422" s="92">
        <v>24</v>
      </c>
      <c r="D2422" s="92">
        <v>12</v>
      </c>
      <c r="E2422" s="166"/>
      <c r="F2422" s="92" t="s">
        <v>112</v>
      </c>
      <c r="G2422" s="92" t="s">
        <v>2016</v>
      </c>
      <c r="H2422" s="92" t="s">
        <v>5240</v>
      </c>
      <c r="I2422" s="92">
        <v>121</v>
      </c>
      <c r="J2422" s="93">
        <v>25.2</v>
      </c>
      <c r="K2422" s="94"/>
      <c r="L2422" s="92" t="s">
        <v>5245</v>
      </c>
      <c r="M2422" s="92" t="s">
        <v>417</v>
      </c>
      <c r="N2422" s="172" t="str">
        <f t="shared" si="928"/>
        <v/>
      </c>
      <c r="O2422" s="172"/>
      <c r="P2422" s="173">
        <f t="shared" si="924"/>
        <v>0</v>
      </c>
      <c r="Q2422" s="173">
        <f t="shared" si="925"/>
        <v>0</v>
      </c>
      <c r="R2422" s="173">
        <f t="shared" si="926"/>
        <v>0</v>
      </c>
      <c r="S2422" s="173" t="str">
        <f t="shared" si="927"/>
        <v/>
      </c>
      <c r="T2422" s="173">
        <f>IF(P2422&lt;&gt;"",(P2422*(1-($N$3368))*(1-($O2422+$N$3373))),0)</f>
        <v>0</v>
      </c>
      <c r="U2422" s="173">
        <f>IF(Q2422&lt;&gt;"",(Q2422*(1-($N$3369))*(1-($O2422+$N$3373))),0)</f>
        <v>0</v>
      </c>
      <c r="V2422" s="173">
        <f>IF(R2422&lt;&gt;"",(R2422*(1-($N$3370))*(1-($O2422+$N$3373))),0)</f>
        <v>0</v>
      </c>
      <c r="W2422" s="173">
        <f>IF(S2422&lt;&gt;"",(S2422*(1-($N$3371))*(1-($O2422+$N$3373))),0)</f>
        <v>0</v>
      </c>
      <c r="X2422" s="173">
        <f t="shared" si="929"/>
        <v>0</v>
      </c>
    </row>
    <row r="2423" spans="1:24" ht="14.1" customHeight="1" x14ac:dyDescent="0.3">
      <c r="A2423" s="155" t="s">
        <v>5247</v>
      </c>
      <c r="B2423" s="91" t="s">
        <v>51</v>
      </c>
      <c r="C2423" s="92">
        <v>12</v>
      </c>
      <c r="D2423" s="92">
        <v>0</v>
      </c>
      <c r="E2423" s="166"/>
      <c r="F2423" s="92" t="s">
        <v>112</v>
      </c>
      <c r="G2423" s="92" t="s">
        <v>2003</v>
      </c>
      <c r="H2423" s="92" t="s">
        <v>5377</v>
      </c>
      <c r="I2423" s="92">
        <v>121</v>
      </c>
      <c r="J2423" s="93">
        <v>18.900000000000002</v>
      </c>
      <c r="K2423" s="94"/>
      <c r="L2423" s="92" t="s">
        <v>5248</v>
      </c>
      <c r="M2423" s="92" t="s">
        <v>417</v>
      </c>
      <c r="N2423" s="172" t="str">
        <f t="shared" si="928"/>
        <v/>
      </c>
      <c r="O2423" s="172"/>
      <c r="P2423" s="173">
        <f t="shared" si="924"/>
        <v>0</v>
      </c>
      <c r="Q2423" s="173">
        <f t="shared" si="925"/>
        <v>0</v>
      </c>
      <c r="R2423" s="173">
        <f t="shared" si="926"/>
        <v>0</v>
      </c>
      <c r="S2423" s="173" t="str">
        <f t="shared" si="927"/>
        <v/>
      </c>
      <c r="T2423" s="173">
        <f>IF(P2423&lt;&gt;"",(P2423*(1-($N$3368))*(1-($O2423+$N$3373))),0)</f>
        <v>0</v>
      </c>
      <c r="U2423" s="173">
        <f>IF(Q2423&lt;&gt;"",(Q2423*(1-($N$3369))*(1-($O2423+$N$3373))),0)</f>
        <v>0</v>
      </c>
      <c r="V2423" s="173">
        <f>IF(R2423&lt;&gt;"",(R2423*(1-($N$3370))*(1-($O2423+$N$3373))),0)</f>
        <v>0</v>
      </c>
      <c r="W2423" s="173">
        <f>IF(S2423&lt;&gt;"",(S2423*(1-($N$3371))*(1-($O2423+$N$3373))),0)</f>
        <v>0</v>
      </c>
      <c r="X2423" s="173">
        <f t="shared" si="929"/>
        <v>0</v>
      </c>
    </row>
    <row r="2424" spans="1:24" ht="14.1" customHeight="1" x14ac:dyDescent="0.3">
      <c r="A2424" s="155" t="s">
        <v>5249</v>
      </c>
      <c r="B2424" s="91" t="s">
        <v>51</v>
      </c>
      <c r="C2424" s="92">
        <v>12</v>
      </c>
      <c r="D2424" s="92">
        <v>0</v>
      </c>
      <c r="E2424" s="166"/>
      <c r="F2424" s="92" t="s">
        <v>112</v>
      </c>
      <c r="G2424" s="92" t="s">
        <v>2004</v>
      </c>
      <c r="H2424" s="92" t="s">
        <v>5377</v>
      </c>
      <c r="I2424" s="92">
        <v>121</v>
      </c>
      <c r="J2424" s="93">
        <v>18.900000000000002</v>
      </c>
      <c r="K2424" s="94"/>
      <c r="L2424" s="92" t="s">
        <v>5423</v>
      </c>
      <c r="M2424" s="92" t="s">
        <v>417</v>
      </c>
      <c r="N2424" s="172" t="str">
        <f t="shared" si="928"/>
        <v/>
      </c>
      <c r="O2424" s="172"/>
      <c r="P2424" s="173">
        <f t="shared" si="924"/>
        <v>0</v>
      </c>
      <c r="Q2424" s="173">
        <f t="shared" si="925"/>
        <v>0</v>
      </c>
      <c r="R2424" s="173">
        <f t="shared" si="926"/>
        <v>0</v>
      </c>
      <c r="S2424" s="173" t="str">
        <f t="shared" si="927"/>
        <v/>
      </c>
      <c r="T2424" s="173">
        <f>IF(P2424&lt;&gt;"",(P2424*(1-($N$3368))*(1-($O2424+$N$3373))),0)</f>
        <v>0</v>
      </c>
      <c r="U2424" s="173">
        <f>IF(Q2424&lt;&gt;"",(Q2424*(1-($N$3369))*(1-($O2424+$N$3373))),0)</f>
        <v>0</v>
      </c>
      <c r="V2424" s="173">
        <f>IF(R2424&lt;&gt;"",(R2424*(1-($N$3370))*(1-($O2424+$N$3373))),0)</f>
        <v>0</v>
      </c>
      <c r="W2424" s="173">
        <f>IF(S2424&lt;&gt;"",(S2424*(1-($N$3371))*(1-($O2424+$N$3373))),0)</f>
        <v>0</v>
      </c>
      <c r="X2424" s="173">
        <f t="shared" si="929"/>
        <v>0</v>
      </c>
    </row>
    <row r="2425" spans="1:24" ht="14.1" customHeight="1" x14ac:dyDescent="0.3">
      <c r="A2425" s="155" t="s">
        <v>5250</v>
      </c>
      <c r="B2425" s="91" t="s">
        <v>51</v>
      </c>
      <c r="C2425" s="92">
        <v>12</v>
      </c>
      <c r="D2425" s="92">
        <v>0</v>
      </c>
      <c r="E2425" s="166"/>
      <c r="F2425" s="92" t="s">
        <v>112</v>
      </c>
      <c r="G2425" s="92" t="s">
        <v>2016</v>
      </c>
      <c r="H2425" s="92" t="s">
        <v>5377</v>
      </c>
      <c r="I2425" s="92">
        <v>121</v>
      </c>
      <c r="J2425" s="93">
        <v>18.900000000000002</v>
      </c>
      <c r="K2425" s="94"/>
      <c r="L2425" s="92" t="s">
        <v>5251</v>
      </c>
      <c r="M2425" s="92" t="s">
        <v>417</v>
      </c>
      <c r="N2425" s="172" t="str">
        <f t="shared" si="928"/>
        <v/>
      </c>
      <c r="O2425" s="172"/>
      <c r="P2425" s="173">
        <f t="shared" si="924"/>
        <v>0</v>
      </c>
      <c r="Q2425" s="173">
        <f t="shared" si="925"/>
        <v>0</v>
      </c>
      <c r="R2425" s="173">
        <f t="shared" si="926"/>
        <v>0</v>
      </c>
      <c r="S2425" s="173" t="str">
        <f t="shared" si="927"/>
        <v/>
      </c>
      <c r="T2425" s="173">
        <f>IF(P2425&lt;&gt;"",(P2425*(1-($N$3368))*(1-($O2425+$N$3373))),0)</f>
        <v>0</v>
      </c>
      <c r="U2425" s="173">
        <f>IF(Q2425&lt;&gt;"",(Q2425*(1-($N$3369))*(1-($O2425+$N$3373))),0)</f>
        <v>0</v>
      </c>
      <c r="V2425" s="173">
        <f>IF(R2425&lt;&gt;"",(R2425*(1-($N$3370))*(1-($O2425+$N$3373))),0)</f>
        <v>0</v>
      </c>
      <c r="W2425" s="173">
        <f>IF(S2425&lt;&gt;"",(S2425*(1-($N$3371))*(1-($O2425+$N$3373))),0)</f>
        <v>0</v>
      </c>
      <c r="X2425" s="173">
        <f t="shared" si="929"/>
        <v>0</v>
      </c>
    </row>
    <row r="2426" spans="1:24" ht="14.1" customHeight="1" x14ac:dyDescent="0.3">
      <c r="A2426" s="155" t="s">
        <v>5252</v>
      </c>
      <c r="B2426" s="91" t="s">
        <v>51</v>
      </c>
      <c r="C2426" s="92">
        <v>12</v>
      </c>
      <c r="D2426" s="92">
        <v>0</v>
      </c>
      <c r="E2426" s="166"/>
      <c r="F2426" s="92" t="s">
        <v>112</v>
      </c>
      <c r="G2426" s="92" t="s">
        <v>2003</v>
      </c>
      <c r="H2426" s="92" t="s">
        <v>5378</v>
      </c>
      <c r="I2426" s="92">
        <v>121</v>
      </c>
      <c r="J2426" s="93">
        <v>27.3</v>
      </c>
      <c r="K2426" s="94"/>
      <c r="L2426" s="92" t="s">
        <v>5253</v>
      </c>
      <c r="M2426" s="92" t="s">
        <v>417</v>
      </c>
      <c r="N2426" s="172" t="str">
        <f t="shared" si="928"/>
        <v/>
      </c>
      <c r="O2426" s="172"/>
      <c r="P2426" s="173">
        <f t="shared" si="924"/>
        <v>0</v>
      </c>
      <c r="Q2426" s="173">
        <f t="shared" si="925"/>
        <v>0</v>
      </c>
      <c r="R2426" s="173">
        <f t="shared" si="926"/>
        <v>0</v>
      </c>
      <c r="S2426" s="173" t="str">
        <f t="shared" si="927"/>
        <v/>
      </c>
      <c r="T2426" s="173">
        <f>IF(P2426&lt;&gt;"",(P2426*(1-($N$3368))*(1-($O2426+$N$3373))),0)</f>
        <v>0</v>
      </c>
      <c r="U2426" s="173">
        <f>IF(Q2426&lt;&gt;"",(Q2426*(1-($N$3369))*(1-($O2426+$N$3373))),0)</f>
        <v>0</v>
      </c>
      <c r="V2426" s="173">
        <f>IF(R2426&lt;&gt;"",(R2426*(1-($N$3370))*(1-($O2426+$N$3373))),0)</f>
        <v>0</v>
      </c>
      <c r="W2426" s="173">
        <f>IF(S2426&lt;&gt;"",(S2426*(1-($N$3371))*(1-($O2426+$N$3373))),0)</f>
        <v>0</v>
      </c>
      <c r="X2426" s="173">
        <f t="shared" si="929"/>
        <v>0</v>
      </c>
    </row>
    <row r="2427" spans="1:24" ht="14.1" customHeight="1" x14ac:dyDescent="0.3">
      <c r="A2427" s="155" t="s">
        <v>5254</v>
      </c>
      <c r="B2427" s="91" t="s">
        <v>51</v>
      </c>
      <c r="C2427" s="92">
        <v>12</v>
      </c>
      <c r="D2427" s="92">
        <v>0</v>
      </c>
      <c r="E2427" s="166"/>
      <c r="F2427" s="92" t="s">
        <v>112</v>
      </c>
      <c r="G2427" s="92" t="s">
        <v>2004</v>
      </c>
      <c r="H2427" s="92" t="s">
        <v>5378</v>
      </c>
      <c r="I2427" s="92">
        <v>121</v>
      </c>
      <c r="J2427" s="93">
        <v>27.3</v>
      </c>
      <c r="K2427" s="94"/>
      <c r="L2427" s="92" t="s">
        <v>5255</v>
      </c>
      <c r="M2427" s="92" t="s">
        <v>417</v>
      </c>
      <c r="N2427" s="172" t="str">
        <f t="shared" si="928"/>
        <v/>
      </c>
      <c r="O2427" s="172"/>
      <c r="P2427" s="173">
        <f t="shared" si="924"/>
        <v>0</v>
      </c>
      <c r="Q2427" s="173">
        <f t="shared" si="925"/>
        <v>0</v>
      </c>
      <c r="R2427" s="173">
        <f t="shared" si="926"/>
        <v>0</v>
      </c>
      <c r="S2427" s="173" t="str">
        <f t="shared" si="927"/>
        <v/>
      </c>
      <c r="T2427" s="173">
        <f>IF(P2427&lt;&gt;"",(P2427*(1-($N$3368))*(1-($O2427+$N$3373))),0)</f>
        <v>0</v>
      </c>
      <c r="U2427" s="173">
        <f>IF(Q2427&lt;&gt;"",(Q2427*(1-($N$3369))*(1-($O2427+$N$3373))),0)</f>
        <v>0</v>
      </c>
      <c r="V2427" s="173">
        <f>IF(R2427&lt;&gt;"",(R2427*(1-($N$3370))*(1-($O2427+$N$3373))),0)</f>
        <v>0</v>
      </c>
      <c r="W2427" s="173">
        <f>IF(S2427&lt;&gt;"",(S2427*(1-($N$3371))*(1-($O2427+$N$3373))),0)</f>
        <v>0</v>
      </c>
      <c r="X2427" s="173">
        <f t="shared" si="929"/>
        <v>0</v>
      </c>
    </row>
    <row r="2428" spans="1:24" ht="14.1" customHeight="1" x14ac:dyDescent="0.3">
      <c r="A2428" s="155" t="s">
        <v>5256</v>
      </c>
      <c r="B2428" s="91" t="s">
        <v>51</v>
      </c>
      <c r="C2428" s="92">
        <v>12</v>
      </c>
      <c r="D2428" s="92">
        <v>0</v>
      </c>
      <c r="E2428" s="166"/>
      <c r="F2428" s="92" t="s">
        <v>112</v>
      </c>
      <c r="G2428" s="92" t="s">
        <v>2016</v>
      </c>
      <c r="H2428" s="92" t="s">
        <v>5378</v>
      </c>
      <c r="I2428" s="92">
        <v>121</v>
      </c>
      <c r="J2428" s="93">
        <v>27.3</v>
      </c>
      <c r="K2428" s="94"/>
      <c r="L2428" s="92" t="s">
        <v>5257</v>
      </c>
      <c r="M2428" s="92" t="s">
        <v>417</v>
      </c>
      <c r="N2428" s="172" t="str">
        <f t="shared" si="928"/>
        <v/>
      </c>
      <c r="O2428" s="172"/>
      <c r="P2428" s="173">
        <f t="shared" si="924"/>
        <v>0</v>
      </c>
      <c r="Q2428" s="173">
        <f t="shared" si="925"/>
        <v>0</v>
      </c>
      <c r="R2428" s="173">
        <f t="shared" si="926"/>
        <v>0</v>
      </c>
      <c r="S2428" s="173" t="str">
        <f t="shared" si="927"/>
        <v/>
      </c>
      <c r="T2428" s="173">
        <f>IF(P2428&lt;&gt;"",(P2428*(1-($N$3368))*(1-($O2428+$N$3373))),0)</f>
        <v>0</v>
      </c>
      <c r="U2428" s="173">
        <f>IF(Q2428&lt;&gt;"",(Q2428*(1-($N$3369))*(1-($O2428+$N$3373))),0)</f>
        <v>0</v>
      </c>
      <c r="V2428" s="173">
        <f>IF(R2428&lt;&gt;"",(R2428*(1-($N$3370))*(1-($O2428+$N$3373))),0)</f>
        <v>0</v>
      </c>
      <c r="W2428" s="173">
        <f>IF(S2428&lt;&gt;"",(S2428*(1-($N$3371))*(1-($O2428+$N$3373))),0)</f>
        <v>0</v>
      </c>
      <c r="X2428" s="173">
        <f t="shared" si="929"/>
        <v>0</v>
      </c>
    </row>
    <row r="2429" spans="1:24" ht="14.1" customHeight="1" x14ac:dyDescent="0.3">
      <c r="A2429" s="155">
        <v>125539</v>
      </c>
      <c r="B2429" s="91" t="s">
        <v>50</v>
      </c>
      <c r="C2429" s="92">
        <v>24</v>
      </c>
      <c r="D2429" s="92">
        <v>12</v>
      </c>
      <c r="E2429" s="166"/>
      <c r="F2429" s="92" t="s">
        <v>112</v>
      </c>
      <c r="G2429" s="92" t="s">
        <v>1711</v>
      </c>
      <c r="H2429" s="92" t="s">
        <v>4630</v>
      </c>
      <c r="I2429" s="92">
        <v>121</v>
      </c>
      <c r="J2429" s="93">
        <v>11.55</v>
      </c>
      <c r="K2429" s="94"/>
      <c r="L2429" s="92" t="s">
        <v>4631</v>
      </c>
      <c r="M2429" s="92" t="s">
        <v>417</v>
      </c>
      <c r="N2429" s="172" t="str">
        <f t="shared" si="928"/>
        <v/>
      </c>
      <c r="O2429" s="172"/>
      <c r="P2429" s="173">
        <f t="shared" si="924"/>
        <v>0</v>
      </c>
      <c r="Q2429" s="173">
        <f t="shared" si="925"/>
        <v>0</v>
      </c>
      <c r="R2429" s="173" t="str">
        <f t="shared" si="926"/>
        <v/>
      </c>
      <c r="S2429" s="173">
        <f t="shared" si="927"/>
        <v>0</v>
      </c>
      <c r="T2429" s="173">
        <f>IF(P2429&lt;&gt;"",(P2429*(1-($N$3368))*(1-($O2429+$N$3373))),0)</f>
        <v>0</v>
      </c>
      <c r="U2429" s="173">
        <f>IF(Q2429&lt;&gt;"",(Q2429*(1-($N$3369))*(1-($O2429+$N$3373))),0)</f>
        <v>0</v>
      </c>
      <c r="V2429" s="173">
        <f>IF(R2429&lt;&gt;"",(R2429*(1-($N$3370))*(1-($O2429+$N$3373))),0)</f>
        <v>0</v>
      </c>
      <c r="W2429" s="173">
        <f>IF(S2429&lt;&gt;"",(S2429*(1-($N$3371))*(1-($O2429+$N$3373))),0)</f>
        <v>0</v>
      </c>
      <c r="X2429" s="173">
        <f t="shared" si="929"/>
        <v>0</v>
      </c>
    </row>
    <row r="2430" spans="1:24" ht="14.1" customHeight="1" x14ac:dyDescent="0.3">
      <c r="A2430" s="155">
        <v>125549</v>
      </c>
      <c r="B2430" s="91" t="s">
        <v>50</v>
      </c>
      <c r="C2430" s="92">
        <v>24</v>
      </c>
      <c r="D2430" s="92">
        <v>12</v>
      </c>
      <c r="E2430" s="166"/>
      <c r="F2430" s="92" t="s">
        <v>112</v>
      </c>
      <c r="G2430" s="92" t="s">
        <v>1711</v>
      </c>
      <c r="H2430" s="92" t="s">
        <v>4632</v>
      </c>
      <c r="I2430" s="92">
        <v>121</v>
      </c>
      <c r="J2430" s="93">
        <v>11.55</v>
      </c>
      <c r="K2430" s="94"/>
      <c r="L2430" s="92" t="s">
        <v>4633</v>
      </c>
      <c r="M2430" s="92" t="s">
        <v>417</v>
      </c>
      <c r="N2430" s="172" t="str">
        <f t="shared" si="928"/>
        <v/>
      </c>
      <c r="O2430" s="172"/>
      <c r="P2430" s="173">
        <f t="shared" si="924"/>
        <v>0</v>
      </c>
      <c r="Q2430" s="173">
        <f t="shared" si="925"/>
        <v>0</v>
      </c>
      <c r="R2430" s="173" t="str">
        <f t="shared" si="926"/>
        <v/>
      </c>
      <c r="S2430" s="173">
        <f t="shared" si="927"/>
        <v>0</v>
      </c>
      <c r="T2430" s="173">
        <f>IF(P2430&lt;&gt;"",(P2430*(1-($N$3368))*(1-($O2430+$N$3373))),0)</f>
        <v>0</v>
      </c>
      <c r="U2430" s="173">
        <f>IF(Q2430&lt;&gt;"",(Q2430*(1-($N$3369))*(1-($O2430+$N$3373))),0)</f>
        <v>0</v>
      </c>
      <c r="V2430" s="173">
        <f>IF(R2430&lt;&gt;"",(R2430*(1-($N$3370))*(1-($O2430+$N$3373))),0)</f>
        <v>0</v>
      </c>
      <c r="W2430" s="173">
        <f>IF(S2430&lt;&gt;"",(S2430*(1-($N$3371))*(1-($O2430+$N$3373))),0)</f>
        <v>0</v>
      </c>
      <c r="X2430" s="173">
        <f t="shared" si="929"/>
        <v>0</v>
      </c>
    </row>
    <row r="2431" spans="1:24" ht="14.1" customHeight="1" x14ac:dyDescent="0.3">
      <c r="A2431" s="155">
        <v>166119</v>
      </c>
      <c r="B2431" s="91" t="s">
        <v>50</v>
      </c>
      <c r="C2431" s="92">
        <v>12</v>
      </c>
      <c r="D2431" s="92">
        <v>0</v>
      </c>
      <c r="E2431" s="166"/>
      <c r="F2431" s="92" t="s">
        <v>127</v>
      </c>
      <c r="G2431" s="92" t="s">
        <v>1711</v>
      </c>
      <c r="H2431" s="92" t="s">
        <v>5246</v>
      </c>
      <c r="I2431" s="92">
        <v>121</v>
      </c>
      <c r="J2431" s="93">
        <v>5.8</v>
      </c>
      <c r="K2431" s="94"/>
      <c r="L2431" s="92" t="s">
        <v>5422</v>
      </c>
      <c r="M2431" s="92" t="s">
        <v>417</v>
      </c>
      <c r="N2431" s="172" t="str">
        <f t="shared" si="928"/>
        <v/>
      </c>
      <c r="O2431" s="172"/>
      <c r="P2431" s="173">
        <f t="shared" si="924"/>
        <v>0</v>
      </c>
      <c r="Q2431" s="173">
        <f t="shared" si="925"/>
        <v>0</v>
      </c>
      <c r="R2431" s="173" t="str">
        <f t="shared" si="926"/>
        <v/>
      </c>
      <c r="S2431" s="173">
        <f t="shared" si="927"/>
        <v>0</v>
      </c>
      <c r="T2431" s="173">
        <f>IF(P2431&lt;&gt;"",(P2431*(1-($N$3368))*(1-($O2431+$N$3373))),0)</f>
        <v>0</v>
      </c>
      <c r="U2431" s="173">
        <f>IF(Q2431&lt;&gt;"",(Q2431*(1-($N$3369))*(1-($O2431+$N$3373))),0)</f>
        <v>0</v>
      </c>
      <c r="V2431" s="173">
        <f>IF(R2431&lt;&gt;"",(R2431*(1-($N$3370))*(1-($O2431+$N$3373))),0)</f>
        <v>0</v>
      </c>
      <c r="W2431" s="173">
        <f>IF(S2431&lt;&gt;"",(S2431*(1-($N$3371))*(1-($O2431+$N$3373))),0)</f>
        <v>0</v>
      </c>
      <c r="X2431" s="173">
        <f t="shared" si="929"/>
        <v>0</v>
      </c>
    </row>
    <row r="2432" spans="1:24" ht="14.1" customHeight="1" x14ac:dyDescent="0.3">
      <c r="A2432" s="90"/>
      <c r="B2432" s="91"/>
      <c r="C2432" s="92"/>
      <c r="D2432" s="92"/>
      <c r="E2432" s="168"/>
      <c r="F2432" s="92"/>
      <c r="G2432" s="92"/>
      <c r="H2432" s="207" t="s">
        <v>5722</v>
      </c>
      <c r="I2432" s="92"/>
      <c r="J2432" s="93"/>
      <c r="K2432" s="94"/>
      <c r="L2432" s="94"/>
      <c r="M2432" s="95"/>
      <c r="N2432" s="172"/>
      <c r="O2432" s="172"/>
      <c r="P2432" s="173">
        <f t="shared" si="924"/>
        <v>0</v>
      </c>
      <c r="Q2432" s="173">
        <f t="shared" si="925"/>
        <v>0</v>
      </c>
      <c r="R2432" s="173">
        <f t="shared" si="926"/>
        <v>0</v>
      </c>
      <c r="S2432" s="173">
        <f t="shared" si="927"/>
        <v>0</v>
      </c>
      <c r="T2432" s="173">
        <f>IF(P2432&lt;&gt;"",(P2432*(1-($N$3368))*(1-($O2432+$N$3373))),0)</f>
        <v>0</v>
      </c>
      <c r="U2432" s="173">
        <f>IF(Q2432&lt;&gt;"",(Q2432*(1-($N$3369))*(1-($O2432+$N$3373))),0)</f>
        <v>0</v>
      </c>
      <c r="V2432" s="173">
        <f>IF(R2432&lt;&gt;"",(R2432*(1-($N$3370))*(1-($O2432+$N$3373))),0)</f>
        <v>0</v>
      </c>
      <c r="W2432" s="173">
        <f>IF(S2432&lt;&gt;"",(S2432*(1-($N$3371))*(1-($O2432+$N$3373))),0)</f>
        <v>0</v>
      </c>
      <c r="X2432" s="173"/>
    </row>
    <row r="2433" spans="1:24" ht="14.1" customHeight="1" x14ac:dyDescent="0.3">
      <c r="A2433" s="155" t="s">
        <v>848</v>
      </c>
      <c r="B2433" s="91" t="s">
        <v>51</v>
      </c>
      <c r="C2433" s="92">
        <v>24</v>
      </c>
      <c r="D2433" s="92">
        <v>6</v>
      </c>
      <c r="E2433" s="166"/>
      <c r="F2433" s="92" t="s">
        <v>1934</v>
      </c>
      <c r="G2433" s="92" t="s">
        <v>2003</v>
      </c>
      <c r="H2433" s="92" t="s">
        <v>2355</v>
      </c>
      <c r="I2433" s="92">
        <v>122</v>
      </c>
      <c r="J2433" s="93">
        <v>20.650000000000002</v>
      </c>
      <c r="K2433" s="94"/>
      <c r="L2433" s="92" t="s">
        <v>3799</v>
      </c>
      <c r="M2433" s="92" t="s">
        <v>417</v>
      </c>
      <c r="N2433" s="172" t="str">
        <f t="shared" ref="N2433:N2455" si="930">IF(OR(J2433="TBA",E2433=0),"",E2433*J2433)</f>
        <v/>
      </c>
      <c r="O2433" s="172"/>
      <c r="P2433" s="173">
        <f t="shared" ref="P2433:P2455" si="931">IF($B2433="PA",$N2433,0)</f>
        <v>0</v>
      </c>
      <c r="Q2433" s="173">
        <f t="shared" ref="Q2433:Q2455" si="932">IF($B2433="PC",$N2433,0)</f>
        <v>0</v>
      </c>
      <c r="R2433" s="173">
        <f t="shared" ref="R2433:R2455" si="933">IF($B2433="LA",$N2433,0)</f>
        <v>0</v>
      </c>
      <c r="S2433" s="173" t="str">
        <f t="shared" ref="S2433:S2455" si="934">IF($B2433="LC",$N2433,0)</f>
        <v/>
      </c>
      <c r="T2433" s="173">
        <f>IF(P2433&lt;&gt;"",(P2433*(1-($N$3368))*(1-($O2433+$N$3373))),0)</f>
        <v>0</v>
      </c>
      <c r="U2433" s="173">
        <f>IF(Q2433&lt;&gt;"",(Q2433*(1-($N$3369))*(1-($O2433+$N$3373))),0)</f>
        <v>0</v>
      </c>
      <c r="V2433" s="173">
        <f>IF(R2433&lt;&gt;"",(R2433*(1-($N$3370))*(1-($O2433+$N$3373))),0)</f>
        <v>0</v>
      </c>
      <c r="W2433" s="173">
        <f>IF(S2433&lt;&gt;"",(S2433*(1-($N$3371))*(1-($O2433+$N$3373))),0)</f>
        <v>0</v>
      </c>
      <c r="X2433" s="173">
        <f t="shared" ref="X2433:X2455" si="935">+SUM(T2433:W2433)</f>
        <v>0</v>
      </c>
    </row>
    <row r="2434" spans="1:24" ht="14.1" customHeight="1" x14ac:dyDescent="0.3">
      <c r="A2434" s="155" t="s">
        <v>849</v>
      </c>
      <c r="B2434" s="91" t="s">
        <v>51</v>
      </c>
      <c r="C2434" s="92">
        <v>24</v>
      </c>
      <c r="D2434" s="92">
        <v>6</v>
      </c>
      <c r="E2434" s="166"/>
      <c r="F2434" s="92" t="s">
        <v>1934</v>
      </c>
      <c r="G2434" s="92" t="s">
        <v>2028</v>
      </c>
      <c r="H2434" s="92" t="s">
        <v>2355</v>
      </c>
      <c r="I2434" s="92">
        <v>122</v>
      </c>
      <c r="J2434" s="93">
        <v>20.650000000000002</v>
      </c>
      <c r="K2434" s="94"/>
      <c r="L2434" s="92" t="s">
        <v>3800</v>
      </c>
      <c r="M2434" s="92" t="s">
        <v>417</v>
      </c>
      <c r="N2434" s="172" t="str">
        <f t="shared" si="930"/>
        <v/>
      </c>
      <c r="O2434" s="172"/>
      <c r="P2434" s="173">
        <f t="shared" si="931"/>
        <v>0</v>
      </c>
      <c r="Q2434" s="173">
        <f t="shared" si="932"/>
        <v>0</v>
      </c>
      <c r="R2434" s="173">
        <f t="shared" si="933"/>
        <v>0</v>
      </c>
      <c r="S2434" s="173" t="str">
        <f t="shared" si="934"/>
        <v/>
      </c>
      <c r="T2434" s="173">
        <f>IF(P2434&lt;&gt;"",(P2434*(1-($N$3368))*(1-($O2434+$N$3373))),0)</f>
        <v>0</v>
      </c>
      <c r="U2434" s="173">
        <f>IF(Q2434&lt;&gt;"",(Q2434*(1-($N$3369))*(1-($O2434+$N$3373))),0)</f>
        <v>0</v>
      </c>
      <c r="V2434" s="173">
        <f>IF(R2434&lt;&gt;"",(R2434*(1-($N$3370))*(1-($O2434+$N$3373))),0)</f>
        <v>0</v>
      </c>
      <c r="W2434" s="173">
        <f>IF(S2434&lt;&gt;"",(S2434*(1-($N$3371))*(1-($O2434+$N$3373))),0)</f>
        <v>0</v>
      </c>
      <c r="X2434" s="173">
        <f t="shared" si="935"/>
        <v>0</v>
      </c>
    </row>
    <row r="2435" spans="1:24" ht="14.1" customHeight="1" x14ac:dyDescent="0.3">
      <c r="A2435" s="155" t="s">
        <v>850</v>
      </c>
      <c r="B2435" s="91" t="s">
        <v>51</v>
      </c>
      <c r="C2435" s="92">
        <v>24</v>
      </c>
      <c r="D2435" s="92">
        <v>6</v>
      </c>
      <c r="E2435" s="166"/>
      <c r="F2435" s="92" t="s">
        <v>1934</v>
      </c>
      <c r="G2435" s="92" t="s">
        <v>2004</v>
      </c>
      <c r="H2435" s="92" t="s">
        <v>2355</v>
      </c>
      <c r="I2435" s="92">
        <v>122</v>
      </c>
      <c r="J2435" s="93">
        <v>20.650000000000002</v>
      </c>
      <c r="K2435" s="94"/>
      <c r="L2435" s="92" t="s">
        <v>3801</v>
      </c>
      <c r="M2435" s="92" t="s">
        <v>417</v>
      </c>
      <c r="N2435" s="172" t="str">
        <f t="shared" si="930"/>
        <v/>
      </c>
      <c r="O2435" s="172"/>
      <c r="P2435" s="173">
        <f t="shared" si="931"/>
        <v>0</v>
      </c>
      <c r="Q2435" s="173">
        <f t="shared" si="932"/>
        <v>0</v>
      </c>
      <c r="R2435" s="173">
        <f t="shared" si="933"/>
        <v>0</v>
      </c>
      <c r="S2435" s="173" t="str">
        <f t="shared" si="934"/>
        <v/>
      </c>
      <c r="T2435" s="173">
        <f>IF(P2435&lt;&gt;"",(P2435*(1-($N$3368))*(1-($O2435+$N$3373))),0)</f>
        <v>0</v>
      </c>
      <c r="U2435" s="173">
        <f>IF(Q2435&lt;&gt;"",(Q2435*(1-($N$3369))*(1-($O2435+$N$3373))),0)</f>
        <v>0</v>
      </c>
      <c r="V2435" s="173">
        <f>IF(R2435&lt;&gt;"",(R2435*(1-($N$3370))*(1-($O2435+$N$3373))),0)</f>
        <v>0</v>
      </c>
      <c r="W2435" s="173">
        <f>IF(S2435&lt;&gt;"",(S2435*(1-($N$3371))*(1-($O2435+$N$3373))),0)</f>
        <v>0</v>
      </c>
      <c r="X2435" s="173">
        <f t="shared" si="935"/>
        <v>0</v>
      </c>
    </row>
    <row r="2436" spans="1:24" ht="14.1" customHeight="1" x14ac:dyDescent="0.3">
      <c r="A2436" s="155" t="s">
        <v>851</v>
      </c>
      <c r="B2436" s="91" t="s">
        <v>51</v>
      </c>
      <c r="C2436" s="92">
        <v>24</v>
      </c>
      <c r="D2436" s="92">
        <v>6</v>
      </c>
      <c r="E2436" s="166"/>
      <c r="F2436" s="92" t="s">
        <v>1934</v>
      </c>
      <c r="G2436" s="92" t="s">
        <v>2016</v>
      </c>
      <c r="H2436" s="92" t="s">
        <v>2355</v>
      </c>
      <c r="I2436" s="92">
        <v>122</v>
      </c>
      <c r="J2436" s="93">
        <v>20.650000000000002</v>
      </c>
      <c r="K2436" s="94"/>
      <c r="L2436" s="92" t="s">
        <v>3802</v>
      </c>
      <c r="M2436" s="92" t="s">
        <v>417</v>
      </c>
      <c r="N2436" s="172" t="str">
        <f t="shared" si="930"/>
        <v/>
      </c>
      <c r="O2436" s="172"/>
      <c r="P2436" s="173">
        <f t="shared" si="931"/>
        <v>0</v>
      </c>
      <c r="Q2436" s="173">
        <f t="shared" si="932"/>
        <v>0</v>
      </c>
      <c r="R2436" s="173">
        <f t="shared" si="933"/>
        <v>0</v>
      </c>
      <c r="S2436" s="173" t="str">
        <f t="shared" si="934"/>
        <v/>
      </c>
      <c r="T2436" s="173">
        <f>IF(P2436&lt;&gt;"",(P2436*(1-($N$3368))*(1-($O2436+$N$3373))),0)</f>
        <v>0</v>
      </c>
      <c r="U2436" s="173">
        <f>IF(Q2436&lt;&gt;"",(Q2436*(1-($N$3369))*(1-($O2436+$N$3373))),0)</f>
        <v>0</v>
      </c>
      <c r="V2436" s="173">
        <f>IF(R2436&lt;&gt;"",(R2436*(1-($N$3370))*(1-($O2436+$N$3373))),0)</f>
        <v>0</v>
      </c>
      <c r="W2436" s="173">
        <f>IF(S2436&lt;&gt;"",(S2436*(1-($N$3371))*(1-($O2436+$N$3373))),0)</f>
        <v>0</v>
      </c>
      <c r="X2436" s="173">
        <f t="shared" si="935"/>
        <v>0</v>
      </c>
    </row>
    <row r="2437" spans="1:24" ht="14.1" customHeight="1" x14ac:dyDescent="0.3">
      <c r="A2437" s="189" t="s">
        <v>862</v>
      </c>
      <c r="B2437" s="246" t="s">
        <v>51</v>
      </c>
      <c r="C2437" s="188">
        <v>24</v>
      </c>
      <c r="D2437" s="188">
        <v>8</v>
      </c>
      <c r="E2437" s="247"/>
      <c r="F2437" s="188" t="s">
        <v>1934</v>
      </c>
      <c r="G2437" s="188" t="s">
        <v>2003</v>
      </c>
      <c r="H2437" s="188" t="s">
        <v>2360</v>
      </c>
      <c r="I2437" s="188">
        <v>122</v>
      </c>
      <c r="J2437" s="248">
        <v>19.650000000000002</v>
      </c>
      <c r="K2437" s="249"/>
      <c r="L2437" s="188" t="s">
        <v>3816</v>
      </c>
      <c r="M2437" s="188" t="s">
        <v>417</v>
      </c>
      <c r="N2437" s="250" t="str">
        <f t="shared" si="930"/>
        <v/>
      </c>
      <c r="O2437" s="172"/>
      <c r="P2437" s="173">
        <f t="shared" si="931"/>
        <v>0</v>
      </c>
      <c r="Q2437" s="173">
        <f t="shared" si="932"/>
        <v>0</v>
      </c>
      <c r="R2437" s="173">
        <f t="shared" si="933"/>
        <v>0</v>
      </c>
      <c r="S2437" s="173" t="str">
        <f t="shared" si="934"/>
        <v/>
      </c>
      <c r="T2437" s="173">
        <f>IF(P2437&lt;&gt;"",(P2437*(1-($N$3368))*(1-($O2437+$N$3373))),0)</f>
        <v>0</v>
      </c>
      <c r="U2437" s="173">
        <f>IF(Q2437&lt;&gt;"",(Q2437*(1-($N$3369))*(1-($O2437+$N$3373))),0)</f>
        <v>0</v>
      </c>
      <c r="V2437" s="173">
        <f>IF(R2437&lt;&gt;"",(R2437*(1-($N$3370))*(1-($O2437+$N$3373))),0)</f>
        <v>0</v>
      </c>
      <c r="W2437" s="173">
        <f>IF(S2437&lt;&gt;"",(S2437*(1-($N$3371))*(1-($O2437+$N$3373))),0)</f>
        <v>0</v>
      </c>
      <c r="X2437" s="251">
        <f t="shared" si="935"/>
        <v>0</v>
      </c>
    </row>
    <row r="2438" spans="1:24" ht="14.1" customHeight="1" x14ac:dyDescent="0.3">
      <c r="A2438" s="155" t="s">
        <v>863</v>
      </c>
      <c r="B2438" s="91" t="s">
        <v>51</v>
      </c>
      <c r="C2438" s="92">
        <v>18</v>
      </c>
      <c r="D2438" s="92">
        <v>9</v>
      </c>
      <c r="E2438" s="166"/>
      <c r="F2438" s="92" t="s">
        <v>1934</v>
      </c>
      <c r="G2438" s="92" t="s">
        <v>2003</v>
      </c>
      <c r="H2438" s="92" t="s">
        <v>2361</v>
      </c>
      <c r="I2438" s="92">
        <v>122</v>
      </c>
      <c r="J2438" s="93">
        <v>28.6</v>
      </c>
      <c r="K2438" s="94"/>
      <c r="L2438" s="92" t="s">
        <v>3817</v>
      </c>
      <c r="M2438" s="92" t="s">
        <v>417</v>
      </c>
      <c r="N2438" s="172" t="str">
        <f t="shared" si="930"/>
        <v/>
      </c>
      <c r="O2438" s="172"/>
      <c r="P2438" s="173">
        <f t="shared" si="931"/>
        <v>0</v>
      </c>
      <c r="Q2438" s="173">
        <f t="shared" si="932"/>
        <v>0</v>
      </c>
      <c r="R2438" s="173">
        <f t="shared" si="933"/>
        <v>0</v>
      </c>
      <c r="S2438" s="173" t="str">
        <f t="shared" si="934"/>
        <v/>
      </c>
      <c r="T2438" s="173">
        <f>IF(P2438&lt;&gt;"",(P2438*(1-($N$3368))*(1-($O2438+$N$3373))),0)</f>
        <v>0</v>
      </c>
      <c r="U2438" s="173">
        <f>IF(Q2438&lt;&gt;"",(Q2438*(1-($N$3369))*(1-($O2438+$N$3373))),0)</f>
        <v>0</v>
      </c>
      <c r="V2438" s="173">
        <f>IF(R2438&lt;&gt;"",(R2438*(1-($N$3370))*(1-($O2438+$N$3373))),0)</f>
        <v>0</v>
      </c>
      <c r="W2438" s="173">
        <f>IF(S2438&lt;&gt;"",(S2438*(1-($N$3371))*(1-($O2438+$N$3373))),0)</f>
        <v>0</v>
      </c>
      <c r="X2438" s="173">
        <f t="shared" si="935"/>
        <v>0</v>
      </c>
    </row>
    <row r="2439" spans="1:24" ht="14.1" customHeight="1" x14ac:dyDescent="0.3">
      <c r="A2439" s="155" t="s">
        <v>864</v>
      </c>
      <c r="B2439" s="91" t="s">
        <v>51</v>
      </c>
      <c r="C2439" s="92">
        <v>18</v>
      </c>
      <c r="D2439" s="92">
        <v>9</v>
      </c>
      <c r="E2439" s="166"/>
      <c r="F2439" s="92" t="s">
        <v>1934</v>
      </c>
      <c r="G2439" s="92" t="s">
        <v>2028</v>
      </c>
      <c r="H2439" s="92" t="s">
        <v>2361</v>
      </c>
      <c r="I2439" s="92">
        <v>122</v>
      </c>
      <c r="J2439" s="93">
        <v>28.6</v>
      </c>
      <c r="K2439" s="94"/>
      <c r="L2439" s="92" t="s">
        <v>3818</v>
      </c>
      <c r="M2439" s="92" t="s">
        <v>417</v>
      </c>
      <c r="N2439" s="172" t="str">
        <f t="shared" si="930"/>
        <v/>
      </c>
      <c r="O2439" s="172"/>
      <c r="P2439" s="173">
        <f t="shared" si="931"/>
        <v>0</v>
      </c>
      <c r="Q2439" s="173">
        <f t="shared" si="932"/>
        <v>0</v>
      </c>
      <c r="R2439" s="173">
        <f t="shared" si="933"/>
        <v>0</v>
      </c>
      <c r="S2439" s="173" t="str">
        <f t="shared" si="934"/>
        <v/>
      </c>
      <c r="T2439" s="173">
        <f>IF(P2439&lt;&gt;"",(P2439*(1-($N$3368))*(1-($O2439+$N$3373))),0)</f>
        <v>0</v>
      </c>
      <c r="U2439" s="173">
        <f>IF(Q2439&lt;&gt;"",(Q2439*(1-($N$3369))*(1-($O2439+$N$3373))),0)</f>
        <v>0</v>
      </c>
      <c r="V2439" s="173">
        <f>IF(R2439&lt;&gt;"",(R2439*(1-($N$3370))*(1-($O2439+$N$3373))),0)</f>
        <v>0</v>
      </c>
      <c r="W2439" s="173">
        <f>IF(S2439&lt;&gt;"",(S2439*(1-($N$3371))*(1-($O2439+$N$3373))),0)</f>
        <v>0</v>
      </c>
      <c r="X2439" s="173">
        <f t="shared" si="935"/>
        <v>0</v>
      </c>
    </row>
    <row r="2440" spans="1:24" ht="14.1" customHeight="1" x14ac:dyDescent="0.3">
      <c r="A2440" s="155" t="s">
        <v>865</v>
      </c>
      <c r="B2440" s="91" t="s">
        <v>51</v>
      </c>
      <c r="C2440" s="92">
        <v>18</v>
      </c>
      <c r="D2440" s="92">
        <v>9</v>
      </c>
      <c r="E2440" s="166"/>
      <c r="F2440" s="92" t="s">
        <v>1934</v>
      </c>
      <c r="G2440" s="92" t="s">
        <v>2004</v>
      </c>
      <c r="H2440" s="92" t="s">
        <v>2361</v>
      </c>
      <c r="I2440" s="92">
        <v>122</v>
      </c>
      <c r="J2440" s="93">
        <v>28.6</v>
      </c>
      <c r="K2440" s="94"/>
      <c r="L2440" s="92" t="s">
        <v>3819</v>
      </c>
      <c r="M2440" s="92" t="s">
        <v>417</v>
      </c>
      <c r="N2440" s="172" t="str">
        <f t="shared" si="930"/>
        <v/>
      </c>
      <c r="O2440" s="172"/>
      <c r="P2440" s="173">
        <f t="shared" si="931"/>
        <v>0</v>
      </c>
      <c r="Q2440" s="173">
        <f t="shared" si="932"/>
        <v>0</v>
      </c>
      <c r="R2440" s="173">
        <f t="shared" si="933"/>
        <v>0</v>
      </c>
      <c r="S2440" s="173" t="str">
        <f t="shared" si="934"/>
        <v/>
      </c>
      <c r="T2440" s="173">
        <f>IF(P2440&lt;&gt;"",(P2440*(1-($N$3368))*(1-($O2440+$N$3373))),0)</f>
        <v>0</v>
      </c>
      <c r="U2440" s="173">
        <f>IF(Q2440&lt;&gt;"",(Q2440*(1-($N$3369))*(1-($O2440+$N$3373))),0)</f>
        <v>0</v>
      </c>
      <c r="V2440" s="173">
        <f>IF(R2440&lt;&gt;"",(R2440*(1-($N$3370))*(1-($O2440+$N$3373))),0)</f>
        <v>0</v>
      </c>
      <c r="W2440" s="173">
        <f>IF(S2440&lt;&gt;"",(S2440*(1-($N$3371))*(1-($O2440+$N$3373))),0)</f>
        <v>0</v>
      </c>
      <c r="X2440" s="173">
        <f t="shared" si="935"/>
        <v>0</v>
      </c>
    </row>
    <row r="2441" spans="1:24" ht="14.1" customHeight="1" x14ac:dyDescent="0.3">
      <c r="A2441" s="155" t="s">
        <v>866</v>
      </c>
      <c r="B2441" s="91" t="s">
        <v>51</v>
      </c>
      <c r="C2441" s="92">
        <v>18</v>
      </c>
      <c r="D2441" s="92">
        <v>9</v>
      </c>
      <c r="E2441" s="166"/>
      <c r="F2441" s="92" t="s">
        <v>1934</v>
      </c>
      <c r="G2441" s="92" t="s">
        <v>2016</v>
      </c>
      <c r="H2441" s="92" t="s">
        <v>2361</v>
      </c>
      <c r="I2441" s="92">
        <v>122</v>
      </c>
      <c r="J2441" s="93">
        <v>28.6</v>
      </c>
      <c r="K2441" s="94"/>
      <c r="L2441" s="92" t="s">
        <v>3820</v>
      </c>
      <c r="M2441" s="92" t="s">
        <v>417</v>
      </c>
      <c r="N2441" s="172" t="str">
        <f t="shared" si="930"/>
        <v/>
      </c>
      <c r="O2441" s="172"/>
      <c r="P2441" s="173">
        <f t="shared" si="931"/>
        <v>0</v>
      </c>
      <c r="Q2441" s="173">
        <f t="shared" si="932"/>
        <v>0</v>
      </c>
      <c r="R2441" s="173">
        <f t="shared" si="933"/>
        <v>0</v>
      </c>
      <c r="S2441" s="173" t="str">
        <f t="shared" si="934"/>
        <v/>
      </c>
      <c r="T2441" s="173">
        <f>IF(P2441&lt;&gt;"",(P2441*(1-($N$3368))*(1-($O2441+$N$3373))),0)</f>
        <v>0</v>
      </c>
      <c r="U2441" s="173">
        <f>IF(Q2441&lt;&gt;"",(Q2441*(1-($N$3369))*(1-($O2441+$N$3373))),0)</f>
        <v>0</v>
      </c>
      <c r="V2441" s="173">
        <f>IF(R2441&lt;&gt;"",(R2441*(1-($N$3370))*(1-($O2441+$N$3373))),0)</f>
        <v>0</v>
      </c>
      <c r="W2441" s="173">
        <f>IF(S2441&lt;&gt;"",(S2441*(1-($N$3371))*(1-($O2441+$N$3373))),0)</f>
        <v>0</v>
      </c>
      <c r="X2441" s="173">
        <f t="shared" si="935"/>
        <v>0</v>
      </c>
    </row>
    <row r="2442" spans="1:24" ht="14.1" customHeight="1" x14ac:dyDescent="0.3">
      <c r="A2442" s="155" t="s">
        <v>852</v>
      </c>
      <c r="B2442" s="91" t="s">
        <v>51</v>
      </c>
      <c r="C2442" s="92">
        <v>18</v>
      </c>
      <c r="D2442" s="92">
        <v>9</v>
      </c>
      <c r="E2442" s="166"/>
      <c r="F2442" s="92" t="s">
        <v>1934</v>
      </c>
      <c r="G2442" s="92" t="s">
        <v>2003</v>
      </c>
      <c r="H2442" s="92" t="s">
        <v>2357</v>
      </c>
      <c r="I2442" s="92">
        <v>122</v>
      </c>
      <c r="J2442" s="93">
        <v>28.6</v>
      </c>
      <c r="K2442" s="94"/>
      <c r="L2442" s="92" t="s">
        <v>3806</v>
      </c>
      <c r="M2442" s="92" t="s">
        <v>417</v>
      </c>
      <c r="N2442" s="172" t="str">
        <f t="shared" si="930"/>
        <v/>
      </c>
      <c r="O2442" s="172"/>
      <c r="P2442" s="173">
        <f t="shared" si="931"/>
        <v>0</v>
      </c>
      <c r="Q2442" s="173">
        <f t="shared" si="932"/>
        <v>0</v>
      </c>
      <c r="R2442" s="173">
        <f t="shared" si="933"/>
        <v>0</v>
      </c>
      <c r="S2442" s="173" t="str">
        <f t="shared" si="934"/>
        <v/>
      </c>
      <c r="T2442" s="173">
        <f>IF(P2442&lt;&gt;"",(P2442*(1-($N$3368))*(1-($O2442+$N$3373))),0)</f>
        <v>0</v>
      </c>
      <c r="U2442" s="173">
        <f>IF(Q2442&lt;&gt;"",(Q2442*(1-($N$3369))*(1-($O2442+$N$3373))),0)</f>
        <v>0</v>
      </c>
      <c r="V2442" s="173">
        <f>IF(R2442&lt;&gt;"",(R2442*(1-($N$3370))*(1-($O2442+$N$3373))),0)</f>
        <v>0</v>
      </c>
      <c r="W2442" s="173">
        <f>IF(S2442&lt;&gt;"",(S2442*(1-($N$3371))*(1-($O2442+$N$3373))),0)</f>
        <v>0</v>
      </c>
      <c r="X2442" s="173">
        <f t="shared" si="935"/>
        <v>0</v>
      </c>
    </row>
    <row r="2443" spans="1:24" ht="14.1" customHeight="1" x14ac:dyDescent="0.3">
      <c r="A2443" s="155" t="s">
        <v>853</v>
      </c>
      <c r="B2443" s="91" t="s">
        <v>51</v>
      </c>
      <c r="C2443" s="92">
        <v>18</v>
      </c>
      <c r="D2443" s="92">
        <v>9</v>
      </c>
      <c r="E2443" s="166"/>
      <c r="F2443" s="92" t="s">
        <v>1934</v>
      </c>
      <c r="G2443" s="92" t="s">
        <v>2028</v>
      </c>
      <c r="H2443" s="92" t="s">
        <v>2357</v>
      </c>
      <c r="I2443" s="92">
        <v>122</v>
      </c>
      <c r="J2443" s="93">
        <v>28.6</v>
      </c>
      <c r="K2443" s="94"/>
      <c r="L2443" s="92" t="s">
        <v>3807</v>
      </c>
      <c r="M2443" s="92" t="s">
        <v>417</v>
      </c>
      <c r="N2443" s="172" t="str">
        <f t="shared" si="930"/>
        <v/>
      </c>
      <c r="O2443" s="172"/>
      <c r="P2443" s="173">
        <f t="shared" si="931"/>
        <v>0</v>
      </c>
      <c r="Q2443" s="173">
        <f t="shared" si="932"/>
        <v>0</v>
      </c>
      <c r="R2443" s="173">
        <f t="shared" si="933"/>
        <v>0</v>
      </c>
      <c r="S2443" s="173" t="str">
        <f t="shared" si="934"/>
        <v/>
      </c>
      <c r="T2443" s="173">
        <f>IF(P2443&lt;&gt;"",(P2443*(1-($N$3368))*(1-($O2443+$N$3373))),0)</f>
        <v>0</v>
      </c>
      <c r="U2443" s="173">
        <f>IF(Q2443&lt;&gt;"",(Q2443*(1-($N$3369))*(1-($O2443+$N$3373))),0)</f>
        <v>0</v>
      </c>
      <c r="V2443" s="173">
        <f>IF(R2443&lt;&gt;"",(R2443*(1-($N$3370))*(1-($O2443+$N$3373))),0)</f>
        <v>0</v>
      </c>
      <c r="W2443" s="173">
        <f>IF(S2443&lt;&gt;"",(S2443*(1-($N$3371))*(1-($O2443+$N$3373))),0)</f>
        <v>0</v>
      </c>
      <c r="X2443" s="173">
        <f t="shared" si="935"/>
        <v>0</v>
      </c>
    </row>
    <row r="2444" spans="1:24" ht="14.1" customHeight="1" x14ac:dyDescent="0.3">
      <c r="A2444" s="155" t="s">
        <v>854</v>
      </c>
      <c r="B2444" s="91" t="s">
        <v>51</v>
      </c>
      <c r="C2444" s="92">
        <v>18</v>
      </c>
      <c r="D2444" s="92">
        <v>9</v>
      </c>
      <c r="E2444" s="166"/>
      <c r="F2444" s="92" t="s">
        <v>1934</v>
      </c>
      <c r="G2444" s="92" t="s">
        <v>2004</v>
      </c>
      <c r="H2444" s="92" t="s">
        <v>2357</v>
      </c>
      <c r="I2444" s="92">
        <v>122</v>
      </c>
      <c r="J2444" s="93">
        <v>28.6</v>
      </c>
      <c r="K2444" s="94"/>
      <c r="L2444" s="92" t="s">
        <v>3808</v>
      </c>
      <c r="M2444" s="92" t="s">
        <v>417</v>
      </c>
      <c r="N2444" s="172" t="str">
        <f t="shared" si="930"/>
        <v/>
      </c>
      <c r="O2444" s="172"/>
      <c r="P2444" s="173">
        <f t="shared" si="931"/>
        <v>0</v>
      </c>
      <c r="Q2444" s="173">
        <f t="shared" si="932"/>
        <v>0</v>
      </c>
      <c r="R2444" s="173">
        <f t="shared" si="933"/>
        <v>0</v>
      </c>
      <c r="S2444" s="173" t="str">
        <f t="shared" si="934"/>
        <v/>
      </c>
      <c r="T2444" s="173">
        <f>IF(P2444&lt;&gt;"",(P2444*(1-($N$3368))*(1-($O2444+$N$3373))),0)</f>
        <v>0</v>
      </c>
      <c r="U2444" s="173">
        <f>IF(Q2444&lt;&gt;"",(Q2444*(1-($N$3369))*(1-($O2444+$N$3373))),0)</f>
        <v>0</v>
      </c>
      <c r="V2444" s="173">
        <f>IF(R2444&lt;&gt;"",(R2444*(1-($N$3370))*(1-($O2444+$N$3373))),0)</f>
        <v>0</v>
      </c>
      <c r="W2444" s="173">
        <f>IF(S2444&lt;&gt;"",(S2444*(1-($N$3371))*(1-($O2444+$N$3373))),0)</f>
        <v>0</v>
      </c>
      <c r="X2444" s="173">
        <f t="shared" si="935"/>
        <v>0</v>
      </c>
    </row>
    <row r="2445" spans="1:24" ht="14.1" customHeight="1" x14ac:dyDescent="0.3">
      <c r="A2445" s="155" t="s">
        <v>855</v>
      </c>
      <c r="B2445" s="91" t="s">
        <v>51</v>
      </c>
      <c r="C2445" s="92">
        <v>18</v>
      </c>
      <c r="D2445" s="92">
        <v>9</v>
      </c>
      <c r="E2445" s="166"/>
      <c r="F2445" s="92" t="s">
        <v>1934</v>
      </c>
      <c r="G2445" s="92" t="s">
        <v>2016</v>
      </c>
      <c r="H2445" s="92" t="s">
        <v>2357</v>
      </c>
      <c r="I2445" s="92">
        <v>122</v>
      </c>
      <c r="J2445" s="93">
        <v>28.6</v>
      </c>
      <c r="K2445" s="94"/>
      <c r="L2445" s="92" t="s">
        <v>3809</v>
      </c>
      <c r="M2445" s="92" t="s">
        <v>417</v>
      </c>
      <c r="N2445" s="172" t="str">
        <f t="shared" si="930"/>
        <v/>
      </c>
      <c r="O2445" s="172"/>
      <c r="P2445" s="173">
        <f t="shared" si="931"/>
        <v>0</v>
      </c>
      <c r="Q2445" s="173">
        <f t="shared" si="932"/>
        <v>0</v>
      </c>
      <c r="R2445" s="173">
        <f t="shared" si="933"/>
        <v>0</v>
      </c>
      <c r="S2445" s="173" t="str">
        <f t="shared" si="934"/>
        <v/>
      </c>
      <c r="T2445" s="173">
        <f>IF(P2445&lt;&gt;"",(P2445*(1-($N$3368))*(1-($O2445+$N$3373))),0)</f>
        <v>0</v>
      </c>
      <c r="U2445" s="173">
        <f>IF(Q2445&lt;&gt;"",(Q2445*(1-($N$3369))*(1-($O2445+$N$3373))),0)</f>
        <v>0</v>
      </c>
      <c r="V2445" s="173">
        <f>IF(R2445&lt;&gt;"",(R2445*(1-($N$3370))*(1-($O2445+$N$3373))),0)</f>
        <v>0</v>
      </c>
      <c r="W2445" s="173">
        <f>IF(S2445&lt;&gt;"",(S2445*(1-($N$3371))*(1-($O2445+$N$3373))),0)</f>
        <v>0</v>
      </c>
      <c r="X2445" s="173">
        <f t="shared" si="935"/>
        <v>0</v>
      </c>
    </row>
    <row r="2446" spans="1:24" ht="14.1" customHeight="1" x14ac:dyDescent="0.3">
      <c r="A2446" s="189" t="s">
        <v>856</v>
      </c>
      <c r="B2446" s="246" t="s">
        <v>51</v>
      </c>
      <c r="C2446" s="188">
        <v>24</v>
      </c>
      <c r="D2446" s="188">
        <v>6</v>
      </c>
      <c r="E2446" s="247"/>
      <c r="F2446" s="188" t="s">
        <v>1934</v>
      </c>
      <c r="G2446" s="188" t="s">
        <v>2004</v>
      </c>
      <c r="H2446" s="188" t="s">
        <v>2358</v>
      </c>
      <c r="I2446" s="188">
        <v>122</v>
      </c>
      <c r="J2446" s="248">
        <v>19.650000000000002</v>
      </c>
      <c r="K2446" s="249"/>
      <c r="L2446" s="188" t="s">
        <v>3810</v>
      </c>
      <c r="M2446" s="188" t="s">
        <v>417</v>
      </c>
      <c r="N2446" s="250" t="str">
        <f t="shared" si="930"/>
        <v/>
      </c>
      <c r="O2446" s="172"/>
      <c r="P2446" s="173">
        <f t="shared" si="931"/>
        <v>0</v>
      </c>
      <c r="Q2446" s="173">
        <f t="shared" si="932"/>
        <v>0</v>
      </c>
      <c r="R2446" s="173">
        <f t="shared" si="933"/>
        <v>0</v>
      </c>
      <c r="S2446" s="173" t="str">
        <f t="shared" si="934"/>
        <v/>
      </c>
      <c r="T2446" s="173">
        <f>IF(P2446&lt;&gt;"",(P2446*(1-($N$3368))*(1-($O2446+$N$3373))),0)</f>
        <v>0</v>
      </c>
      <c r="U2446" s="173">
        <f>IF(Q2446&lt;&gt;"",(Q2446*(1-($N$3369))*(1-($O2446+$N$3373))),0)</f>
        <v>0</v>
      </c>
      <c r="V2446" s="173">
        <f>IF(R2446&lt;&gt;"",(R2446*(1-($N$3370))*(1-($O2446+$N$3373))),0)</f>
        <v>0</v>
      </c>
      <c r="W2446" s="173">
        <f>IF(S2446&lt;&gt;"",(S2446*(1-($N$3371))*(1-($O2446+$N$3373))),0)</f>
        <v>0</v>
      </c>
      <c r="X2446" s="251">
        <f t="shared" si="935"/>
        <v>0</v>
      </c>
    </row>
    <row r="2447" spans="1:24" ht="14.1" customHeight="1" x14ac:dyDescent="0.3">
      <c r="A2447" s="189" t="s">
        <v>857</v>
      </c>
      <c r="B2447" s="246" t="s">
        <v>51</v>
      </c>
      <c r="C2447" s="188">
        <v>24</v>
      </c>
      <c r="D2447" s="188">
        <v>6</v>
      </c>
      <c r="E2447" s="247"/>
      <c r="F2447" s="188" t="s">
        <v>1934</v>
      </c>
      <c r="G2447" s="188" t="s">
        <v>2016</v>
      </c>
      <c r="H2447" s="188" t="s">
        <v>2358</v>
      </c>
      <c r="I2447" s="188">
        <v>122</v>
      </c>
      <c r="J2447" s="248">
        <v>19.650000000000002</v>
      </c>
      <c r="K2447" s="249"/>
      <c r="L2447" s="188" t="s">
        <v>3811</v>
      </c>
      <c r="M2447" s="188" t="s">
        <v>417</v>
      </c>
      <c r="N2447" s="250" t="str">
        <f t="shared" si="930"/>
        <v/>
      </c>
      <c r="O2447" s="172"/>
      <c r="P2447" s="173">
        <f t="shared" si="931"/>
        <v>0</v>
      </c>
      <c r="Q2447" s="173">
        <f t="shared" si="932"/>
        <v>0</v>
      </c>
      <c r="R2447" s="173">
        <f t="shared" si="933"/>
        <v>0</v>
      </c>
      <c r="S2447" s="173" t="str">
        <f t="shared" si="934"/>
        <v/>
      </c>
      <c r="T2447" s="173">
        <f>IF(P2447&lt;&gt;"",(P2447*(1-($N$3368))*(1-($O2447+$N$3373))),0)</f>
        <v>0</v>
      </c>
      <c r="U2447" s="173">
        <f>IF(Q2447&lt;&gt;"",(Q2447*(1-($N$3369))*(1-($O2447+$N$3373))),0)</f>
        <v>0</v>
      </c>
      <c r="V2447" s="173">
        <f>IF(R2447&lt;&gt;"",(R2447*(1-($N$3370))*(1-($O2447+$N$3373))),0)</f>
        <v>0</v>
      </c>
      <c r="W2447" s="173">
        <f>IF(S2447&lt;&gt;"",(S2447*(1-($N$3371))*(1-($O2447+$N$3373))),0)</f>
        <v>0</v>
      </c>
      <c r="X2447" s="251">
        <f t="shared" si="935"/>
        <v>0</v>
      </c>
    </row>
    <row r="2448" spans="1:24" ht="14.1" customHeight="1" x14ac:dyDescent="0.3">
      <c r="A2448" s="155" t="s">
        <v>858</v>
      </c>
      <c r="B2448" s="91" t="s">
        <v>51</v>
      </c>
      <c r="C2448" s="92">
        <v>18</v>
      </c>
      <c r="D2448" s="92">
        <v>9</v>
      </c>
      <c r="E2448" s="166"/>
      <c r="F2448" s="92" t="s">
        <v>1934</v>
      </c>
      <c r="G2448" s="92" t="s">
        <v>2003</v>
      </c>
      <c r="H2448" s="92" t="s">
        <v>2359</v>
      </c>
      <c r="I2448" s="92">
        <v>122</v>
      </c>
      <c r="J2448" s="93">
        <v>28.6</v>
      </c>
      <c r="K2448" s="94"/>
      <c r="L2448" s="92" t="s">
        <v>3812</v>
      </c>
      <c r="M2448" s="92" t="s">
        <v>417</v>
      </c>
      <c r="N2448" s="172" t="str">
        <f t="shared" si="930"/>
        <v/>
      </c>
      <c r="O2448" s="172"/>
      <c r="P2448" s="173">
        <f t="shared" si="931"/>
        <v>0</v>
      </c>
      <c r="Q2448" s="173">
        <f t="shared" si="932"/>
        <v>0</v>
      </c>
      <c r="R2448" s="173">
        <f t="shared" si="933"/>
        <v>0</v>
      </c>
      <c r="S2448" s="173" t="str">
        <f t="shared" si="934"/>
        <v/>
      </c>
      <c r="T2448" s="173">
        <f>IF(P2448&lt;&gt;"",(P2448*(1-($N$3368))*(1-($O2448+$N$3373))),0)</f>
        <v>0</v>
      </c>
      <c r="U2448" s="173">
        <f>IF(Q2448&lt;&gt;"",(Q2448*(1-($N$3369))*(1-($O2448+$N$3373))),0)</f>
        <v>0</v>
      </c>
      <c r="V2448" s="173">
        <f>IF(R2448&lt;&gt;"",(R2448*(1-($N$3370))*(1-($O2448+$N$3373))),0)</f>
        <v>0</v>
      </c>
      <c r="W2448" s="173">
        <f>IF(S2448&lt;&gt;"",(S2448*(1-($N$3371))*(1-($O2448+$N$3373))),0)</f>
        <v>0</v>
      </c>
      <c r="X2448" s="173">
        <f t="shared" si="935"/>
        <v>0</v>
      </c>
    </row>
    <row r="2449" spans="1:24" ht="14.1" customHeight="1" x14ac:dyDescent="0.3">
      <c r="A2449" s="155" t="s">
        <v>859</v>
      </c>
      <c r="B2449" s="91" t="s">
        <v>51</v>
      </c>
      <c r="C2449" s="92">
        <v>18</v>
      </c>
      <c r="D2449" s="92">
        <v>9</v>
      </c>
      <c r="E2449" s="166"/>
      <c r="F2449" s="92" t="s">
        <v>1934</v>
      </c>
      <c r="G2449" s="92" t="s">
        <v>2028</v>
      </c>
      <c r="H2449" s="92" t="s">
        <v>2359</v>
      </c>
      <c r="I2449" s="92">
        <v>122</v>
      </c>
      <c r="J2449" s="93">
        <v>28.6</v>
      </c>
      <c r="K2449" s="94"/>
      <c r="L2449" s="92" t="s">
        <v>3813</v>
      </c>
      <c r="M2449" s="92" t="s">
        <v>417</v>
      </c>
      <c r="N2449" s="172" t="str">
        <f t="shared" si="930"/>
        <v/>
      </c>
      <c r="O2449" s="172"/>
      <c r="P2449" s="173">
        <f t="shared" si="931"/>
        <v>0</v>
      </c>
      <c r="Q2449" s="173">
        <f t="shared" si="932"/>
        <v>0</v>
      </c>
      <c r="R2449" s="173">
        <f t="shared" si="933"/>
        <v>0</v>
      </c>
      <c r="S2449" s="173" t="str">
        <f t="shared" si="934"/>
        <v/>
      </c>
      <c r="T2449" s="173">
        <f>IF(P2449&lt;&gt;"",(P2449*(1-($N$3368))*(1-($O2449+$N$3373))),0)</f>
        <v>0</v>
      </c>
      <c r="U2449" s="173">
        <f>IF(Q2449&lt;&gt;"",(Q2449*(1-($N$3369))*(1-($O2449+$N$3373))),0)</f>
        <v>0</v>
      </c>
      <c r="V2449" s="173">
        <f>IF(R2449&lt;&gt;"",(R2449*(1-($N$3370))*(1-($O2449+$N$3373))),0)</f>
        <v>0</v>
      </c>
      <c r="W2449" s="173">
        <f>IF(S2449&lt;&gt;"",(S2449*(1-($N$3371))*(1-($O2449+$N$3373))),0)</f>
        <v>0</v>
      </c>
      <c r="X2449" s="173">
        <f t="shared" si="935"/>
        <v>0</v>
      </c>
    </row>
    <row r="2450" spans="1:24" ht="14.1" customHeight="1" x14ac:dyDescent="0.3">
      <c r="A2450" s="155" t="s">
        <v>860</v>
      </c>
      <c r="B2450" s="91" t="s">
        <v>51</v>
      </c>
      <c r="C2450" s="92">
        <v>18</v>
      </c>
      <c r="D2450" s="92">
        <v>9</v>
      </c>
      <c r="E2450" s="166"/>
      <c r="F2450" s="92" t="s">
        <v>1934</v>
      </c>
      <c r="G2450" s="92" t="s">
        <v>2004</v>
      </c>
      <c r="H2450" s="92" t="s">
        <v>2359</v>
      </c>
      <c r="I2450" s="92">
        <v>122</v>
      </c>
      <c r="J2450" s="93">
        <v>28.6</v>
      </c>
      <c r="K2450" s="94"/>
      <c r="L2450" s="92" t="s">
        <v>3814</v>
      </c>
      <c r="M2450" s="92" t="s">
        <v>417</v>
      </c>
      <c r="N2450" s="172" t="str">
        <f t="shared" si="930"/>
        <v/>
      </c>
      <c r="O2450" s="172"/>
      <c r="P2450" s="173">
        <f t="shared" si="931"/>
        <v>0</v>
      </c>
      <c r="Q2450" s="173">
        <f t="shared" si="932"/>
        <v>0</v>
      </c>
      <c r="R2450" s="173">
        <f t="shared" si="933"/>
        <v>0</v>
      </c>
      <c r="S2450" s="173" t="str">
        <f t="shared" si="934"/>
        <v/>
      </c>
      <c r="T2450" s="173">
        <f>IF(P2450&lt;&gt;"",(P2450*(1-($N$3368))*(1-($O2450+$N$3373))),0)</f>
        <v>0</v>
      </c>
      <c r="U2450" s="173">
        <f>IF(Q2450&lt;&gt;"",(Q2450*(1-($N$3369))*(1-($O2450+$N$3373))),0)</f>
        <v>0</v>
      </c>
      <c r="V2450" s="173">
        <f>IF(R2450&lt;&gt;"",(R2450*(1-($N$3370))*(1-($O2450+$N$3373))),0)</f>
        <v>0</v>
      </c>
      <c r="W2450" s="173">
        <f>IF(S2450&lt;&gt;"",(S2450*(1-($N$3371))*(1-($O2450+$N$3373))),0)</f>
        <v>0</v>
      </c>
      <c r="X2450" s="173">
        <f t="shared" si="935"/>
        <v>0</v>
      </c>
    </row>
    <row r="2451" spans="1:24" ht="14.1" customHeight="1" x14ac:dyDescent="0.3">
      <c r="A2451" s="155" t="s">
        <v>861</v>
      </c>
      <c r="B2451" s="91" t="s">
        <v>51</v>
      </c>
      <c r="C2451" s="92">
        <v>18</v>
      </c>
      <c r="D2451" s="92">
        <v>9</v>
      </c>
      <c r="E2451" s="166"/>
      <c r="F2451" s="92" t="s">
        <v>1934</v>
      </c>
      <c r="G2451" s="92" t="s">
        <v>2016</v>
      </c>
      <c r="H2451" s="92" t="s">
        <v>2359</v>
      </c>
      <c r="I2451" s="92">
        <v>122</v>
      </c>
      <c r="J2451" s="93">
        <v>28.6</v>
      </c>
      <c r="K2451" s="94"/>
      <c r="L2451" s="92" t="s">
        <v>3815</v>
      </c>
      <c r="M2451" s="92" t="s">
        <v>417</v>
      </c>
      <c r="N2451" s="172" t="str">
        <f t="shared" si="930"/>
        <v/>
      </c>
      <c r="O2451" s="172"/>
      <c r="P2451" s="173">
        <f t="shared" si="931"/>
        <v>0</v>
      </c>
      <c r="Q2451" s="173">
        <f t="shared" si="932"/>
        <v>0</v>
      </c>
      <c r="R2451" s="173">
        <f t="shared" si="933"/>
        <v>0</v>
      </c>
      <c r="S2451" s="173" t="str">
        <f t="shared" si="934"/>
        <v/>
      </c>
      <c r="T2451" s="173">
        <f>IF(P2451&lt;&gt;"",(P2451*(1-($N$3368))*(1-($O2451+$N$3373))),0)</f>
        <v>0</v>
      </c>
      <c r="U2451" s="173">
        <f>IF(Q2451&lt;&gt;"",(Q2451*(1-($N$3369))*(1-($O2451+$N$3373))),0)</f>
        <v>0</v>
      </c>
      <c r="V2451" s="173">
        <f>IF(R2451&lt;&gt;"",(R2451*(1-($N$3370))*(1-($O2451+$N$3373))),0)</f>
        <v>0</v>
      </c>
      <c r="W2451" s="173">
        <f>IF(S2451&lt;&gt;"",(S2451*(1-($N$3371))*(1-($O2451+$N$3373))),0)</f>
        <v>0</v>
      </c>
      <c r="X2451" s="173">
        <f t="shared" si="935"/>
        <v>0</v>
      </c>
    </row>
    <row r="2452" spans="1:24" ht="14.1" customHeight="1" x14ac:dyDescent="0.3">
      <c r="A2452" s="155">
        <v>20679</v>
      </c>
      <c r="B2452" s="91" t="s">
        <v>50</v>
      </c>
      <c r="C2452" s="92">
        <v>24</v>
      </c>
      <c r="D2452" s="92">
        <v>8</v>
      </c>
      <c r="E2452" s="166"/>
      <c r="F2452" s="92" t="s">
        <v>112</v>
      </c>
      <c r="G2452" s="92" t="s">
        <v>1711</v>
      </c>
      <c r="H2452" s="92" t="s">
        <v>1736</v>
      </c>
      <c r="I2452" s="92">
        <v>122</v>
      </c>
      <c r="J2452" s="93">
        <v>10.35</v>
      </c>
      <c r="K2452" s="94"/>
      <c r="L2452" s="92" t="s">
        <v>2677</v>
      </c>
      <c r="M2452" s="92" t="s">
        <v>417</v>
      </c>
      <c r="N2452" s="172" t="str">
        <f t="shared" si="930"/>
        <v/>
      </c>
      <c r="O2452" s="172"/>
      <c r="P2452" s="173">
        <f t="shared" si="931"/>
        <v>0</v>
      </c>
      <c r="Q2452" s="173">
        <f t="shared" si="932"/>
        <v>0</v>
      </c>
      <c r="R2452" s="173" t="str">
        <f t="shared" si="933"/>
        <v/>
      </c>
      <c r="S2452" s="173">
        <f t="shared" si="934"/>
        <v>0</v>
      </c>
      <c r="T2452" s="173">
        <f>IF(P2452&lt;&gt;"",(P2452*(1-($N$3368))*(1-($O2452+$N$3373))),0)</f>
        <v>0</v>
      </c>
      <c r="U2452" s="173">
        <f>IF(Q2452&lt;&gt;"",(Q2452*(1-($N$3369))*(1-($O2452+$N$3373))),0)</f>
        <v>0</v>
      </c>
      <c r="V2452" s="173">
        <f>IF(R2452&lt;&gt;"",(R2452*(1-($N$3370))*(1-($O2452+$N$3373))),0)</f>
        <v>0</v>
      </c>
      <c r="W2452" s="173">
        <f>IF(S2452&lt;&gt;"",(S2452*(1-($N$3371))*(1-($O2452+$N$3373))),0)</f>
        <v>0</v>
      </c>
      <c r="X2452" s="173">
        <f t="shared" si="935"/>
        <v>0</v>
      </c>
    </row>
    <row r="2453" spans="1:24" ht="14.1" customHeight="1" x14ac:dyDescent="0.3">
      <c r="A2453" s="155">
        <v>20668</v>
      </c>
      <c r="B2453" s="91" t="s">
        <v>50</v>
      </c>
      <c r="C2453" s="92">
        <v>24</v>
      </c>
      <c r="D2453" s="92">
        <v>8</v>
      </c>
      <c r="E2453" s="166"/>
      <c r="F2453" s="92" t="s">
        <v>112</v>
      </c>
      <c r="G2453" s="92" t="s">
        <v>1711</v>
      </c>
      <c r="H2453" s="92" t="s">
        <v>1733</v>
      </c>
      <c r="I2453" s="92">
        <v>122</v>
      </c>
      <c r="J2453" s="93">
        <v>10.35</v>
      </c>
      <c r="K2453" s="94"/>
      <c r="L2453" s="92" t="s">
        <v>2674</v>
      </c>
      <c r="M2453" s="92" t="s">
        <v>417</v>
      </c>
      <c r="N2453" s="172" t="str">
        <f t="shared" si="930"/>
        <v/>
      </c>
      <c r="O2453" s="172"/>
      <c r="P2453" s="173">
        <f t="shared" si="931"/>
        <v>0</v>
      </c>
      <c r="Q2453" s="173">
        <f t="shared" si="932"/>
        <v>0</v>
      </c>
      <c r="R2453" s="173" t="str">
        <f t="shared" si="933"/>
        <v/>
      </c>
      <c r="S2453" s="173">
        <f t="shared" si="934"/>
        <v>0</v>
      </c>
      <c r="T2453" s="173">
        <f>IF(P2453&lt;&gt;"",(P2453*(1-($N$3368))*(1-($O2453+$N$3373))),0)</f>
        <v>0</v>
      </c>
      <c r="U2453" s="173">
        <f>IF(Q2453&lt;&gt;"",(Q2453*(1-($N$3369))*(1-($O2453+$N$3373))),0)</f>
        <v>0</v>
      </c>
      <c r="V2453" s="173">
        <f>IF(R2453&lt;&gt;"",(R2453*(1-($N$3370))*(1-($O2453+$N$3373))),0)</f>
        <v>0</v>
      </c>
      <c r="W2453" s="173">
        <f>IF(S2453&lt;&gt;"",(S2453*(1-($N$3371))*(1-($O2453+$N$3373))),0)</f>
        <v>0</v>
      </c>
      <c r="X2453" s="173">
        <f t="shared" si="935"/>
        <v>0</v>
      </c>
    </row>
    <row r="2454" spans="1:24" ht="14.1" customHeight="1" x14ac:dyDescent="0.3">
      <c r="A2454" s="189">
        <v>20677</v>
      </c>
      <c r="B2454" s="246" t="s">
        <v>50</v>
      </c>
      <c r="C2454" s="188">
        <v>24</v>
      </c>
      <c r="D2454" s="188">
        <v>8</v>
      </c>
      <c r="E2454" s="247"/>
      <c r="F2454" s="188" t="s">
        <v>112</v>
      </c>
      <c r="G2454" s="188" t="s">
        <v>1711</v>
      </c>
      <c r="H2454" s="188" t="s">
        <v>1735</v>
      </c>
      <c r="I2454" s="188">
        <v>122</v>
      </c>
      <c r="J2454" s="248">
        <v>9.85</v>
      </c>
      <c r="K2454" s="249"/>
      <c r="L2454" s="188" t="s">
        <v>2676</v>
      </c>
      <c r="M2454" s="188" t="s">
        <v>417</v>
      </c>
      <c r="N2454" s="250" t="str">
        <f t="shared" si="930"/>
        <v/>
      </c>
      <c r="O2454" s="172"/>
      <c r="P2454" s="173">
        <f t="shared" si="931"/>
        <v>0</v>
      </c>
      <c r="Q2454" s="173">
        <f t="shared" si="932"/>
        <v>0</v>
      </c>
      <c r="R2454" s="173" t="str">
        <f t="shared" si="933"/>
        <v/>
      </c>
      <c r="S2454" s="173">
        <f t="shared" si="934"/>
        <v>0</v>
      </c>
      <c r="T2454" s="173">
        <f>IF(P2454&lt;&gt;"",(P2454*(1-($N$3368))*(1-($O2454+$N$3373))),0)</f>
        <v>0</v>
      </c>
      <c r="U2454" s="173">
        <f>IF(Q2454&lt;&gt;"",(Q2454*(1-($N$3369))*(1-($O2454+$N$3373))),0)</f>
        <v>0</v>
      </c>
      <c r="V2454" s="173">
        <f>IF(R2454&lt;&gt;"",(R2454*(1-($N$3370))*(1-($O2454+$N$3373))),0)</f>
        <v>0</v>
      </c>
      <c r="W2454" s="173">
        <f>IF(S2454&lt;&gt;"",(S2454*(1-($N$3371))*(1-($O2454+$N$3373))),0)</f>
        <v>0</v>
      </c>
      <c r="X2454" s="251">
        <f t="shared" si="935"/>
        <v>0</v>
      </c>
    </row>
    <row r="2455" spans="1:24" ht="14.1" customHeight="1" x14ac:dyDescent="0.3">
      <c r="A2455" s="155">
        <v>20676</v>
      </c>
      <c r="B2455" s="91" t="s">
        <v>50</v>
      </c>
      <c r="C2455" s="92">
        <v>24</v>
      </c>
      <c r="D2455" s="92">
        <v>8</v>
      </c>
      <c r="E2455" s="166"/>
      <c r="F2455" s="92" t="s">
        <v>112</v>
      </c>
      <c r="G2455" s="92" t="s">
        <v>1711</v>
      </c>
      <c r="H2455" s="92" t="s">
        <v>1734</v>
      </c>
      <c r="I2455" s="92">
        <v>122</v>
      </c>
      <c r="J2455" s="93">
        <v>21.85</v>
      </c>
      <c r="K2455" s="94"/>
      <c r="L2455" s="92" t="s">
        <v>2675</v>
      </c>
      <c r="M2455" s="92" t="s">
        <v>417</v>
      </c>
      <c r="N2455" s="172" t="str">
        <f t="shared" si="930"/>
        <v/>
      </c>
      <c r="O2455" s="172"/>
      <c r="P2455" s="173">
        <f t="shared" si="931"/>
        <v>0</v>
      </c>
      <c r="Q2455" s="173">
        <f t="shared" si="932"/>
        <v>0</v>
      </c>
      <c r="R2455" s="173" t="str">
        <f t="shared" si="933"/>
        <v/>
      </c>
      <c r="S2455" s="173">
        <f t="shared" si="934"/>
        <v>0</v>
      </c>
      <c r="T2455" s="173">
        <f>IF(P2455&lt;&gt;"",(P2455*(1-($N$3368))*(1-($O2455+$N$3373))),0)</f>
        <v>0</v>
      </c>
      <c r="U2455" s="173">
        <f>IF(Q2455&lt;&gt;"",(Q2455*(1-($N$3369))*(1-($O2455+$N$3373))),0)</f>
        <v>0</v>
      </c>
      <c r="V2455" s="173">
        <f>IF(R2455&lt;&gt;"",(R2455*(1-($N$3370))*(1-($O2455+$N$3373))),0)</f>
        <v>0</v>
      </c>
      <c r="W2455" s="173">
        <f>IF(S2455&lt;&gt;"",(S2455*(1-($N$3371))*(1-($O2455+$N$3373))),0)</f>
        <v>0</v>
      </c>
      <c r="X2455" s="173">
        <f t="shared" si="935"/>
        <v>0</v>
      </c>
    </row>
    <row r="2456" spans="1:24" ht="13.5" customHeight="1" x14ac:dyDescent="0.3">
      <c r="A2456" s="90"/>
      <c r="B2456" s="91"/>
      <c r="C2456" s="92"/>
      <c r="D2456" s="92"/>
      <c r="E2456" s="168"/>
      <c r="F2456" s="92"/>
      <c r="G2456" s="92"/>
      <c r="H2456" s="207" t="s">
        <v>6591</v>
      </c>
      <c r="I2456" s="92"/>
      <c r="J2456" s="93"/>
      <c r="K2456" s="94"/>
      <c r="L2456" s="94"/>
      <c r="M2456" s="95"/>
      <c r="N2456" s="172"/>
      <c r="O2456" s="172"/>
      <c r="P2456" s="173">
        <f t="shared" ref="P2456:P2462" si="936">IF($B2456="PA",$N2456,0)</f>
        <v>0</v>
      </c>
      <c r="Q2456" s="173">
        <f t="shared" ref="Q2456:Q2462" si="937">IF($B2456="PC",$N2456,0)</f>
        <v>0</v>
      </c>
      <c r="R2456" s="173">
        <f t="shared" ref="R2456:R2462" si="938">IF($B2456="LA",$N2456,0)</f>
        <v>0</v>
      </c>
      <c r="S2456" s="173">
        <f t="shared" ref="S2456:S2462" si="939">IF($B2456="LC",$N2456,0)</f>
        <v>0</v>
      </c>
      <c r="T2456" s="173">
        <f>IF(P2456&lt;&gt;"",(P2456*(1-($N$3368))*(1-($O2456+$N$3373))),0)</f>
        <v>0</v>
      </c>
      <c r="U2456" s="173">
        <f>IF(Q2456&lt;&gt;"",(Q2456*(1-($N$3369))*(1-($O2456+$N$3373))),0)</f>
        <v>0</v>
      </c>
      <c r="V2456" s="173">
        <f>IF(R2456&lt;&gt;"",(R2456*(1-($N$3370))*(1-($O2456+$N$3373))),0)</f>
        <v>0</v>
      </c>
      <c r="W2456" s="173">
        <f>IF(S2456&lt;&gt;"",(S2456*(1-($N$3371))*(1-($O2456+$N$3373))),0)</f>
        <v>0</v>
      </c>
      <c r="X2456" s="173"/>
    </row>
    <row r="2457" spans="1:24" ht="13.5" customHeight="1" x14ac:dyDescent="0.3">
      <c r="A2457" s="252" t="s">
        <v>6060</v>
      </c>
      <c r="B2457" s="253" t="s">
        <v>51</v>
      </c>
      <c r="C2457" s="254">
        <v>0</v>
      </c>
      <c r="D2457" s="254">
        <v>0</v>
      </c>
      <c r="E2457" s="255"/>
      <c r="F2457" s="254" t="s">
        <v>1934</v>
      </c>
      <c r="G2457" s="254" t="s">
        <v>2003</v>
      </c>
      <c r="H2457" s="254" t="s">
        <v>6061</v>
      </c>
      <c r="I2457" s="254">
        <v>123</v>
      </c>
      <c r="J2457" s="256">
        <v>18.7</v>
      </c>
      <c r="K2457" s="257"/>
      <c r="L2457" s="254" t="s">
        <v>6269</v>
      </c>
      <c r="M2457" s="254" t="s">
        <v>417</v>
      </c>
      <c r="N2457" s="172" t="str">
        <f t="shared" ref="N2457:N2462" si="940">IF(OR(J2457="TBA",E2457=0),"",E2457*J2457)</f>
        <v/>
      </c>
      <c r="O2457" s="172"/>
      <c r="P2457" s="173">
        <f t="shared" si="936"/>
        <v>0</v>
      </c>
      <c r="Q2457" s="173">
        <f t="shared" si="937"/>
        <v>0</v>
      </c>
      <c r="R2457" s="173">
        <f t="shared" si="938"/>
        <v>0</v>
      </c>
      <c r="S2457" s="173" t="str">
        <f t="shared" si="939"/>
        <v/>
      </c>
      <c r="T2457" s="173">
        <f>IF(P2457&lt;&gt;"",(P2457*(1-($N$3368))*(1-($O2457+$N$3373))),0)</f>
        <v>0</v>
      </c>
      <c r="U2457" s="173">
        <f>IF(Q2457&lt;&gt;"",(Q2457*(1-($N$3369))*(1-($O2457+$N$3373))),0)</f>
        <v>0</v>
      </c>
      <c r="V2457" s="173">
        <f>IF(R2457&lt;&gt;"",(R2457*(1-($N$3370))*(1-($O2457+$N$3373))),0)</f>
        <v>0</v>
      </c>
      <c r="W2457" s="173">
        <f>IF(S2457&lt;&gt;"",(S2457*(1-($N$3371))*(1-($O2457+$N$3373))),0)</f>
        <v>0</v>
      </c>
      <c r="X2457" s="173">
        <f t="shared" ref="X2457:X2462" si="941">+SUM(T2457:W2457)</f>
        <v>0</v>
      </c>
    </row>
    <row r="2458" spans="1:24" ht="13.5" customHeight="1" x14ac:dyDescent="0.3">
      <c r="A2458" s="252" t="s">
        <v>6062</v>
      </c>
      <c r="B2458" s="253" t="s">
        <v>51</v>
      </c>
      <c r="C2458" s="254">
        <v>0</v>
      </c>
      <c r="D2458" s="254">
        <v>0</v>
      </c>
      <c r="E2458" s="255"/>
      <c r="F2458" s="254" t="s">
        <v>1934</v>
      </c>
      <c r="G2458" s="254" t="s">
        <v>2004</v>
      </c>
      <c r="H2458" s="254" t="s">
        <v>6061</v>
      </c>
      <c r="I2458" s="254">
        <v>123</v>
      </c>
      <c r="J2458" s="256">
        <v>18.7</v>
      </c>
      <c r="K2458" s="257"/>
      <c r="L2458" s="254" t="s">
        <v>6063</v>
      </c>
      <c r="M2458" s="254" t="s">
        <v>417</v>
      </c>
      <c r="N2458" s="172" t="str">
        <f t="shared" si="940"/>
        <v/>
      </c>
      <c r="O2458" s="172"/>
      <c r="P2458" s="173">
        <f t="shared" si="936"/>
        <v>0</v>
      </c>
      <c r="Q2458" s="173">
        <f t="shared" si="937"/>
        <v>0</v>
      </c>
      <c r="R2458" s="173">
        <f t="shared" si="938"/>
        <v>0</v>
      </c>
      <c r="S2458" s="173" t="str">
        <f t="shared" si="939"/>
        <v/>
      </c>
      <c r="T2458" s="173">
        <f>IF(P2458&lt;&gt;"",(P2458*(1-($N$3368))*(1-($O2458+$N$3373))),0)</f>
        <v>0</v>
      </c>
      <c r="U2458" s="173">
        <f>IF(Q2458&lt;&gt;"",(Q2458*(1-($N$3369))*(1-($O2458+$N$3373))),0)</f>
        <v>0</v>
      </c>
      <c r="V2458" s="173">
        <f>IF(R2458&lt;&gt;"",(R2458*(1-($N$3370))*(1-($O2458+$N$3373))),0)</f>
        <v>0</v>
      </c>
      <c r="W2458" s="173">
        <f>IF(S2458&lt;&gt;"",(S2458*(1-($N$3371))*(1-($O2458+$N$3373))),0)</f>
        <v>0</v>
      </c>
      <c r="X2458" s="173">
        <f t="shared" si="941"/>
        <v>0</v>
      </c>
    </row>
    <row r="2459" spans="1:24" ht="13.5" customHeight="1" x14ac:dyDescent="0.3">
      <c r="A2459" s="252" t="s">
        <v>6064</v>
      </c>
      <c r="B2459" s="253" t="s">
        <v>51</v>
      </c>
      <c r="C2459" s="254">
        <v>0</v>
      </c>
      <c r="D2459" s="254">
        <v>0</v>
      </c>
      <c r="E2459" s="255"/>
      <c r="F2459" s="254" t="s">
        <v>1934</v>
      </c>
      <c r="G2459" s="254" t="s">
        <v>2016</v>
      </c>
      <c r="H2459" s="254" t="s">
        <v>6061</v>
      </c>
      <c r="I2459" s="254">
        <v>123</v>
      </c>
      <c r="J2459" s="256">
        <v>18.7</v>
      </c>
      <c r="K2459" s="257"/>
      <c r="L2459" s="254" t="s">
        <v>6065</v>
      </c>
      <c r="M2459" s="254" t="s">
        <v>417</v>
      </c>
      <c r="N2459" s="172" t="str">
        <f t="shared" si="940"/>
        <v/>
      </c>
      <c r="O2459" s="172"/>
      <c r="P2459" s="173">
        <f t="shared" si="936"/>
        <v>0</v>
      </c>
      <c r="Q2459" s="173">
        <f t="shared" si="937"/>
        <v>0</v>
      </c>
      <c r="R2459" s="173">
        <f t="shared" si="938"/>
        <v>0</v>
      </c>
      <c r="S2459" s="173" t="str">
        <f t="shared" si="939"/>
        <v/>
      </c>
      <c r="T2459" s="173">
        <f>IF(P2459&lt;&gt;"",(P2459*(1-($N$3368))*(1-($O2459+$N$3373))),0)</f>
        <v>0</v>
      </c>
      <c r="U2459" s="173">
        <f>IF(Q2459&lt;&gt;"",(Q2459*(1-($N$3369))*(1-($O2459+$N$3373))),0)</f>
        <v>0</v>
      </c>
      <c r="V2459" s="173">
        <f>IF(R2459&lt;&gt;"",(R2459*(1-($N$3370))*(1-($O2459+$N$3373))),0)</f>
        <v>0</v>
      </c>
      <c r="W2459" s="173">
        <f>IF(S2459&lt;&gt;"",(S2459*(1-($N$3371))*(1-($O2459+$N$3373))),0)</f>
        <v>0</v>
      </c>
      <c r="X2459" s="173">
        <f t="shared" si="941"/>
        <v>0</v>
      </c>
    </row>
    <row r="2460" spans="1:24" ht="13.5" customHeight="1" x14ac:dyDescent="0.3">
      <c r="A2460" s="252" t="s">
        <v>6066</v>
      </c>
      <c r="B2460" s="253" t="s">
        <v>51</v>
      </c>
      <c r="C2460" s="254">
        <v>0</v>
      </c>
      <c r="D2460" s="254">
        <v>0</v>
      </c>
      <c r="E2460" s="255"/>
      <c r="F2460" s="254" t="s">
        <v>1934</v>
      </c>
      <c r="G2460" s="254" t="s">
        <v>2003</v>
      </c>
      <c r="H2460" s="254" t="s">
        <v>6270</v>
      </c>
      <c r="I2460" s="254">
        <v>123</v>
      </c>
      <c r="J2460" s="256">
        <v>18.7</v>
      </c>
      <c r="K2460" s="257"/>
      <c r="L2460" s="254" t="s">
        <v>6067</v>
      </c>
      <c r="M2460" s="254" t="s">
        <v>417</v>
      </c>
      <c r="N2460" s="172" t="str">
        <f t="shared" si="940"/>
        <v/>
      </c>
      <c r="O2460" s="172"/>
      <c r="P2460" s="173">
        <f t="shared" si="936"/>
        <v>0</v>
      </c>
      <c r="Q2460" s="173">
        <f t="shared" si="937"/>
        <v>0</v>
      </c>
      <c r="R2460" s="173">
        <f t="shared" si="938"/>
        <v>0</v>
      </c>
      <c r="S2460" s="173" t="str">
        <f t="shared" si="939"/>
        <v/>
      </c>
      <c r="T2460" s="173">
        <f>IF(P2460&lt;&gt;"",(P2460*(1-($N$3368))*(1-($O2460+$N$3373))),0)</f>
        <v>0</v>
      </c>
      <c r="U2460" s="173">
        <f>IF(Q2460&lt;&gt;"",(Q2460*(1-($N$3369))*(1-($O2460+$N$3373))),0)</f>
        <v>0</v>
      </c>
      <c r="V2460" s="173">
        <f>IF(R2460&lt;&gt;"",(R2460*(1-($N$3370))*(1-($O2460+$N$3373))),0)</f>
        <v>0</v>
      </c>
      <c r="W2460" s="173">
        <f>IF(S2460&lt;&gt;"",(S2460*(1-($N$3371))*(1-($O2460+$N$3373))),0)</f>
        <v>0</v>
      </c>
      <c r="X2460" s="173">
        <f t="shared" si="941"/>
        <v>0</v>
      </c>
    </row>
    <row r="2461" spans="1:24" ht="13.5" customHeight="1" x14ac:dyDescent="0.3">
      <c r="A2461" s="252" t="s">
        <v>6068</v>
      </c>
      <c r="B2461" s="253" t="s">
        <v>51</v>
      </c>
      <c r="C2461" s="254">
        <v>0</v>
      </c>
      <c r="D2461" s="254">
        <v>0</v>
      </c>
      <c r="E2461" s="255"/>
      <c r="F2461" s="254" t="s">
        <v>1934</v>
      </c>
      <c r="G2461" s="254" t="s">
        <v>2004</v>
      </c>
      <c r="H2461" s="254" t="s">
        <v>6270</v>
      </c>
      <c r="I2461" s="254">
        <v>123</v>
      </c>
      <c r="J2461" s="256">
        <v>18.7</v>
      </c>
      <c r="K2461" s="257"/>
      <c r="L2461" s="254" t="s">
        <v>6271</v>
      </c>
      <c r="M2461" s="254" t="s">
        <v>417</v>
      </c>
      <c r="N2461" s="172" t="str">
        <f t="shared" si="940"/>
        <v/>
      </c>
      <c r="O2461" s="172"/>
      <c r="P2461" s="173">
        <f t="shared" si="936"/>
        <v>0</v>
      </c>
      <c r="Q2461" s="173">
        <f t="shared" si="937"/>
        <v>0</v>
      </c>
      <c r="R2461" s="173">
        <f t="shared" si="938"/>
        <v>0</v>
      </c>
      <c r="S2461" s="173" t="str">
        <f t="shared" si="939"/>
        <v/>
      </c>
      <c r="T2461" s="173">
        <f>IF(P2461&lt;&gt;"",(P2461*(1-($N$3368))*(1-($O2461+$N$3373))),0)</f>
        <v>0</v>
      </c>
      <c r="U2461" s="173">
        <f>IF(Q2461&lt;&gt;"",(Q2461*(1-($N$3369))*(1-($O2461+$N$3373))),0)</f>
        <v>0</v>
      </c>
      <c r="V2461" s="173">
        <f>IF(R2461&lt;&gt;"",(R2461*(1-($N$3370))*(1-($O2461+$N$3373))),0)</f>
        <v>0</v>
      </c>
      <c r="W2461" s="173">
        <f>IF(S2461&lt;&gt;"",(S2461*(1-($N$3371))*(1-($O2461+$N$3373))),0)</f>
        <v>0</v>
      </c>
      <c r="X2461" s="173">
        <f t="shared" si="941"/>
        <v>0</v>
      </c>
    </row>
    <row r="2462" spans="1:24" ht="13.5" customHeight="1" x14ac:dyDescent="0.3">
      <c r="A2462" s="252" t="s">
        <v>6069</v>
      </c>
      <c r="B2462" s="253" t="s">
        <v>51</v>
      </c>
      <c r="C2462" s="254">
        <v>0</v>
      </c>
      <c r="D2462" s="254">
        <v>0</v>
      </c>
      <c r="E2462" s="255"/>
      <c r="F2462" s="254" t="s">
        <v>1934</v>
      </c>
      <c r="G2462" s="254" t="s">
        <v>2005</v>
      </c>
      <c r="H2462" s="254" t="s">
        <v>6270</v>
      </c>
      <c r="I2462" s="254">
        <v>123</v>
      </c>
      <c r="J2462" s="256">
        <v>18.7</v>
      </c>
      <c r="K2462" s="257"/>
      <c r="L2462" s="254" t="s">
        <v>6272</v>
      </c>
      <c r="M2462" s="254" t="s">
        <v>417</v>
      </c>
      <c r="N2462" s="172" t="str">
        <f t="shared" si="940"/>
        <v/>
      </c>
      <c r="O2462" s="172"/>
      <c r="P2462" s="173">
        <f t="shared" si="936"/>
        <v>0</v>
      </c>
      <c r="Q2462" s="173">
        <f t="shared" si="937"/>
        <v>0</v>
      </c>
      <c r="R2462" s="173">
        <f t="shared" si="938"/>
        <v>0</v>
      </c>
      <c r="S2462" s="173" t="str">
        <f t="shared" si="939"/>
        <v/>
      </c>
      <c r="T2462" s="173">
        <f>IF(P2462&lt;&gt;"",(P2462*(1-($N$3368))*(1-($O2462+$N$3373))),0)</f>
        <v>0</v>
      </c>
      <c r="U2462" s="173">
        <f>IF(Q2462&lt;&gt;"",(Q2462*(1-($N$3369))*(1-($O2462+$N$3373))),0)</f>
        <v>0</v>
      </c>
      <c r="V2462" s="173">
        <f>IF(R2462&lt;&gt;"",(R2462*(1-($N$3370))*(1-($O2462+$N$3373))),0)</f>
        <v>0</v>
      </c>
      <c r="W2462" s="173">
        <f>IF(S2462&lt;&gt;"",(S2462*(1-($N$3371))*(1-($O2462+$N$3373))),0)</f>
        <v>0</v>
      </c>
      <c r="X2462" s="173">
        <f t="shared" si="941"/>
        <v>0</v>
      </c>
    </row>
    <row r="2463" spans="1:24" ht="13.5" customHeight="1" x14ac:dyDescent="0.3">
      <c r="A2463" s="90"/>
      <c r="B2463" s="91"/>
      <c r="C2463" s="92"/>
      <c r="D2463" s="92"/>
      <c r="E2463" s="168"/>
      <c r="F2463" s="92"/>
      <c r="G2463" s="92"/>
      <c r="H2463" s="207" t="s">
        <v>5724</v>
      </c>
      <c r="I2463" s="92"/>
      <c r="J2463" s="93"/>
      <c r="K2463" s="94"/>
      <c r="L2463" s="94"/>
      <c r="M2463" s="95"/>
      <c r="N2463" s="172"/>
      <c r="O2463" s="172"/>
      <c r="P2463" s="173">
        <f t="shared" ref="P2463:P2473" si="942">IF($B2463="PA",$N2463,0)</f>
        <v>0</v>
      </c>
      <c r="Q2463" s="173">
        <f t="shared" ref="Q2463:Q2473" si="943">IF($B2463="PC",$N2463,0)</f>
        <v>0</v>
      </c>
      <c r="R2463" s="173">
        <f t="shared" ref="R2463:R2473" si="944">IF($B2463="LA",$N2463,0)</f>
        <v>0</v>
      </c>
      <c r="S2463" s="173">
        <f t="shared" ref="S2463:S2473" si="945">IF($B2463="LC",$N2463,0)</f>
        <v>0</v>
      </c>
      <c r="T2463" s="173">
        <f>IF(P2463&lt;&gt;"",(P2463*(1-($N$3368))*(1-($O2463+$N$3373))),0)</f>
        <v>0</v>
      </c>
      <c r="U2463" s="173">
        <f>IF(Q2463&lt;&gt;"",(Q2463*(1-($N$3369))*(1-($O2463+$N$3373))),0)</f>
        <v>0</v>
      </c>
      <c r="V2463" s="173">
        <f>IF(R2463&lt;&gt;"",(R2463*(1-($N$3370))*(1-($O2463+$N$3373))),0)</f>
        <v>0</v>
      </c>
      <c r="W2463" s="173">
        <f>IF(S2463&lt;&gt;"",(S2463*(1-($N$3371))*(1-($O2463+$N$3373))),0)</f>
        <v>0</v>
      </c>
      <c r="X2463" s="173"/>
    </row>
    <row r="2464" spans="1:24" ht="13.5" customHeight="1" x14ac:dyDescent="0.3">
      <c r="A2464" s="187" t="s">
        <v>1482</v>
      </c>
      <c r="B2464" s="246" t="s">
        <v>51</v>
      </c>
      <c r="C2464" s="188">
        <v>24</v>
      </c>
      <c r="D2464" s="188">
        <v>6</v>
      </c>
      <c r="E2464" s="247"/>
      <c r="F2464" s="188" t="s">
        <v>1934</v>
      </c>
      <c r="G2464" s="188" t="s">
        <v>2016</v>
      </c>
      <c r="H2464" s="188" t="s">
        <v>2015</v>
      </c>
      <c r="I2464" s="188">
        <v>123</v>
      </c>
      <c r="J2464" s="248">
        <v>18.7</v>
      </c>
      <c r="K2464" s="249"/>
      <c r="L2464" s="188" t="s">
        <v>3321</v>
      </c>
      <c r="M2464" s="188" t="s">
        <v>417</v>
      </c>
      <c r="N2464" s="250" t="str">
        <f t="shared" ref="N2464:N2484" si="946">IF(OR(J2464="TBA",E2464=0),"",E2464*J2464)</f>
        <v/>
      </c>
      <c r="O2464" s="172"/>
      <c r="P2464" s="173">
        <f t="shared" si="942"/>
        <v>0</v>
      </c>
      <c r="Q2464" s="173">
        <f t="shared" si="943"/>
        <v>0</v>
      </c>
      <c r="R2464" s="173">
        <f t="shared" si="944"/>
        <v>0</v>
      </c>
      <c r="S2464" s="173" t="str">
        <f t="shared" si="945"/>
        <v/>
      </c>
      <c r="T2464" s="173">
        <f>IF(P2464&lt;&gt;"",(P2464*(1-($N$3368))*(1-($O2464+$N$3373))),0)</f>
        <v>0</v>
      </c>
      <c r="U2464" s="173">
        <f>IF(Q2464&lt;&gt;"",(Q2464*(1-($N$3369))*(1-($O2464+$N$3373))),0)</f>
        <v>0</v>
      </c>
      <c r="V2464" s="173">
        <f>IF(R2464&lt;&gt;"",(R2464*(1-($N$3370))*(1-($O2464+$N$3373))),0)</f>
        <v>0</v>
      </c>
      <c r="W2464" s="173">
        <f>IF(S2464&lt;&gt;"",(S2464*(1-($N$3371))*(1-($O2464+$N$3373))),0)</f>
        <v>0</v>
      </c>
      <c r="X2464" s="251">
        <f t="shared" ref="X2464:X2473" si="947">+SUM(T2464:W2464)</f>
        <v>0</v>
      </c>
    </row>
    <row r="2465" spans="1:24" ht="13.5" customHeight="1" x14ac:dyDescent="0.3">
      <c r="A2465" s="187" t="s">
        <v>1481</v>
      </c>
      <c r="B2465" s="246" t="s">
        <v>51</v>
      </c>
      <c r="C2465" s="188">
        <v>24</v>
      </c>
      <c r="D2465" s="188">
        <v>6</v>
      </c>
      <c r="E2465" s="247"/>
      <c r="F2465" s="188" t="s">
        <v>1934</v>
      </c>
      <c r="G2465" s="188" t="s">
        <v>2004</v>
      </c>
      <c r="H2465" s="188" t="s">
        <v>2015</v>
      </c>
      <c r="I2465" s="188">
        <v>123</v>
      </c>
      <c r="J2465" s="248">
        <v>18.7</v>
      </c>
      <c r="K2465" s="249"/>
      <c r="L2465" s="188" t="s">
        <v>3320</v>
      </c>
      <c r="M2465" s="188" t="s">
        <v>417</v>
      </c>
      <c r="N2465" s="250" t="str">
        <f t="shared" si="946"/>
        <v/>
      </c>
      <c r="O2465" s="172"/>
      <c r="P2465" s="173">
        <f t="shared" si="942"/>
        <v>0</v>
      </c>
      <c r="Q2465" s="173">
        <f t="shared" si="943"/>
        <v>0</v>
      </c>
      <c r="R2465" s="173">
        <f t="shared" si="944"/>
        <v>0</v>
      </c>
      <c r="S2465" s="173" t="str">
        <f t="shared" si="945"/>
        <v/>
      </c>
      <c r="T2465" s="173">
        <f>IF(P2465&lt;&gt;"",(P2465*(1-($N$3368))*(1-($O2465+$N$3373))),0)</f>
        <v>0</v>
      </c>
      <c r="U2465" s="173">
        <f>IF(Q2465&lt;&gt;"",(Q2465*(1-($N$3369))*(1-($O2465+$N$3373))),0)</f>
        <v>0</v>
      </c>
      <c r="V2465" s="173">
        <f>IF(R2465&lt;&gt;"",(R2465*(1-($N$3370))*(1-($O2465+$N$3373))),0)</f>
        <v>0</v>
      </c>
      <c r="W2465" s="173">
        <f>IF(S2465&lt;&gt;"",(S2465*(1-($N$3371))*(1-($O2465+$N$3373))),0)</f>
        <v>0</v>
      </c>
      <c r="X2465" s="251">
        <f t="shared" si="947"/>
        <v>0</v>
      </c>
    </row>
    <row r="2466" spans="1:24" ht="13.5" customHeight="1" x14ac:dyDescent="0.3">
      <c r="A2466" s="187" t="s">
        <v>1480</v>
      </c>
      <c r="B2466" s="246" t="s">
        <v>51</v>
      </c>
      <c r="C2466" s="188">
        <v>24</v>
      </c>
      <c r="D2466" s="188">
        <v>6</v>
      </c>
      <c r="E2466" s="247"/>
      <c r="F2466" s="188" t="s">
        <v>1934</v>
      </c>
      <c r="G2466" s="188" t="s">
        <v>2003</v>
      </c>
      <c r="H2466" s="188" t="s">
        <v>2015</v>
      </c>
      <c r="I2466" s="188">
        <v>123</v>
      </c>
      <c r="J2466" s="248">
        <v>18.7</v>
      </c>
      <c r="K2466" s="249"/>
      <c r="L2466" s="188" t="s">
        <v>3319</v>
      </c>
      <c r="M2466" s="188" t="s">
        <v>417</v>
      </c>
      <c r="N2466" s="250" t="str">
        <f t="shared" si="946"/>
        <v/>
      </c>
      <c r="O2466" s="172"/>
      <c r="P2466" s="173">
        <f t="shared" si="942"/>
        <v>0</v>
      </c>
      <c r="Q2466" s="173">
        <f t="shared" si="943"/>
        <v>0</v>
      </c>
      <c r="R2466" s="173">
        <f t="shared" si="944"/>
        <v>0</v>
      </c>
      <c r="S2466" s="173" t="str">
        <f t="shared" si="945"/>
        <v/>
      </c>
      <c r="T2466" s="173">
        <f>IF(P2466&lt;&gt;"",(P2466*(1-($N$3368))*(1-($O2466+$N$3373))),0)</f>
        <v>0</v>
      </c>
      <c r="U2466" s="173">
        <f>IF(Q2466&lt;&gt;"",(Q2466*(1-($N$3369))*(1-($O2466+$N$3373))),0)</f>
        <v>0</v>
      </c>
      <c r="V2466" s="173">
        <f>IF(R2466&lt;&gt;"",(R2466*(1-($N$3370))*(1-($O2466+$N$3373))),0)</f>
        <v>0</v>
      </c>
      <c r="W2466" s="173">
        <f>IF(S2466&lt;&gt;"",(S2466*(1-($N$3371))*(1-($O2466+$N$3373))),0)</f>
        <v>0</v>
      </c>
      <c r="X2466" s="251">
        <f t="shared" si="947"/>
        <v>0</v>
      </c>
    </row>
    <row r="2467" spans="1:24" ht="13.5" customHeight="1" x14ac:dyDescent="0.3">
      <c r="A2467" s="187" t="s">
        <v>1485</v>
      </c>
      <c r="B2467" s="246" t="s">
        <v>51</v>
      </c>
      <c r="C2467" s="188">
        <v>24</v>
      </c>
      <c r="D2467" s="188">
        <v>6</v>
      </c>
      <c r="E2467" s="247"/>
      <c r="F2467" s="188" t="s">
        <v>1934</v>
      </c>
      <c r="G2467" s="188" t="s">
        <v>2016</v>
      </c>
      <c r="H2467" s="188" t="s">
        <v>2156</v>
      </c>
      <c r="I2467" s="188">
        <v>123</v>
      </c>
      <c r="J2467" s="248">
        <v>18.7</v>
      </c>
      <c r="K2467" s="249"/>
      <c r="L2467" s="188" t="s">
        <v>3324</v>
      </c>
      <c r="M2467" s="188" t="s">
        <v>417</v>
      </c>
      <c r="N2467" s="250" t="str">
        <f>IF(OR(J2467="TBA",E2467=0),"",E2467*J2467)</f>
        <v/>
      </c>
      <c r="O2467" s="172"/>
      <c r="P2467" s="173">
        <f>IF($B2467="PA",$N2467,0)</f>
        <v>0</v>
      </c>
      <c r="Q2467" s="173">
        <f>IF($B2467="PC",$N2467,0)</f>
        <v>0</v>
      </c>
      <c r="R2467" s="173">
        <f>IF($B2467="LA",$N2467,0)</f>
        <v>0</v>
      </c>
      <c r="S2467" s="173" t="str">
        <f>IF($B2467="LC",$N2467,0)</f>
        <v/>
      </c>
      <c r="T2467" s="173">
        <f>IF(P2467&lt;&gt;"",(P2467*(1-($N$3368))*(1-($O2467+$N$3373))),0)</f>
        <v>0</v>
      </c>
      <c r="U2467" s="173">
        <f>IF(Q2467&lt;&gt;"",(Q2467*(1-($N$3369))*(1-($O2467+$N$3373))),0)</f>
        <v>0</v>
      </c>
      <c r="V2467" s="173">
        <f>IF(R2467&lt;&gt;"",(R2467*(1-($N$3370))*(1-($O2467+$N$3373))),0)</f>
        <v>0</v>
      </c>
      <c r="W2467" s="173">
        <f>IF(S2467&lt;&gt;"",(S2467*(1-($N$3371))*(1-($O2467+$N$3373))),0)</f>
        <v>0</v>
      </c>
      <c r="X2467" s="251">
        <f>+SUM(T2467:W2467)</f>
        <v>0</v>
      </c>
    </row>
    <row r="2468" spans="1:24" ht="13.5" customHeight="1" x14ac:dyDescent="0.3">
      <c r="A2468" s="187" t="s">
        <v>1484</v>
      </c>
      <c r="B2468" s="246" t="s">
        <v>51</v>
      </c>
      <c r="C2468" s="188">
        <v>24</v>
      </c>
      <c r="D2468" s="188">
        <v>6</v>
      </c>
      <c r="E2468" s="247"/>
      <c r="F2468" s="188" t="s">
        <v>1934</v>
      </c>
      <c r="G2468" s="188" t="s">
        <v>2004</v>
      </c>
      <c r="H2468" s="188" t="s">
        <v>2156</v>
      </c>
      <c r="I2468" s="188">
        <v>123</v>
      </c>
      <c r="J2468" s="248">
        <v>18.7</v>
      </c>
      <c r="K2468" s="249"/>
      <c r="L2468" s="188" t="s">
        <v>3323</v>
      </c>
      <c r="M2468" s="188" t="s">
        <v>417</v>
      </c>
      <c r="N2468" s="250" t="str">
        <f>IF(OR(J2468="TBA",E2468=0),"",E2468*J2468)</f>
        <v/>
      </c>
      <c r="O2468" s="172"/>
      <c r="P2468" s="173">
        <f>IF($B2468="PA",$N2468,0)</f>
        <v>0</v>
      </c>
      <c r="Q2468" s="173">
        <f>IF($B2468="PC",$N2468,0)</f>
        <v>0</v>
      </c>
      <c r="R2468" s="173">
        <f>IF($B2468="LA",$N2468,0)</f>
        <v>0</v>
      </c>
      <c r="S2468" s="173" t="str">
        <f>IF($B2468="LC",$N2468,0)</f>
        <v/>
      </c>
      <c r="T2468" s="173">
        <f>IF(P2468&lt;&gt;"",(P2468*(1-($N$3368))*(1-($O2468+$N$3373))),0)</f>
        <v>0</v>
      </c>
      <c r="U2468" s="173">
        <f>IF(Q2468&lt;&gt;"",(Q2468*(1-($N$3369))*(1-($O2468+$N$3373))),0)</f>
        <v>0</v>
      </c>
      <c r="V2468" s="173">
        <f>IF(R2468&lt;&gt;"",(R2468*(1-($N$3370))*(1-($O2468+$N$3373))),0)</f>
        <v>0</v>
      </c>
      <c r="W2468" s="173">
        <f>IF(S2468&lt;&gt;"",(S2468*(1-($N$3371))*(1-($O2468+$N$3373))),0)</f>
        <v>0</v>
      </c>
      <c r="X2468" s="251">
        <f>+SUM(T2468:W2468)</f>
        <v>0</v>
      </c>
    </row>
    <row r="2469" spans="1:24" ht="13.5" customHeight="1" x14ac:dyDescent="0.3">
      <c r="A2469" s="187" t="s">
        <v>1483</v>
      </c>
      <c r="B2469" s="246" t="s">
        <v>51</v>
      </c>
      <c r="C2469" s="188">
        <v>24</v>
      </c>
      <c r="D2469" s="188">
        <v>6</v>
      </c>
      <c r="E2469" s="247"/>
      <c r="F2469" s="188" t="s">
        <v>1934</v>
      </c>
      <c r="G2469" s="188" t="s">
        <v>2003</v>
      </c>
      <c r="H2469" s="188" t="s">
        <v>2156</v>
      </c>
      <c r="I2469" s="188">
        <v>123</v>
      </c>
      <c r="J2469" s="248">
        <v>18.7</v>
      </c>
      <c r="K2469" s="249"/>
      <c r="L2469" s="188" t="s">
        <v>3322</v>
      </c>
      <c r="M2469" s="188" t="s">
        <v>417</v>
      </c>
      <c r="N2469" s="250" t="str">
        <f>IF(OR(J2469="TBA",E2469=0),"",E2469*J2469)</f>
        <v/>
      </c>
      <c r="O2469" s="172"/>
      <c r="P2469" s="173">
        <f>IF($B2469="PA",$N2469,0)</f>
        <v>0</v>
      </c>
      <c r="Q2469" s="173">
        <f>IF($B2469="PC",$N2469,0)</f>
        <v>0</v>
      </c>
      <c r="R2469" s="173">
        <f>IF($B2469="LA",$N2469,0)</f>
        <v>0</v>
      </c>
      <c r="S2469" s="173" t="str">
        <f>IF($B2469="LC",$N2469,0)</f>
        <v/>
      </c>
      <c r="T2469" s="173">
        <f>IF(P2469&lt;&gt;"",(P2469*(1-($N$3368))*(1-($O2469+$N$3373))),0)</f>
        <v>0</v>
      </c>
      <c r="U2469" s="173">
        <f>IF(Q2469&lt;&gt;"",(Q2469*(1-($N$3369))*(1-($O2469+$N$3373))),0)</f>
        <v>0</v>
      </c>
      <c r="V2469" s="173">
        <f>IF(R2469&lt;&gt;"",(R2469*(1-($N$3370))*(1-($O2469+$N$3373))),0)</f>
        <v>0</v>
      </c>
      <c r="W2469" s="173">
        <f>IF(S2469&lt;&gt;"",(S2469*(1-($N$3371))*(1-($O2469+$N$3373))),0)</f>
        <v>0</v>
      </c>
      <c r="X2469" s="251">
        <f>+SUM(T2469:W2469)</f>
        <v>0</v>
      </c>
    </row>
    <row r="2470" spans="1:24" ht="13.5" customHeight="1" x14ac:dyDescent="0.3">
      <c r="A2470" s="90" t="s">
        <v>1487</v>
      </c>
      <c r="B2470" s="91" t="s">
        <v>51</v>
      </c>
      <c r="C2470" s="92">
        <v>20</v>
      </c>
      <c r="D2470" s="92">
        <v>5</v>
      </c>
      <c r="E2470" s="166"/>
      <c r="F2470" s="92" t="s">
        <v>1934</v>
      </c>
      <c r="G2470" s="92" t="s">
        <v>2016</v>
      </c>
      <c r="H2470" s="92" t="s">
        <v>2019</v>
      </c>
      <c r="I2470" s="92">
        <v>123</v>
      </c>
      <c r="J2470" s="93">
        <v>20.25</v>
      </c>
      <c r="K2470" s="94"/>
      <c r="L2470" s="92" t="s">
        <v>3326</v>
      </c>
      <c r="M2470" s="92" t="s">
        <v>417</v>
      </c>
      <c r="N2470" s="172" t="str">
        <f t="shared" si="946"/>
        <v/>
      </c>
      <c r="O2470" s="172"/>
      <c r="P2470" s="173">
        <f t="shared" si="942"/>
        <v>0</v>
      </c>
      <c r="Q2470" s="173">
        <f t="shared" si="943"/>
        <v>0</v>
      </c>
      <c r="R2470" s="173">
        <f t="shared" si="944"/>
        <v>0</v>
      </c>
      <c r="S2470" s="173" t="str">
        <f t="shared" si="945"/>
        <v/>
      </c>
      <c r="T2470" s="173">
        <f>IF(P2470&lt;&gt;"",(P2470*(1-($N$3368))*(1-($O2470+$N$3373))),0)</f>
        <v>0</v>
      </c>
      <c r="U2470" s="173">
        <f>IF(Q2470&lt;&gt;"",(Q2470*(1-($N$3369))*(1-($O2470+$N$3373))),0)</f>
        <v>0</v>
      </c>
      <c r="V2470" s="173">
        <f>IF(R2470&lt;&gt;"",(R2470*(1-($N$3370))*(1-($O2470+$N$3373))),0)</f>
        <v>0</v>
      </c>
      <c r="W2470" s="173">
        <f>IF(S2470&lt;&gt;"",(S2470*(1-($N$3371))*(1-($O2470+$N$3373))),0)</f>
        <v>0</v>
      </c>
      <c r="X2470" s="173">
        <f t="shared" si="947"/>
        <v>0</v>
      </c>
    </row>
    <row r="2471" spans="1:24" ht="13.5" customHeight="1" x14ac:dyDescent="0.3">
      <c r="A2471" s="90" t="s">
        <v>1486</v>
      </c>
      <c r="B2471" s="91" t="s">
        <v>51</v>
      </c>
      <c r="C2471" s="92">
        <v>20</v>
      </c>
      <c r="D2471" s="92">
        <v>5</v>
      </c>
      <c r="E2471" s="166"/>
      <c r="F2471" s="92" t="s">
        <v>1934</v>
      </c>
      <c r="G2471" s="92" t="s">
        <v>2004</v>
      </c>
      <c r="H2471" s="92" t="s">
        <v>2019</v>
      </c>
      <c r="I2471" s="92">
        <v>123</v>
      </c>
      <c r="J2471" s="93">
        <v>20.25</v>
      </c>
      <c r="K2471" s="94"/>
      <c r="L2471" s="92" t="s">
        <v>3325</v>
      </c>
      <c r="M2471" s="92" t="s">
        <v>417</v>
      </c>
      <c r="N2471" s="172" t="str">
        <f t="shared" si="946"/>
        <v/>
      </c>
      <c r="O2471" s="172"/>
      <c r="P2471" s="173">
        <f t="shared" si="942"/>
        <v>0</v>
      </c>
      <c r="Q2471" s="173">
        <f t="shared" si="943"/>
        <v>0</v>
      </c>
      <c r="R2471" s="173">
        <f t="shared" si="944"/>
        <v>0</v>
      </c>
      <c r="S2471" s="173" t="str">
        <f t="shared" si="945"/>
        <v/>
      </c>
      <c r="T2471" s="173">
        <f>IF(P2471&lt;&gt;"",(P2471*(1-($N$3368))*(1-($O2471+$N$3373))),0)</f>
        <v>0</v>
      </c>
      <c r="U2471" s="173">
        <f>IF(Q2471&lt;&gt;"",(Q2471*(1-($N$3369))*(1-($O2471+$N$3373))),0)</f>
        <v>0</v>
      </c>
      <c r="V2471" s="173">
        <f>IF(R2471&lt;&gt;"",(R2471*(1-($N$3370))*(1-($O2471+$N$3373))),0)</f>
        <v>0</v>
      </c>
      <c r="W2471" s="173">
        <f>IF(S2471&lt;&gt;"",(S2471*(1-($N$3371))*(1-($O2471+$N$3373))),0)</f>
        <v>0</v>
      </c>
      <c r="X2471" s="173">
        <f t="shared" si="947"/>
        <v>0</v>
      </c>
    </row>
    <row r="2472" spans="1:24" ht="13.5" customHeight="1" x14ac:dyDescent="0.3">
      <c r="A2472" s="187" t="s">
        <v>1139</v>
      </c>
      <c r="B2472" s="246" t="s">
        <v>51</v>
      </c>
      <c r="C2472" s="188">
        <v>20</v>
      </c>
      <c r="D2472" s="188">
        <v>10</v>
      </c>
      <c r="E2472" s="247"/>
      <c r="F2472" s="188" t="s">
        <v>112</v>
      </c>
      <c r="G2472" s="188" t="s">
        <v>2004</v>
      </c>
      <c r="H2472" s="188" t="s">
        <v>2017</v>
      </c>
      <c r="I2472" s="188">
        <v>123</v>
      </c>
      <c r="J2472" s="248">
        <v>21.400000000000002</v>
      </c>
      <c r="K2472" s="249"/>
      <c r="L2472" s="188" t="s">
        <v>2950</v>
      </c>
      <c r="M2472" s="188" t="s">
        <v>417</v>
      </c>
      <c r="N2472" s="250" t="str">
        <f t="shared" si="946"/>
        <v/>
      </c>
      <c r="O2472" s="172"/>
      <c r="P2472" s="173">
        <f t="shared" si="942"/>
        <v>0</v>
      </c>
      <c r="Q2472" s="173">
        <f t="shared" si="943"/>
        <v>0</v>
      </c>
      <c r="R2472" s="173">
        <f t="shared" si="944"/>
        <v>0</v>
      </c>
      <c r="S2472" s="173" t="str">
        <f t="shared" si="945"/>
        <v/>
      </c>
      <c r="T2472" s="173">
        <f>IF(P2472&lt;&gt;"",(P2472*(1-($N$3368))*(1-($O2472+$N$3373))),0)</f>
        <v>0</v>
      </c>
      <c r="U2472" s="173">
        <f>IF(Q2472&lt;&gt;"",(Q2472*(1-($N$3369))*(1-($O2472+$N$3373))),0)</f>
        <v>0</v>
      </c>
      <c r="V2472" s="173">
        <f>IF(R2472&lt;&gt;"",(R2472*(1-($N$3370))*(1-($O2472+$N$3373))),0)</f>
        <v>0</v>
      </c>
      <c r="W2472" s="173">
        <f>IF(S2472&lt;&gt;"",(S2472*(1-($N$3371))*(1-($O2472+$N$3373))),0)</f>
        <v>0</v>
      </c>
      <c r="X2472" s="251">
        <f t="shared" si="947"/>
        <v>0</v>
      </c>
    </row>
    <row r="2473" spans="1:24" ht="13.5" customHeight="1" x14ac:dyDescent="0.3">
      <c r="A2473" s="187" t="s">
        <v>1138</v>
      </c>
      <c r="B2473" s="246" t="s">
        <v>51</v>
      </c>
      <c r="C2473" s="188">
        <v>20</v>
      </c>
      <c r="D2473" s="188">
        <v>10</v>
      </c>
      <c r="E2473" s="247"/>
      <c r="F2473" s="188" t="s">
        <v>112</v>
      </c>
      <c r="G2473" s="188" t="s">
        <v>2016</v>
      </c>
      <c r="H2473" s="188" t="s">
        <v>2017</v>
      </c>
      <c r="I2473" s="188">
        <v>123</v>
      </c>
      <c r="J2473" s="248">
        <v>21.400000000000002</v>
      </c>
      <c r="K2473" s="249"/>
      <c r="L2473" s="188" t="s">
        <v>2951</v>
      </c>
      <c r="M2473" s="188" t="s">
        <v>417</v>
      </c>
      <c r="N2473" s="250" t="str">
        <f t="shared" si="946"/>
        <v/>
      </c>
      <c r="O2473" s="172"/>
      <c r="P2473" s="173">
        <f t="shared" si="942"/>
        <v>0</v>
      </c>
      <c r="Q2473" s="173">
        <f t="shared" si="943"/>
        <v>0</v>
      </c>
      <c r="R2473" s="173">
        <f t="shared" si="944"/>
        <v>0</v>
      </c>
      <c r="S2473" s="173" t="str">
        <f t="shared" si="945"/>
        <v/>
      </c>
      <c r="T2473" s="173">
        <f>IF(P2473&lt;&gt;"",(P2473*(1-($N$3368))*(1-($O2473+$N$3373))),0)</f>
        <v>0</v>
      </c>
      <c r="U2473" s="173">
        <f>IF(Q2473&lt;&gt;"",(Q2473*(1-($N$3369))*(1-($O2473+$N$3373))),0)</f>
        <v>0</v>
      </c>
      <c r="V2473" s="173">
        <f>IF(R2473&lt;&gt;"",(R2473*(1-($N$3370))*(1-($O2473+$N$3373))),0)</f>
        <v>0</v>
      </c>
      <c r="W2473" s="173">
        <f>IF(S2473&lt;&gt;"",(S2473*(1-($N$3371))*(1-($O2473+$N$3373))),0)</f>
        <v>0</v>
      </c>
      <c r="X2473" s="251">
        <f t="shared" si="947"/>
        <v>0</v>
      </c>
    </row>
    <row r="2474" spans="1:24" ht="13.5" customHeight="1" x14ac:dyDescent="0.3">
      <c r="A2474" s="187" t="s">
        <v>1137</v>
      </c>
      <c r="B2474" s="246" t="s">
        <v>51</v>
      </c>
      <c r="C2474" s="188">
        <v>20</v>
      </c>
      <c r="D2474" s="188">
        <v>10</v>
      </c>
      <c r="E2474" s="247"/>
      <c r="F2474" s="188" t="s">
        <v>112</v>
      </c>
      <c r="G2474" s="188" t="s">
        <v>2003</v>
      </c>
      <c r="H2474" s="188" t="s">
        <v>2018</v>
      </c>
      <c r="I2474" s="188">
        <v>123</v>
      </c>
      <c r="J2474" s="248">
        <v>21.400000000000002</v>
      </c>
      <c r="K2474" s="249"/>
      <c r="L2474" s="188" t="s">
        <v>2952</v>
      </c>
      <c r="M2474" s="188" t="s">
        <v>417</v>
      </c>
      <c r="N2474" s="250" t="str">
        <f>IF(OR(J2474="TBA",E2474=0),"",E2474*J2474)</f>
        <v/>
      </c>
      <c r="O2474" s="172"/>
      <c r="P2474" s="173">
        <f>IF($B2474="PA",$N2474,0)</f>
        <v>0</v>
      </c>
      <c r="Q2474" s="173">
        <f>IF($B2474="PC",$N2474,0)</f>
        <v>0</v>
      </c>
      <c r="R2474" s="173">
        <f>IF($B2474="LA",$N2474,0)</f>
        <v>0</v>
      </c>
      <c r="S2474" s="173" t="str">
        <f>IF($B2474="LC",$N2474,0)</f>
        <v/>
      </c>
      <c r="T2474" s="173">
        <f>IF(P2474&lt;&gt;"",(P2474*(1-($N$3368))*(1-($O2474+$N$3373))),0)</f>
        <v>0</v>
      </c>
      <c r="U2474" s="173">
        <f>IF(Q2474&lt;&gt;"",(Q2474*(1-($N$3369))*(1-($O2474+$N$3373))),0)</f>
        <v>0</v>
      </c>
      <c r="V2474" s="173">
        <f>IF(R2474&lt;&gt;"",(R2474*(1-($N$3370))*(1-($O2474+$N$3373))),0)</f>
        <v>0</v>
      </c>
      <c r="W2474" s="173">
        <f>IF(S2474&lt;&gt;"",(S2474*(1-($N$3371))*(1-($O2474+$N$3373))),0)</f>
        <v>0</v>
      </c>
      <c r="X2474" s="251">
        <f>+SUM(T2474:W2474)</f>
        <v>0</v>
      </c>
    </row>
    <row r="2475" spans="1:24" ht="13.5" customHeight="1" x14ac:dyDescent="0.3">
      <c r="A2475" s="187" t="s">
        <v>1136</v>
      </c>
      <c r="B2475" s="246" t="s">
        <v>51</v>
      </c>
      <c r="C2475" s="188">
        <v>20</v>
      </c>
      <c r="D2475" s="188">
        <v>10</v>
      </c>
      <c r="E2475" s="247"/>
      <c r="F2475" s="188" t="s">
        <v>112</v>
      </c>
      <c r="G2475" s="188" t="s">
        <v>2004</v>
      </c>
      <c r="H2475" s="188" t="s">
        <v>2018</v>
      </c>
      <c r="I2475" s="188">
        <v>123</v>
      </c>
      <c r="J2475" s="248">
        <v>21.400000000000002</v>
      </c>
      <c r="K2475" s="249"/>
      <c r="L2475" s="188" t="s">
        <v>2953</v>
      </c>
      <c r="M2475" s="188" t="s">
        <v>417</v>
      </c>
      <c r="N2475" s="250" t="str">
        <f>IF(OR(J2475="TBA",E2475=0),"",E2475*J2475)</f>
        <v/>
      </c>
      <c r="O2475" s="172"/>
      <c r="P2475" s="173">
        <f>IF($B2475="PA",$N2475,0)</f>
        <v>0</v>
      </c>
      <c r="Q2475" s="173">
        <f>IF($B2475="PC",$N2475,0)</f>
        <v>0</v>
      </c>
      <c r="R2475" s="173">
        <f>IF($B2475="LA",$N2475,0)</f>
        <v>0</v>
      </c>
      <c r="S2475" s="173" t="str">
        <f>IF($B2475="LC",$N2475,0)</f>
        <v/>
      </c>
      <c r="T2475" s="173">
        <f>IF(P2475&lt;&gt;"",(P2475*(1-($N$3368))*(1-($O2475+$N$3373))),0)</f>
        <v>0</v>
      </c>
      <c r="U2475" s="173">
        <f>IF(Q2475&lt;&gt;"",(Q2475*(1-($N$3369))*(1-($O2475+$N$3373))),0)</f>
        <v>0</v>
      </c>
      <c r="V2475" s="173">
        <f>IF(R2475&lt;&gt;"",(R2475*(1-($N$3370))*(1-($O2475+$N$3373))),0)</f>
        <v>0</v>
      </c>
      <c r="W2475" s="173">
        <f>IF(S2475&lt;&gt;"",(S2475*(1-($N$3371))*(1-($O2475+$N$3373))),0)</f>
        <v>0</v>
      </c>
      <c r="X2475" s="251">
        <f>+SUM(T2475:W2475)</f>
        <v>0</v>
      </c>
    </row>
    <row r="2476" spans="1:24" ht="13.5" customHeight="1" x14ac:dyDescent="0.3">
      <c r="A2476" s="187" t="s">
        <v>1135</v>
      </c>
      <c r="B2476" s="246" t="s">
        <v>51</v>
      </c>
      <c r="C2476" s="188">
        <v>20</v>
      </c>
      <c r="D2476" s="188">
        <v>10</v>
      </c>
      <c r="E2476" s="247"/>
      <c r="F2476" s="188" t="s">
        <v>112</v>
      </c>
      <c r="G2476" s="188" t="s">
        <v>2016</v>
      </c>
      <c r="H2476" s="188" t="s">
        <v>2018</v>
      </c>
      <c r="I2476" s="188">
        <v>123</v>
      </c>
      <c r="J2476" s="248">
        <v>21.400000000000002</v>
      </c>
      <c r="K2476" s="249"/>
      <c r="L2476" s="188" t="s">
        <v>2954</v>
      </c>
      <c r="M2476" s="188" t="s">
        <v>417</v>
      </c>
      <c r="N2476" s="250" t="str">
        <f>IF(OR(J2476="TBA",E2476=0),"",E2476*J2476)</f>
        <v/>
      </c>
      <c r="O2476" s="172"/>
      <c r="P2476" s="173">
        <f>IF($B2476="PA",$N2476,0)</f>
        <v>0</v>
      </c>
      <c r="Q2476" s="173">
        <f>IF($B2476="PC",$N2476,0)</f>
        <v>0</v>
      </c>
      <c r="R2476" s="173">
        <f>IF($B2476="LA",$N2476,0)</f>
        <v>0</v>
      </c>
      <c r="S2476" s="173" t="str">
        <f>IF($B2476="LC",$N2476,0)</f>
        <v/>
      </c>
      <c r="T2476" s="173">
        <f>IF(P2476&lt;&gt;"",(P2476*(1-($N$3368))*(1-($O2476+$N$3373))),0)</f>
        <v>0</v>
      </c>
      <c r="U2476" s="173">
        <f>IF(Q2476&lt;&gt;"",(Q2476*(1-($N$3369))*(1-($O2476+$N$3373))),0)</f>
        <v>0</v>
      </c>
      <c r="V2476" s="173">
        <f>IF(R2476&lt;&gt;"",(R2476*(1-($N$3370))*(1-($O2476+$N$3373))),0)</f>
        <v>0</v>
      </c>
      <c r="W2476" s="173">
        <f>IF(S2476&lt;&gt;"",(S2476*(1-($N$3371))*(1-($O2476+$N$3373))),0)</f>
        <v>0</v>
      </c>
      <c r="X2476" s="251">
        <f>+SUM(T2476:W2476)</f>
        <v>0</v>
      </c>
    </row>
    <row r="2477" spans="1:24" ht="13.5" customHeight="1" x14ac:dyDescent="0.3">
      <c r="A2477" s="187">
        <v>117729</v>
      </c>
      <c r="B2477" s="246" t="s">
        <v>50</v>
      </c>
      <c r="C2477" s="188">
        <v>24</v>
      </c>
      <c r="D2477" s="188">
        <v>8</v>
      </c>
      <c r="E2477" s="247"/>
      <c r="F2477" s="188" t="s">
        <v>1934</v>
      </c>
      <c r="G2477" s="188" t="s">
        <v>1711</v>
      </c>
      <c r="H2477" s="188" t="s">
        <v>1935</v>
      </c>
      <c r="I2477" s="188">
        <v>123</v>
      </c>
      <c r="J2477" s="248">
        <v>10.75</v>
      </c>
      <c r="K2477" s="249"/>
      <c r="L2477" s="188" t="s">
        <v>2875</v>
      </c>
      <c r="M2477" s="188" t="s">
        <v>417</v>
      </c>
      <c r="N2477" s="250" t="str">
        <f>IF(OR(J2477="TBA",E2477=0),"",E2477*J2477)</f>
        <v/>
      </c>
      <c r="O2477" s="172"/>
      <c r="P2477" s="173">
        <f>IF($B2477="PA",$N2477,0)</f>
        <v>0</v>
      </c>
      <c r="Q2477" s="173">
        <f>IF($B2477="PC",$N2477,0)</f>
        <v>0</v>
      </c>
      <c r="R2477" s="173" t="str">
        <f>IF($B2477="LA",$N2477,0)</f>
        <v/>
      </c>
      <c r="S2477" s="173">
        <f>IF($B2477="LC",$N2477,0)</f>
        <v>0</v>
      </c>
      <c r="T2477" s="173">
        <f>IF(P2477&lt;&gt;"",(P2477*(1-($N$3368))*(1-($O2477+$N$3373))),0)</f>
        <v>0</v>
      </c>
      <c r="U2477" s="173">
        <f>IF(Q2477&lt;&gt;"",(Q2477*(1-($N$3369))*(1-($O2477+$N$3373))),0)</f>
        <v>0</v>
      </c>
      <c r="V2477" s="173">
        <f>IF(R2477&lt;&gt;"",(R2477*(1-($N$3370))*(1-($O2477+$N$3373))),0)</f>
        <v>0</v>
      </c>
      <c r="W2477" s="173">
        <f>IF(S2477&lt;&gt;"",(S2477*(1-($N$3371))*(1-($O2477+$N$3373))),0)</f>
        <v>0</v>
      </c>
      <c r="X2477" s="251">
        <f>+SUM(T2477:W2477)</f>
        <v>0</v>
      </c>
    </row>
    <row r="2478" spans="1:24" ht="13.5" customHeight="1" x14ac:dyDescent="0.3">
      <c r="A2478" s="187">
        <v>117739</v>
      </c>
      <c r="B2478" s="246" t="s">
        <v>50</v>
      </c>
      <c r="C2478" s="188">
        <v>24</v>
      </c>
      <c r="D2478" s="188">
        <v>8</v>
      </c>
      <c r="E2478" s="247"/>
      <c r="F2478" s="188" t="s">
        <v>1934</v>
      </c>
      <c r="G2478" s="188" t="s">
        <v>1711</v>
      </c>
      <c r="H2478" s="188" t="s">
        <v>1936</v>
      </c>
      <c r="I2478" s="188">
        <v>123</v>
      </c>
      <c r="J2478" s="248">
        <v>9.9</v>
      </c>
      <c r="K2478" s="249"/>
      <c r="L2478" s="188" t="s">
        <v>2876</v>
      </c>
      <c r="M2478" s="188" t="s">
        <v>417</v>
      </c>
      <c r="N2478" s="250" t="str">
        <f>IF(OR(J2478="TBA",E2478=0),"",E2478*J2478)</f>
        <v/>
      </c>
      <c r="O2478" s="172"/>
      <c r="P2478" s="173">
        <f>IF($B2478="PA",$N2478,0)</f>
        <v>0</v>
      </c>
      <c r="Q2478" s="173">
        <f>IF($B2478="PC",$N2478,0)</f>
        <v>0</v>
      </c>
      <c r="R2478" s="173" t="str">
        <f>IF($B2478="LA",$N2478,0)</f>
        <v/>
      </c>
      <c r="S2478" s="173">
        <f>IF($B2478="LC",$N2478,0)</f>
        <v>0</v>
      </c>
      <c r="T2478" s="173">
        <f>IF(P2478&lt;&gt;"",(P2478*(1-($N$3368))*(1-($O2478+$N$3373))),0)</f>
        <v>0</v>
      </c>
      <c r="U2478" s="173">
        <f>IF(Q2478&lt;&gt;"",(Q2478*(1-($N$3369))*(1-($O2478+$N$3373))),0)</f>
        <v>0</v>
      </c>
      <c r="V2478" s="173">
        <f>IF(R2478&lt;&gt;"",(R2478*(1-($N$3370))*(1-($O2478+$N$3373))),0)</f>
        <v>0</v>
      </c>
      <c r="W2478" s="173">
        <f>IF(S2478&lt;&gt;"",(S2478*(1-($N$3371))*(1-($O2478+$N$3373))),0)</f>
        <v>0</v>
      </c>
      <c r="X2478" s="251">
        <f>+SUM(T2478:W2478)</f>
        <v>0</v>
      </c>
    </row>
    <row r="2479" spans="1:24" ht="14.1" customHeight="1" x14ac:dyDescent="0.3">
      <c r="A2479" s="90"/>
      <c r="B2479" s="91"/>
      <c r="C2479" s="92"/>
      <c r="D2479" s="92"/>
      <c r="E2479" s="168"/>
      <c r="F2479" s="92"/>
      <c r="G2479" s="92"/>
      <c r="H2479" s="207" t="s">
        <v>5725</v>
      </c>
      <c r="I2479" s="92"/>
      <c r="J2479" s="93"/>
      <c r="K2479" s="94"/>
      <c r="L2479" s="94"/>
      <c r="M2479" s="95"/>
      <c r="N2479" s="172"/>
      <c r="O2479" s="172"/>
      <c r="P2479" s="173">
        <f t="shared" ref="P2479:P2484" si="948">IF($B2479="PA",$N2479,0)</f>
        <v>0</v>
      </c>
      <c r="Q2479" s="173">
        <f t="shared" ref="Q2479:Q2484" si="949">IF($B2479="PC",$N2479,0)</f>
        <v>0</v>
      </c>
      <c r="R2479" s="173">
        <f t="shared" ref="R2479:R2484" si="950">IF($B2479="LA",$N2479,0)</f>
        <v>0</v>
      </c>
      <c r="S2479" s="173">
        <f t="shared" ref="S2479:S2484" si="951">IF($B2479="LC",$N2479,0)</f>
        <v>0</v>
      </c>
      <c r="T2479" s="173">
        <f>IF(P2479&lt;&gt;"",(P2479*(1-($N$3368))*(1-($O2479+$N$3373))),0)</f>
        <v>0</v>
      </c>
      <c r="U2479" s="173">
        <f>IF(Q2479&lt;&gt;"",(Q2479*(1-($N$3369))*(1-($O2479+$N$3373))),0)</f>
        <v>0</v>
      </c>
      <c r="V2479" s="173">
        <f>IF(R2479&lt;&gt;"",(R2479*(1-($N$3370))*(1-($O2479+$N$3373))),0)</f>
        <v>0</v>
      </c>
      <c r="W2479" s="173">
        <f>IF(S2479&lt;&gt;"",(S2479*(1-($N$3371))*(1-($O2479+$N$3373))),0)</f>
        <v>0</v>
      </c>
      <c r="X2479" s="173"/>
    </row>
    <row r="2480" spans="1:24" ht="14.1" customHeight="1" x14ac:dyDescent="0.3">
      <c r="A2480" s="90" t="s">
        <v>5278</v>
      </c>
      <c r="B2480" s="91" t="s">
        <v>51</v>
      </c>
      <c r="C2480" s="92">
        <v>24</v>
      </c>
      <c r="D2480" s="92">
        <v>12</v>
      </c>
      <c r="E2480" s="166"/>
      <c r="F2480" s="92" t="s">
        <v>112</v>
      </c>
      <c r="G2480" s="92" t="s">
        <v>2003</v>
      </c>
      <c r="H2480" s="92" t="s">
        <v>5279</v>
      </c>
      <c r="I2480" s="92">
        <v>124</v>
      </c>
      <c r="J2480" s="93">
        <v>18.900000000000002</v>
      </c>
      <c r="K2480" s="94"/>
      <c r="L2480" s="92" t="s">
        <v>5280</v>
      </c>
      <c r="M2480" s="92" t="s">
        <v>417</v>
      </c>
      <c r="N2480" s="172" t="str">
        <f t="shared" si="946"/>
        <v/>
      </c>
      <c r="O2480" s="172"/>
      <c r="P2480" s="173">
        <f t="shared" si="948"/>
        <v>0</v>
      </c>
      <c r="Q2480" s="173">
        <f t="shared" si="949"/>
        <v>0</v>
      </c>
      <c r="R2480" s="173">
        <f t="shared" si="950"/>
        <v>0</v>
      </c>
      <c r="S2480" s="173" t="str">
        <f t="shared" si="951"/>
        <v/>
      </c>
      <c r="T2480" s="173">
        <f>IF(P2480&lt;&gt;"",(P2480*(1-($N$3368))*(1-($O2480+$N$3373))),0)</f>
        <v>0</v>
      </c>
      <c r="U2480" s="173">
        <f>IF(Q2480&lt;&gt;"",(Q2480*(1-($N$3369))*(1-($O2480+$N$3373))),0)</f>
        <v>0</v>
      </c>
      <c r="V2480" s="173">
        <f>IF(R2480&lt;&gt;"",(R2480*(1-($N$3370))*(1-($O2480+$N$3373))),0)</f>
        <v>0</v>
      </c>
      <c r="W2480" s="173">
        <f>IF(S2480&lt;&gt;"",(S2480*(1-($N$3371))*(1-($O2480+$N$3373))),0)</f>
        <v>0</v>
      </c>
      <c r="X2480" s="173">
        <f t="shared" ref="X2480:X2518" si="952">+SUM(T2480:W2480)</f>
        <v>0</v>
      </c>
    </row>
    <row r="2481" spans="1:24" ht="14.1" customHeight="1" x14ac:dyDescent="0.3">
      <c r="A2481" s="90" t="s">
        <v>5281</v>
      </c>
      <c r="B2481" s="91" t="s">
        <v>51</v>
      </c>
      <c r="C2481" s="92">
        <v>24</v>
      </c>
      <c r="D2481" s="92">
        <v>12</v>
      </c>
      <c r="E2481" s="166"/>
      <c r="F2481" s="92" t="s">
        <v>112</v>
      </c>
      <c r="G2481" s="92" t="s">
        <v>2004</v>
      </c>
      <c r="H2481" s="92" t="s">
        <v>5279</v>
      </c>
      <c r="I2481" s="92">
        <v>124</v>
      </c>
      <c r="J2481" s="93">
        <v>18.900000000000002</v>
      </c>
      <c r="K2481" s="94"/>
      <c r="L2481" s="92" t="s">
        <v>5282</v>
      </c>
      <c r="M2481" s="92" t="s">
        <v>417</v>
      </c>
      <c r="N2481" s="172" t="str">
        <f t="shared" si="946"/>
        <v/>
      </c>
      <c r="O2481" s="172"/>
      <c r="P2481" s="173">
        <f t="shared" si="948"/>
        <v>0</v>
      </c>
      <c r="Q2481" s="173">
        <f t="shared" si="949"/>
        <v>0</v>
      </c>
      <c r="R2481" s="173">
        <f t="shared" si="950"/>
        <v>0</v>
      </c>
      <c r="S2481" s="173" t="str">
        <f t="shared" si="951"/>
        <v/>
      </c>
      <c r="T2481" s="173">
        <f>IF(P2481&lt;&gt;"",(P2481*(1-($N$3368))*(1-($O2481+$N$3373))),0)</f>
        <v>0</v>
      </c>
      <c r="U2481" s="173">
        <f>IF(Q2481&lt;&gt;"",(Q2481*(1-($N$3369))*(1-($O2481+$N$3373))),0)</f>
        <v>0</v>
      </c>
      <c r="V2481" s="173">
        <f>IF(R2481&lt;&gt;"",(R2481*(1-($N$3370))*(1-($O2481+$N$3373))),0)</f>
        <v>0</v>
      </c>
      <c r="W2481" s="173">
        <f>IF(S2481&lt;&gt;"",(S2481*(1-($N$3371))*(1-($O2481+$N$3373))),0)</f>
        <v>0</v>
      </c>
      <c r="X2481" s="173">
        <f t="shared" si="952"/>
        <v>0</v>
      </c>
    </row>
    <row r="2482" spans="1:24" ht="14.1" customHeight="1" x14ac:dyDescent="0.3">
      <c r="A2482" s="90" t="s">
        <v>5283</v>
      </c>
      <c r="B2482" s="91" t="s">
        <v>51</v>
      </c>
      <c r="C2482" s="92">
        <v>24</v>
      </c>
      <c r="D2482" s="92">
        <v>12</v>
      </c>
      <c r="E2482" s="166"/>
      <c r="F2482" s="92" t="s">
        <v>112</v>
      </c>
      <c r="G2482" s="92" t="s">
        <v>2016</v>
      </c>
      <c r="H2482" s="92" t="s">
        <v>5279</v>
      </c>
      <c r="I2482" s="92">
        <v>124</v>
      </c>
      <c r="J2482" s="93">
        <v>18.900000000000002</v>
      </c>
      <c r="K2482" s="94"/>
      <c r="L2482" s="92" t="s">
        <v>5284</v>
      </c>
      <c r="M2482" s="92" t="s">
        <v>417</v>
      </c>
      <c r="N2482" s="172" t="str">
        <f t="shared" si="946"/>
        <v/>
      </c>
      <c r="O2482" s="172"/>
      <c r="P2482" s="173">
        <f t="shared" si="948"/>
        <v>0</v>
      </c>
      <c r="Q2482" s="173">
        <f t="shared" si="949"/>
        <v>0</v>
      </c>
      <c r="R2482" s="173">
        <f t="shared" si="950"/>
        <v>0</v>
      </c>
      <c r="S2482" s="173" t="str">
        <f t="shared" si="951"/>
        <v/>
      </c>
      <c r="T2482" s="173">
        <f>IF(P2482&lt;&gt;"",(P2482*(1-($N$3368))*(1-($O2482+$N$3373))),0)</f>
        <v>0</v>
      </c>
      <c r="U2482" s="173">
        <f>IF(Q2482&lt;&gt;"",(Q2482*(1-($N$3369))*(1-($O2482+$N$3373))),0)</f>
        <v>0</v>
      </c>
      <c r="V2482" s="173">
        <f>IF(R2482&lt;&gt;"",(R2482*(1-($N$3370))*(1-($O2482+$N$3373))),0)</f>
        <v>0</v>
      </c>
      <c r="W2482" s="173">
        <f>IF(S2482&lt;&gt;"",(S2482*(1-($N$3371))*(1-($O2482+$N$3373))),0)</f>
        <v>0</v>
      </c>
      <c r="X2482" s="173">
        <f t="shared" si="952"/>
        <v>0</v>
      </c>
    </row>
    <row r="2483" spans="1:24" ht="14.1" customHeight="1" x14ac:dyDescent="0.3">
      <c r="A2483" s="90" t="s">
        <v>5285</v>
      </c>
      <c r="B2483" s="91" t="s">
        <v>51</v>
      </c>
      <c r="C2483" s="92">
        <v>12</v>
      </c>
      <c r="D2483" s="92">
        <v>0</v>
      </c>
      <c r="E2483" s="166"/>
      <c r="F2483" s="92" t="s">
        <v>111</v>
      </c>
      <c r="G2483" s="92" t="s">
        <v>2020</v>
      </c>
      <c r="H2483" s="92" t="s">
        <v>5286</v>
      </c>
      <c r="I2483" s="92">
        <v>124</v>
      </c>
      <c r="J2483" s="93">
        <v>36.75</v>
      </c>
      <c r="K2483" s="94"/>
      <c r="L2483" s="92" t="s">
        <v>5287</v>
      </c>
      <c r="M2483" s="92" t="s">
        <v>417</v>
      </c>
      <c r="N2483" s="172" t="str">
        <f t="shared" si="946"/>
        <v/>
      </c>
      <c r="O2483" s="172"/>
      <c r="P2483" s="173">
        <f t="shared" si="948"/>
        <v>0</v>
      </c>
      <c r="Q2483" s="173">
        <f t="shared" si="949"/>
        <v>0</v>
      </c>
      <c r="R2483" s="173">
        <f t="shared" si="950"/>
        <v>0</v>
      </c>
      <c r="S2483" s="173" t="str">
        <f t="shared" si="951"/>
        <v/>
      </c>
      <c r="T2483" s="173">
        <f>IF(P2483&lt;&gt;"",(P2483*(1-($N$3368))*(1-($O2483+$N$3373))),0)</f>
        <v>0</v>
      </c>
      <c r="U2483" s="173">
        <f>IF(Q2483&lt;&gt;"",(Q2483*(1-($N$3369))*(1-($O2483+$N$3373))),0)</f>
        <v>0</v>
      </c>
      <c r="V2483" s="173">
        <f>IF(R2483&lt;&gt;"",(R2483*(1-($N$3370))*(1-($O2483+$N$3373))),0)</f>
        <v>0</v>
      </c>
      <c r="W2483" s="173">
        <f>IF(S2483&lt;&gt;"",(S2483*(1-($N$3371))*(1-($O2483+$N$3373))),0)</f>
        <v>0</v>
      </c>
      <c r="X2483" s="173">
        <f t="shared" si="952"/>
        <v>0</v>
      </c>
    </row>
    <row r="2484" spans="1:24" ht="14.1" customHeight="1" x14ac:dyDescent="0.3">
      <c r="A2484" s="90" t="s">
        <v>5288</v>
      </c>
      <c r="B2484" s="91" t="s">
        <v>51</v>
      </c>
      <c r="C2484" s="92">
        <v>12</v>
      </c>
      <c r="D2484" s="92">
        <v>0</v>
      </c>
      <c r="E2484" s="166"/>
      <c r="F2484" s="92" t="s">
        <v>111</v>
      </c>
      <c r="G2484" s="92" t="s">
        <v>2022</v>
      </c>
      <c r="H2484" s="92" t="s">
        <v>5286</v>
      </c>
      <c r="I2484" s="92">
        <v>124</v>
      </c>
      <c r="J2484" s="93">
        <v>36.75</v>
      </c>
      <c r="K2484" s="94"/>
      <c r="L2484" s="92" t="s">
        <v>5289</v>
      </c>
      <c r="M2484" s="92" t="s">
        <v>417</v>
      </c>
      <c r="N2484" s="172" t="str">
        <f t="shared" si="946"/>
        <v/>
      </c>
      <c r="O2484" s="172"/>
      <c r="P2484" s="173">
        <f t="shared" si="948"/>
        <v>0</v>
      </c>
      <c r="Q2484" s="173">
        <f t="shared" si="949"/>
        <v>0</v>
      </c>
      <c r="R2484" s="173">
        <f t="shared" si="950"/>
        <v>0</v>
      </c>
      <c r="S2484" s="173" t="str">
        <f t="shared" si="951"/>
        <v/>
      </c>
      <c r="T2484" s="173">
        <f>IF(P2484&lt;&gt;"",(P2484*(1-($N$3368))*(1-($O2484+$N$3373))),0)</f>
        <v>0</v>
      </c>
      <c r="U2484" s="173">
        <f>IF(Q2484&lt;&gt;"",(Q2484*(1-($N$3369))*(1-($O2484+$N$3373))),0)</f>
        <v>0</v>
      </c>
      <c r="V2484" s="173">
        <f>IF(R2484&lt;&gt;"",(R2484*(1-($N$3370))*(1-($O2484+$N$3373))),0)</f>
        <v>0</v>
      </c>
      <c r="W2484" s="173">
        <f>IF(S2484&lt;&gt;"",(S2484*(1-($N$3371))*(1-($O2484+$N$3373))),0)</f>
        <v>0</v>
      </c>
      <c r="X2484" s="173">
        <f t="shared" si="952"/>
        <v>0</v>
      </c>
    </row>
    <row r="2485" spans="1:24" ht="14.1" customHeight="1" x14ac:dyDescent="0.3">
      <c r="A2485" s="90" t="s">
        <v>5290</v>
      </c>
      <c r="B2485" s="91" t="s">
        <v>51</v>
      </c>
      <c r="C2485" s="92">
        <v>12</v>
      </c>
      <c r="D2485" s="92">
        <v>0</v>
      </c>
      <c r="E2485" s="166"/>
      <c r="F2485" s="92" t="s">
        <v>111</v>
      </c>
      <c r="G2485" s="92" t="s">
        <v>2023</v>
      </c>
      <c r="H2485" s="92" t="s">
        <v>5286</v>
      </c>
      <c r="I2485" s="92">
        <v>124</v>
      </c>
      <c r="J2485" s="93">
        <v>38.6</v>
      </c>
      <c r="K2485" s="94"/>
      <c r="L2485" s="92" t="s">
        <v>5291</v>
      </c>
      <c r="M2485" s="92" t="s">
        <v>417</v>
      </c>
      <c r="N2485" s="172" t="str">
        <f t="shared" ref="N2485:N2518" si="953">IF(OR(J2485="TBA",E2485=0),"",E2485*J2485)</f>
        <v/>
      </c>
      <c r="O2485" s="172"/>
      <c r="P2485" s="173">
        <f t="shared" ref="P2485:P2518" si="954">IF($B2485="PA",$N2485,0)</f>
        <v>0</v>
      </c>
      <c r="Q2485" s="173">
        <f t="shared" ref="Q2485:Q2518" si="955">IF($B2485="PC",$N2485,0)</f>
        <v>0</v>
      </c>
      <c r="R2485" s="173">
        <f t="shared" ref="R2485:R2518" si="956">IF($B2485="LA",$N2485,0)</f>
        <v>0</v>
      </c>
      <c r="S2485" s="173" t="str">
        <f t="shared" ref="S2485:S2518" si="957">IF($B2485="LC",$N2485,0)</f>
        <v/>
      </c>
      <c r="T2485" s="173">
        <f>IF(P2485&lt;&gt;"",(P2485*(1-($N$3368))*(1-($O2485+$N$3373))),0)</f>
        <v>0</v>
      </c>
      <c r="U2485" s="173">
        <f>IF(Q2485&lt;&gt;"",(Q2485*(1-($N$3369))*(1-($O2485+$N$3373))),0)</f>
        <v>0</v>
      </c>
      <c r="V2485" s="173">
        <f>IF(R2485&lt;&gt;"",(R2485*(1-($N$3370))*(1-($O2485+$N$3373))),0)</f>
        <v>0</v>
      </c>
      <c r="W2485" s="173">
        <f>IF(S2485&lt;&gt;"",(S2485*(1-($N$3371))*(1-($O2485+$N$3373))),0)</f>
        <v>0</v>
      </c>
      <c r="X2485" s="173">
        <f t="shared" si="952"/>
        <v>0</v>
      </c>
    </row>
    <row r="2486" spans="1:24" ht="14.1" customHeight="1" x14ac:dyDescent="0.3">
      <c r="A2486" s="90" t="s">
        <v>5292</v>
      </c>
      <c r="B2486" s="91" t="s">
        <v>51</v>
      </c>
      <c r="C2486" s="92">
        <v>12</v>
      </c>
      <c r="D2486" s="92">
        <v>0</v>
      </c>
      <c r="E2486" s="166"/>
      <c r="F2486" s="92" t="s">
        <v>111</v>
      </c>
      <c r="G2486" s="92" t="s">
        <v>2005</v>
      </c>
      <c r="H2486" s="92" t="s">
        <v>5286</v>
      </c>
      <c r="I2486" s="92">
        <v>124</v>
      </c>
      <c r="J2486" s="93">
        <v>36.75</v>
      </c>
      <c r="K2486" s="94"/>
      <c r="L2486" s="92" t="s">
        <v>5451</v>
      </c>
      <c r="M2486" s="92" t="s">
        <v>417</v>
      </c>
      <c r="N2486" s="172" t="str">
        <f t="shared" si="953"/>
        <v/>
      </c>
      <c r="O2486" s="172"/>
      <c r="P2486" s="173">
        <f t="shared" si="954"/>
        <v>0</v>
      </c>
      <c r="Q2486" s="173">
        <f t="shared" si="955"/>
        <v>0</v>
      </c>
      <c r="R2486" s="173">
        <f t="shared" si="956"/>
        <v>0</v>
      </c>
      <c r="S2486" s="173" t="str">
        <f t="shared" si="957"/>
        <v/>
      </c>
      <c r="T2486" s="173">
        <f>IF(P2486&lt;&gt;"",(P2486*(1-($N$3368))*(1-($O2486+$N$3373))),0)</f>
        <v>0</v>
      </c>
      <c r="U2486" s="173">
        <f>IF(Q2486&lt;&gt;"",(Q2486*(1-($N$3369))*(1-($O2486+$N$3373))),0)</f>
        <v>0</v>
      </c>
      <c r="V2486" s="173">
        <f>IF(R2486&lt;&gt;"",(R2486*(1-($N$3370))*(1-($O2486+$N$3373))),0)</f>
        <v>0</v>
      </c>
      <c r="W2486" s="173">
        <f>IF(S2486&lt;&gt;"",(S2486*(1-($N$3371))*(1-($O2486+$N$3373))),0)</f>
        <v>0</v>
      </c>
      <c r="X2486" s="173">
        <f t="shared" si="952"/>
        <v>0</v>
      </c>
    </row>
    <row r="2487" spans="1:24" ht="14.1" customHeight="1" x14ac:dyDescent="0.3">
      <c r="A2487" s="90" t="s">
        <v>5273</v>
      </c>
      <c r="B2487" s="91" t="s">
        <v>51</v>
      </c>
      <c r="C2487" s="92">
        <v>12</v>
      </c>
      <c r="D2487" s="92">
        <v>0</v>
      </c>
      <c r="E2487" s="166"/>
      <c r="F2487" s="92" t="s">
        <v>111</v>
      </c>
      <c r="G2487" s="92" t="s">
        <v>2047</v>
      </c>
      <c r="H2487" s="92" t="s">
        <v>5866</v>
      </c>
      <c r="I2487" s="92">
        <v>124</v>
      </c>
      <c r="J2487" s="93">
        <v>33.6</v>
      </c>
      <c r="K2487" s="94"/>
      <c r="L2487" s="92" t="s">
        <v>5274</v>
      </c>
      <c r="M2487" s="92" t="s">
        <v>417</v>
      </c>
      <c r="N2487" s="172" t="str">
        <f t="shared" ref="N2487:N2496" si="958">IF(OR(J2487="TBA",E2487=0),"",E2487*J2487)</f>
        <v/>
      </c>
      <c r="O2487" s="172"/>
      <c r="P2487" s="173">
        <f t="shared" ref="P2487:P2496" si="959">IF($B2487="PA",$N2487,0)</f>
        <v>0</v>
      </c>
      <c r="Q2487" s="173">
        <f t="shared" ref="Q2487:Q2496" si="960">IF($B2487="PC",$N2487,0)</f>
        <v>0</v>
      </c>
      <c r="R2487" s="173">
        <f t="shared" ref="R2487:R2496" si="961">IF($B2487="LA",$N2487,0)</f>
        <v>0</v>
      </c>
      <c r="S2487" s="173" t="str">
        <f t="shared" ref="S2487:S2496" si="962">IF($B2487="LC",$N2487,0)</f>
        <v/>
      </c>
      <c r="T2487" s="173">
        <f>IF(P2487&lt;&gt;"",(P2487*(1-($N$3368))*(1-($O2487+$N$3373))),0)</f>
        <v>0</v>
      </c>
      <c r="U2487" s="173">
        <f>IF(Q2487&lt;&gt;"",(Q2487*(1-($N$3369))*(1-($O2487+$N$3373))),0)</f>
        <v>0</v>
      </c>
      <c r="V2487" s="173">
        <f>IF(R2487&lt;&gt;"",(R2487*(1-($N$3370))*(1-($O2487+$N$3373))),0)</f>
        <v>0</v>
      </c>
      <c r="W2487" s="173">
        <f>IF(S2487&lt;&gt;"",(S2487*(1-($N$3371))*(1-($O2487+$N$3373))),0)</f>
        <v>0</v>
      </c>
      <c r="X2487" s="173">
        <f t="shared" ref="X2487:X2496" si="963">+SUM(T2487:W2487)</f>
        <v>0</v>
      </c>
    </row>
    <row r="2488" spans="1:24" ht="14.1" customHeight="1" x14ac:dyDescent="0.3">
      <c r="A2488" s="90" t="s">
        <v>5275</v>
      </c>
      <c r="B2488" s="91" t="s">
        <v>51</v>
      </c>
      <c r="C2488" s="92">
        <v>12</v>
      </c>
      <c r="D2488" s="92">
        <v>0</v>
      </c>
      <c r="E2488" s="166"/>
      <c r="F2488" s="92" t="s">
        <v>111</v>
      </c>
      <c r="G2488" s="92" t="s">
        <v>2041</v>
      </c>
      <c r="H2488" s="92" t="s">
        <v>5866</v>
      </c>
      <c r="I2488" s="92">
        <v>124</v>
      </c>
      <c r="J2488" s="93">
        <v>33.6</v>
      </c>
      <c r="K2488" s="94"/>
      <c r="L2488" s="92" t="s">
        <v>5450</v>
      </c>
      <c r="M2488" s="92" t="s">
        <v>417</v>
      </c>
      <c r="N2488" s="172" t="str">
        <f t="shared" si="958"/>
        <v/>
      </c>
      <c r="O2488" s="172"/>
      <c r="P2488" s="173">
        <f t="shared" si="959"/>
        <v>0</v>
      </c>
      <c r="Q2488" s="173">
        <f t="shared" si="960"/>
        <v>0</v>
      </c>
      <c r="R2488" s="173">
        <f t="shared" si="961"/>
        <v>0</v>
      </c>
      <c r="S2488" s="173" t="str">
        <f t="shared" si="962"/>
        <v/>
      </c>
      <c r="T2488" s="173">
        <f>IF(P2488&lt;&gt;"",(P2488*(1-($N$3368))*(1-($O2488+$N$3373))),0)</f>
        <v>0</v>
      </c>
      <c r="U2488" s="173">
        <f>IF(Q2488&lt;&gt;"",(Q2488*(1-($N$3369))*(1-($O2488+$N$3373))),0)</f>
        <v>0</v>
      </c>
      <c r="V2488" s="173">
        <f>IF(R2488&lt;&gt;"",(R2488*(1-($N$3370))*(1-($O2488+$N$3373))),0)</f>
        <v>0</v>
      </c>
      <c r="W2488" s="173">
        <f>IF(S2488&lt;&gt;"",(S2488*(1-($N$3371))*(1-($O2488+$N$3373))),0)</f>
        <v>0</v>
      </c>
      <c r="X2488" s="173">
        <f t="shared" si="963"/>
        <v>0</v>
      </c>
    </row>
    <row r="2489" spans="1:24" ht="14.1" customHeight="1" x14ac:dyDescent="0.3">
      <c r="A2489" s="90" t="s">
        <v>5276</v>
      </c>
      <c r="B2489" s="91" t="s">
        <v>51</v>
      </c>
      <c r="C2489" s="92">
        <v>12</v>
      </c>
      <c r="D2489" s="92">
        <v>0</v>
      </c>
      <c r="E2489" s="166"/>
      <c r="F2489" s="92" t="s">
        <v>111</v>
      </c>
      <c r="G2489" s="92" t="s">
        <v>2049</v>
      </c>
      <c r="H2489" s="92" t="s">
        <v>5866</v>
      </c>
      <c r="I2489" s="92">
        <v>124</v>
      </c>
      <c r="J2489" s="93">
        <v>33.6</v>
      </c>
      <c r="K2489" s="94"/>
      <c r="L2489" s="92" t="s">
        <v>5277</v>
      </c>
      <c r="M2489" s="92" t="s">
        <v>417</v>
      </c>
      <c r="N2489" s="172" t="str">
        <f t="shared" si="958"/>
        <v/>
      </c>
      <c r="O2489" s="172"/>
      <c r="P2489" s="173">
        <f t="shared" si="959"/>
        <v>0</v>
      </c>
      <c r="Q2489" s="173">
        <f t="shared" si="960"/>
        <v>0</v>
      </c>
      <c r="R2489" s="173">
        <f t="shared" si="961"/>
        <v>0</v>
      </c>
      <c r="S2489" s="173" t="str">
        <f t="shared" si="962"/>
        <v/>
      </c>
      <c r="T2489" s="173">
        <f>IF(P2489&lt;&gt;"",(P2489*(1-($N$3368))*(1-($O2489+$N$3373))),0)</f>
        <v>0</v>
      </c>
      <c r="U2489" s="173">
        <f>IF(Q2489&lt;&gt;"",(Q2489*(1-($N$3369))*(1-($O2489+$N$3373))),0)</f>
        <v>0</v>
      </c>
      <c r="V2489" s="173">
        <f>IF(R2489&lt;&gt;"",(R2489*(1-($N$3370))*(1-($O2489+$N$3373))),0)</f>
        <v>0</v>
      </c>
      <c r="W2489" s="173">
        <f>IF(S2489&lt;&gt;"",(S2489*(1-($N$3371))*(1-($O2489+$N$3373))),0)</f>
        <v>0</v>
      </c>
      <c r="X2489" s="173">
        <f t="shared" si="963"/>
        <v>0</v>
      </c>
    </row>
    <row r="2490" spans="1:24" ht="14.1" customHeight="1" x14ac:dyDescent="0.3">
      <c r="A2490" s="90" t="s">
        <v>5305</v>
      </c>
      <c r="B2490" s="91" t="s">
        <v>51</v>
      </c>
      <c r="C2490" s="92">
        <v>8</v>
      </c>
      <c r="D2490" s="92">
        <v>0</v>
      </c>
      <c r="E2490" s="166"/>
      <c r="F2490" s="92" t="s">
        <v>111</v>
      </c>
      <c r="G2490" s="92" t="s">
        <v>2047</v>
      </c>
      <c r="H2490" s="92" t="s">
        <v>5867</v>
      </c>
      <c r="I2490" s="92">
        <v>124</v>
      </c>
      <c r="J2490" s="93">
        <v>30.45</v>
      </c>
      <c r="K2490" s="94"/>
      <c r="L2490" s="92" t="s">
        <v>5306</v>
      </c>
      <c r="M2490" s="92" t="s">
        <v>417</v>
      </c>
      <c r="N2490" s="172" t="str">
        <f t="shared" si="958"/>
        <v/>
      </c>
      <c r="O2490" s="172"/>
      <c r="P2490" s="173">
        <f t="shared" si="959"/>
        <v>0</v>
      </c>
      <c r="Q2490" s="173">
        <f t="shared" si="960"/>
        <v>0</v>
      </c>
      <c r="R2490" s="173">
        <f t="shared" si="961"/>
        <v>0</v>
      </c>
      <c r="S2490" s="173" t="str">
        <f t="shared" si="962"/>
        <v/>
      </c>
      <c r="T2490" s="173">
        <f>IF(P2490&lt;&gt;"",(P2490*(1-($N$3368))*(1-($O2490+$N$3373))),0)</f>
        <v>0</v>
      </c>
      <c r="U2490" s="173">
        <f>IF(Q2490&lt;&gt;"",(Q2490*(1-($N$3369))*(1-($O2490+$N$3373))),0)</f>
        <v>0</v>
      </c>
      <c r="V2490" s="173">
        <f>IF(R2490&lt;&gt;"",(R2490*(1-($N$3370))*(1-($O2490+$N$3373))),0)</f>
        <v>0</v>
      </c>
      <c r="W2490" s="173">
        <f>IF(S2490&lt;&gt;"",(S2490*(1-($N$3371))*(1-($O2490+$N$3373))),0)</f>
        <v>0</v>
      </c>
      <c r="X2490" s="173">
        <f t="shared" si="963"/>
        <v>0</v>
      </c>
    </row>
    <row r="2491" spans="1:24" ht="14.1" customHeight="1" x14ac:dyDescent="0.3">
      <c r="A2491" s="90" t="s">
        <v>5307</v>
      </c>
      <c r="B2491" s="91" t="s">
        <v>51</v>
      </c>
      <c r="C2491" s="92">
        <v>8</v>
      </c>
      <c r="D2491" s="92">
        <v>0</v>
      </c>
      <c r="E2491" s="166"/>
      <c r="F2491" s="92" t="s">
        <v>111</v>
      </c>
      <c r="G2491" s="92" t="s">
        <v>2041</v>
      </c>
      <c r="H2491" s="92" t="s">
        <v>5867</v>
      </c>
      <c r="I2491" s="92">
        <v>124</v>
      </c>
      <c r="J2491" s="93">
        <v>30.45</v>
      </c>
      <c r="K2491" s="94"/>
      <c r="L2491" s="92" t="s">
        <v>5456</v>
      </c>
      <c r="M2491" s="92" t="s">
        <v>417</v>
      </c>
      <c r="N2491" s="172" t="str">
        <f t="shared" si="958"/>
        <v/>
      </c>
      <c r="O2491" s="172"/>
      <c r="P2491" s="173">
        <f t="shared" si="959"/>
        <v>0</v>
      </c>
      <c r="Q2491" s="173">
        <f t="shared" si="960"/>
        <v>0</v>
      </c>
      <c r="R2491" s="173">
        <f t="shared" si="961"/>
        <v>0</v>
      </c>
      <c r="S2491" s="173" t="str">
        <f t="shared" si="962"/>
        <v/>
      </c>
      <c r="T2491" s="173">
        <f>IF(P2491&lt;&gt;"",(P2491*(1-($N$3368))*(1-($O2491+$N$3373))),0)</f>
        <v>0</v>
      </c>
      <c r="U2491" s="173">
        <f>IF(Q2491&lt;&gt;"",(Q2491*(1-($N$3369))*(1-($O2491+$N$3373))),0)</f>
        <v>0</v>
      </c>
      <c r="V2491" s="173">
        <f>IF(R2491&lt;&gt;"",(R2491*(1-($N$3370))*(1-($O2491+$N$3373))),0)</f>
        <v>0</v>
      </c>
      <c r="W2491" s="173">
        <f>IF(S2491&lt;&gt;"",(S2491*(1-($N$3371))*(1-($O2491+$N$3373))),0)</f>
        <v>0</v>
      </c>
      <c r="X2491" s="173">
        <f t="shared" si="963"/>
        <v>0</v>
      </c>
    </row>
    <row r="2492" spans="1:24" ht="14.1" customHeight="1" x14ac:dyDescent="0.3">
      <c r="A2492" s="90" t="s">
        <v>5308</v>
      </c>
      <c r="B2492" s="91" t="s">
        <v>51</v>
      </c>
      <c r="C2492" s="92">
        <v>8</v>
      </c>
      <c r="D2492" s="92">
        <v>0</v>
      </c>
      <c r="E2492" s="166"/>
      <c r="F2492" s="92" t="s">
        <v>111</v>
      </c>
      <c r="G2492" s="92" t="s">
        <v>2049</v>
      </c>
      <c r="H2492" s="92" t="s">
        <v>5867</v>
      </c>
      <c r="I2492" s="92">
        <v>124</v>
      </c>
      <c r="J2492" s="93">
        <v>30.45</v>
      </c>
      <c r="K2492" s="94"/>
      <c r="L2492" s="92" t="s">
        <v>5309</v>
      </c>
      <c r="M2492" s="92" t="s">
        <v>417</v>
      </c>
      <c r="N2492" s="172" t="str">
        <f t="shared" si="958"/>
        <v/>
      </c>
      <c r="O2492" s="172"/>
      <c r="P2492" s="173">
        <f t="shared" si="959"/>
        <v>0</v>
      </c>
      <c r="Q2492" s="173">
        <f t="shared" si="960"/>
        <v>0</v>
      </c>
      <c r="R2492" s="173">
        <f t="shared" si="961"/>
        <v>0</v>
      </c>
      <c r="S2492" s="173" t="str">
        <f t="shared" si="962"/>
        <v/>
      </c>
      <c r="T2492" s="173">
        <f>IF(P2492&lt;&gt;"",(P2492*(1-($N$3368))*(1-($O2492+$N$3373))),0)</f>
        <v>0</v>
      </c>
      <c r="U2492" s="173">
        <f>IF(Q2492&lt;&gt;"",(Q2492*(1-($N$3369))*(1-($O2492+$N$3373))),0)</f>
        <v>0</v>
      </c>
      <c r="V2492" s="173">
        <f>IF(R2492&lt;&gt;"",(R2492*(1-($N$3370))*(1-($O2492+$N$3373))),0)</f>
        <v>0</v>
      </c>
      <c r="W2492" s="173">
        <f>IF(S2492&lt;&gt;"",(S2492*(1-($N$3371))*(1-($O2492+$N$3373))),0)</f>
        <v>0</v>
      </c>
      <c r="X2492" s="173">
        <f t="shared" si="963"/>
        <v>0</v>
      </c>
    </row>
    <row r="2493" spans="1:24" ht="14.1" customHeight="1" x14ac:dyDescent="0.3">
      <c r="A2493" s="90" t="s">
        <v>5299</v>
      </c>
      <c r="B2493" s="91" t="s">
        <v>51</v>
      </c>
      <c r="C2493" s="92">
        <v>12</v>
      </c>
      <c r="D2493" s="92">
        <v>0</v>
      </c>
      <c r="E2493" s="166"/>
      <c r="F2493" s="92" t="s">
        <v>111</v>
      </c>
      <c r="G2493" s="92" t="s">
        <v>2020</v>
      </c>
      <c r="H2493" s="92" t="s">
        <v>5300</v>
      </c>
      <c r="I2493" s="92">
        <v>124</v>
      </c>
      <c r="J2493" s="93">
        <v>36.75</v>
      </c>
      <c r="K2493" s="94"/>
      <c r="L2493" s="92" t="s">
        <v>5301</v>
      </c>
      <c r="M2493" s="92" t="s">
        <v>417</v>
      </c>
      <c r="N2493" s="172" t="str">
        <f t="shared" si="958"/>
        <v/>
      </c>
      <c r="O2493" s="172"/>
      <c r="P2493" s="173">
        <f t="shared" si="959"/>
        <v>0</v>
      </c>
      <c r="Q2493" s="173">
        <f t="shared" si="960"/>
        <v>0</v>
      </c>
      <c r="R2493" s="173">
        <f t="shared" si="961"/>
        <v>0</v>
      </c>
      <c r="S2493" s="173" t="str">
        <f t="shared" si="962"/>
        <v/>
      </c>
      <c r="T2493" s="173">
        <f>IF(P2493&lt;&gt;"",(P2493*(1-($N$3368))*(1-($O2493+$N$3373))),0)</f>
        <v>0</v>
      </c>
      <c r="U2493" s="173">
        <f>IF(Q2493&lt;&gt;"",(Q2493*(1-($N$3369))*(1-($O2493+$N$3373))),0)</f>
        <v>0</v>
      </c>
      <c r="V2493" s="173">
        <f>IF(R2493&lt;&gt;"",(R2493*(1-($N$3370))*(1-($O2493+$N$3373))),0)</f>
        <v>0</v>
      </c>
      <c r="W2493" s="173">
        <f>IF(S2493&lt;&gt;"",(S2493*(1-($N$3371))*(1-($O2493+$N$3373))),0)</f>
        <v>0</v>
      </c>
      <c r="X2493" s="173">
        <f t="shared" si="963"/>
        <v>0</v>
      </c>
    </row>
    <row r="2494" spans="1:24" ht="14.1" customHeight="1" x14ac:dyDescent="0.3">
      <c r="A2494" s="90" t="s">
        <v>5302</v>
      </c>
      <c r="B2494" s="91" t="s">
        <v>51</v>
      </c>
      <c r="C2494" s="92">
        <v>12</v>
      </c>
      <c r="D2494" s="92">
        <v>0</v>
      </c>
      <c r="E2494" s="166"/>
      <c r="F2494" s="92" t="s">
        <v>111</v>
      </c>
      <c r="G2494" s="92" t="s">
        <v>2022</v>
      </c>
      <c r="H2494" s="92" t="s">
        <v>5300</v>
      </c>
      <c r="I2494" s="92">
        <v>124</v>
      </c>
      <c r="J2494" s="93">
        <v>36.75</v>
      </c>
      <c r="K2494" s="94"/>
      <c r="L2494" s="92" t="s">
        <v>5453</v>
      </c>
      <c r="M2494" s="92" t="s">
        <v>417</v>
      </c>
      <c r="N2494" s="172" t="str">
        <f t="shared" si="958"/>
        <v/>
      </c>
      <c r="O2494" s="172"/>
      <c r="P2494" s="173">
        <f t="shared" si="959"/>
        <v>0</v>
      </c>
      <c r="Q2494" s="173">
        <f t="shared" si="960"/>
        <v>0</v>
      </c>
      <c r="R2494" s="173">
        <f t="shared" si="961"/>
        <v>0</v>
      </c>
      <c r="S2494" s="173" t="str">
        <f t="shared" si="962"/>
        <v/>
      </c>
      <c r="T2494" s="173">
        <f>IF(P2494&lt;&gt;"",(P2494*(1-($N$3368))*(1-($O2494+$N$3373))),0)</f>
        <v>0</v>
      </c>
      <c r="U2494" s="173">
        <f>IF(Q2494&lt;&gt;"",(Q2494*(1-($N$3369))*(1-($O2494+$N$3373))),0)</f>
        <v>0</v>
      </c>
      <c r="V2494" s="173">
        <f>IF(R2494&lt;&gt;"",(R2494*(1-($N$3370))*(1-($O2494+$N$3373))),0)</f>
        <v>0</v>
      </c>
      <c r="W2494" s="173">
        <f>IF(S2494&lt;&gt;"",(S2494*(1-($N$3371))*(1-($O2494+$N$3373))),0)</f>
        <v>0</v>
      </c>
      <c r="X2494" s="173">
        <f t="shared" si="963"/>
        <v>0</v>
      </c>
    </row>
    <row r="2495" spans="1:24" ht="14.1" customHeight="1" x14ac:dyDescent="0.3">
      <c r="A2495" s="90" t="s">
        <v>5303</v>
      </c>
      <c r="B2495" s="91" t="s">
        <v>51</v>
      </c>
      <c r="C2495" s="92">
        <v>12</v>
      </c>
      <c r="D2495" s="92">
        <v>0</v>
      </c>
      <c r="E2495" s="166"/>
      <c r="F2495" s="92" t="s">
        <v>111</v>
      </c>
      <c r="G2495" s="92" t="s">
        <v>2023</v>
      </c>
      <c r="H2495" s="92" t="s">
        <v>5300</v>
      </c>
      <c r="I2495" s="92">
        <v>124</v>
      </c>
      <c r="J2495" s="93">
        <v>38.6</v>
      </c>
      <c r="K2495" s="94"/>
      <c r="L2495" s="92" t="s">
        <v>5454</v>
      </c>
      <c r="M2495" s="92" t="s">
        <v>417</v>
      </c>
      <c r="N2495" s="172" t="str">
        <f t="shared" si="958"/>
        <v/>
      </c>
      <c r="O2495" s="172"/>
      <c r="P2495" s="173">
        <f t="shared" si="959"/>
        <v>0</v>
      </c>
      <c r="Q2495" s="173">
        <f t="shared" si="960"/>
        <v>0</v>
      </c>
      <c r="R2495" s="173">
        <f t="shared" si="961"/>
        <v>0</v>
      </c>
      <c r="S2495" s="173" t="str">
        <f t="shared" si="962"/>
        <v/>
      </c>
      <c r="T2495" s="173">
        <f>IF(P2495&lt;&gt;"",(P2495*(1-($N$3368))*(1-($O2495+$N$3373))),0)</f>
        <v>0</v>
      </c>
      <c r="U2495" s="173">
        <f>IF(Q2495&lt;&gt;"",(Q2495*(1-($N$3369))*(1-($O2495+$N$3373))),0)</f>
        <v>0</v>
      </c>
      <c r="V2495" s="173">
        <f>IF(R2495&lt;&gt;"",(R2495*(1-($N$3370))*(1-($O2495+$N$3373))),0)</f>
        <v>0</v>
      </c>
      <c r="W2495" s="173">
        <f>IF(S2495&lt;&gt;"",(S2495*(1-($N$3371))*(1-($O2495+$N$3373))),0)</f>
        <v>0</v>
      </c>
      <c r="X2495" s="173">
        <f t="shared" si="963"/>
        <v>0</v>
      </c>
    </row>
    <row r="2496" spans="1:24" ht="14.1" customHeight="1" x14ac:dyDescent="0.3">
      <c r="A2496" s="90" t="s">
        <v>5304</v>
      </c>
      <c r="B2496" s="91" t="s">
        <v>51</v>
      </c>
      <c r="C2496" s="92">
        <v>12</v>
      </c>
      <c r="D2496" s="92">
        <v>0</v>
      </c>
      <c r="E2496" s="166"/>
      <c r="F2496" s="92" t="s">
        <v>111</v>
      </c>
      <c r="G2496" s="92" t="s">
        <v>2005</v>
      </c>
      <c r="H2496" s="92" t="s">
        <v>5300</v>
      </c>
      <c r="I2496" s="92">
        <v>124</v>
      </c>
      <c r="J2496" s="93">
        <v>36.75</v>
      </c>
      <c r="K2496" s="94"/>
      <c r="L2496" s="92" t="s">
        <v>5455</v>
      </c>
      <c r="M2496" s="92" t="s">
        <v>417</v>
      </c>
      <c r="N2496" s="172" t="str">
        <f t="shared" si="958"/>
        <v/>
      </c>
      <c r="O2496" s="172"/>
      <c r="P2496" s="173">
        <f t="shared" si="959"/>
        <v>0</v>
      </c>
      <c r="Q2496" s="173">
        <f t="shared" si="960"/>
        <v>0</v>
      </c>
      <c r="R2496" s="173">
        <f t="shared" si="961"/>
        <v>0</v>
      </c>
      <c r="S2496" s="173" t="str">
        <f t="shared" si="962"/>
        <v/>
      </c>
      <c r="T2496" s="173">
        <f>IF(P2496&lt;&gt;"",(P2496*(1-($N$3368))*(1-($O2496+$N$3373))),0)</f>
        <v>0</v>
      </c>
      <c r="U2496" s="173">
        <f>IF(Q2496&lt;&gt;"",(Q2496*(1-($N$3369))*(1-($O2496+$N$3373))),0)</f>
        <v>0</v>
      </c>
      <c r="V2496" s="173">
        <f>IF(R2496&lt;&gt;"",(R2496*(1-($N$3370))*(1-($O2496+$N$3373))),0)</f>
        <v>0</v>
      </c>
      <c r="W2496" s="173">
        <f>IF(S2496&lt;&gt;"",(S2496*(1-($N$3371))*(1-($O2496+$N$3373))),0)</f>
        <v>0</v>
      </c>
      <c r="X2496" s="173">
        <f t="shared" si="963"/>
        <v>0</v>
      </c>
    </row>
    <row r="2497" spans="1:24" ht="14.1" customHeight="1" x14ac:dyDescent="0.3">
      <c r="A2497" s="90" t="s">
        <v>5293</v>
      </c>
      <c r="B2497" s="91" t="s">
        <v>51</v>
      </c>
      <c r="C2497" s="92">
        <v>12</v>
      </c>
      <c r="D2497" s="92">
        <v>0</v>
      </c>
      <c r="E2497" s="166"/>
      <c r="F2497" s="92" t="s">
        <v>112</v>
      </c>
      <c r="G2497" s="92" t="s">
        <v>2003</v>
      </c>
      <c r="H2497" s="92" t="s">
        <v>5294</v>
      </c>
      <c r="I2497" s="92">
        <v>124</v>
      </c>
      <c r="J2497" s="93">
        <v>18.900000000000002</v>
      </c>
      <c r="K2497" s="94"/>
      <c r="L2497" s="92" t="s">
        <v>5295</v>
      </c>
      <c r="M2497" s="92" t="s">
        <v>417</v>
      </c>
      <c r="N2497" s="172" t="str">
        <f t="shared" si="953"/>
        <v/>
      </c>
      <c r="O2497" s="172"/>
      <c r="P2497" s="173">
        <f t="shared" si="954"/>
        <v>0</v>
      </c>
      <c r="Q2497" s="173">
        <f t="shared" si="955"/>
        <v>0</v>
      </c>
      <c r="R2497" s="173">
        <f t="shared" si="956"/>
        <v>0</v>
      </c>
      <c r="S2497" s="173" t="str">
        <f t="shared" si="957"/>
        <v/>
      </c>
      <c r="T2497" s="173">
        <f>IF(P2497&lt;&gt;"",(P2497*(1-($N$3368))*(1-($O2497+$N$3373))),0)</f>
        <v>0</v>
      </c>
      <c r="U2497" s="173">
        <f>IF(Q2497&lt;&gt;"",(Q2497*(1-($N$3369))*(1-($O2497+$N$3373))),0)</f>
        <v>0</v>
      </c>
      <c r="V2497" s="173">
        <f>IF(R2497&lt;&gt;"",(R2497*(1-($N$3370))*(1-($O2497+$N$3373))),0)</f>
        <v>0</v>
      </c>
      <c r="W2497" s="173">
        <f>IF(S2497&lt;&gt;"",(S2497*(1-($N$3371))*(1-($O2497+$N$3373))),0)</f>
        <v>0</v>
      </c>
      <c r="X2497" s="173">
        <f t="shared" si="952"/>
        <v>0</v>
      </c>
    </row>
    <row r="2498" spans="1:24" ht="14.1" customHeight="1" x14ac:dyDescent="0.3">
      <c r="A2498" s="90" t="s">
        <v>5296</v>
      </c>
      <c r="B2498" s="91" t="s">
        <v>51</v>
      </c>
      <c r="C2498" s="92">
        <v>12</v>
      </c>
      <c r="D2498" s="92">
        <v>0</v>
      </c>
      <c r="E2498" s="166"/>
      <c r="F2498" s="92" t="s">
        <v>112</v>
      </c>
      <c r="G2498" s="92" t="s">
        <v>2004</v>
      </c>
      <c r="H2498" s="92" t="s">
        <v>5294</v>
      </c>
      <c r="I2498" s="92">
        <v>124</v>
      </c>
      <c r="J2498" s="93">
        <v>18.900000000000002</v>
      </c>
      <c r="K2498" s="94"/>
      <c r="L2498" s="92" t="s">
        <v>5452</v>
      </c>
      <c r="M2498" s="92" t="s">
        <v>417</v>
      </c>
      <c r="N2498" s="172" t="str">
        <f t="shared" si="953"/>
        <v/>
      </c>
      <c r="O2498" s="172"/>
      <c r="P2498" s="173">
        <f t="shared" si="954"/>
        <v>0</v>
      </c>
      <c r="Q2498" s="173">
        <f t="shared" si="955"/>
        <v>0</v>
      </c>
      <c r="R2498" s="173">
        <f t="shared" si="956"/>
        <v>0</v>
      </c>
      <c r="S2498" s="173" t="str">
        <f t="shared" si="957"/>
        <v/>
      </c>
      <c r="T2498" s="173">
        <f>IF(P2498&lt;&gt;"",(P2498*(1-($N$3368))*(1-($O2498+$N$3373))),0)</f>
        <v>0</v>
      </c>
      <c r="U2498" s="173">
        <f>IF(Q2498&lt;&gt;"",(Q2498*(1-($N$3369))*(1-($O2498+$N$3373))),0)</f>
        <v>0</v>
      </c>
      <c r="V2498" s="173">
        <f>IF(R2498&lt;&gt;"",(R2498*(1-($N$3370))*(1-($O2498+$N$3373))),0)</f>
        <v>0</v>
      </c>
      <c r="W2498" s="173">
        <f>IF(S2498&lt;&gt;"",(S2498*(1-($N$3371))*(1-($O2498+$N$3373))),0)</f>
        <v>0</v>
      </c>
      <c r="X2498" s="173">
        <f t="shared" si="952"/>
        <v>0</v>
      </c>
    </row>
    <row r="2499" spans="1:24" ht="14.1" customHeight="1" x14ac:dyDescent="0.3">
      <c r="A2499" s="90" t="s">
        <v>5297</v>
      </c>
      <c r="B2499" s="91" t="s">
        <v>51</v>
      </c>
      <c r="C2499" s="92">
        <v>12</v>
      </c>
      <c r="D2499" s="92">
        <v>0</v>
      </c>
      <c r="E2499" s="166"/>
      <c r="F2499" s="92" t="s">
        <v>112</v>
      </c>
      <c r="G2499" s="92" t="s">
        <v>2016</v>
      </c>
      <c r="H2499" s="92" t="s">
        <v>5294</v>
      </c>
      <c r="I2499" s="92">
        <v>124</v>
      </c>
      <c r="J2499" s="93">
        <v>18.900000000000002</v>
      </c>
      <c r="K2499" s="94"/>
      <c r="L2499" s="92" t="s">
        <v>5298</v>
      </c>
      <c r="M2499" s="92" t="s">
        <v>417</v>
      </c>
      <c r="N2499" s="172" t="str">
        <f t="shared" si="953"/>
        <v/>
      </c>
      <c r="O2499" s="172"/>
      <c r="P2499" s="173">
        <f t="shared" si="954"/>
        <v>0</v>
      </c>
      <c r="Q2499" s="173">
        <f t="shared" si="955"/>
        <v>0</v>
      </c>
      <c r="R2499" s="173">
        <f t="shared" si="956"/>
        <v>0</v>
      </c>
      <c r="S2499" s="173" t="str">
        <f t="shared" si="957"/>
        <v/>
      </c>
      <c r="T2499" s="173">
        <f>IF(P2499&lt;&gt;"",(P2499*(1-($N$3368))*(1-($O2499+$N$3373))),0)</f>
        <v>0</v>
      </c>
      <c r="U2499" s="173">
        <f>IF(Q2499&lt;&gt;"",(Q2499*(1-($N$3369))*(1-($O2499+$N$3373))),0)</f>
        <v>0</v>
      </c>
      <c r="V2499" s="173">
        <f>IF(R2499&lt;&gt;"",(R2499*(1-($N$3370))*(1-($O2499+$N$3373))),0)</f>
        <v>0</v>
      </c>
      <c r="W2499" s="173">
        <f>IF(S2499&lt;&gt;"",(S2499*(1-($N$3371))*(1-($O2499+$N$3373))),0)</f>
        <v>0</v>
      </c>
      <c r="X2499" s="173">
        <f t="shared" si="952"/>
        <v>0</v>
      </c>
    </row>
    <row r="2500" spans="1:24" ht="14.1" customHeight="1" x14ac:dyDescent="0.3">
      <c r="A2500" s="90" t="s">
        <v>5319</v>
      </c>
      <c r="B2500" s="91" t="s">
        <v>51</v>
      </c>
      <c r="C2500" s="92">
        <v>24</v>
      </c>
      <c r="D2500" s="92">
        <v>8</v>
      </c>
      <c r="E2500" s="166"/>
      <c r="F2500" s="92" t="s">
        <v>112</v>
      </c>
      <c r="G2500" s="92" t="s">
        <v>2003</v>
      </c>
      <c r="H2500" s="92" t="s">
        <v>5320</v>
      </c>
      <c r="I2500" s="92">
        <v>124</v>
      </c>
      <c r="J2500" s="93">
        <v>24.150000000000002</v>
      </c>
      <c r="K2500" s="94"/>
      <c r="L2500" s="92" t="s">
        <v>4738</v>
      </c>
      <c r="M2500" s="92" t="s">
        <v>417</v>
      </c>
      <c r="N2500" s="172" t="str">
        <f t="shared" ref="N2500:N2517" si="964">IF(OR(J2500="TBA",E2500=0),"",E2500*J2500)</f>
        <v/>
      </c>
      <c r="O2500" s="172"/>
      <c r="P2500" s="173">
        <f t="shared" ref="P2500:P2517" si="965">IF($B2500="PA",$N2500,0)</f>
        <v>0</v>
      </c>
      <c r="Q2500" s="173">
        <f t="shared" ref="Q2500:Q2517" si="966">IF($B2500="PC",$N2500,0)</f>
        <v>0</v>
      </c>
      <c r="R2500" s="173">
        <f t="shared" ref="R2500:R2517" si="967">IF($B2500="LA",$N2500,0)</f>
        <v>0</v>
      </c>
      <c r="S2500" s="173" t="str">
        <f t="shared" ref="S2500:S2517" si="968">IF($B2500="LC",$N2500,0)</f>
        <v/>
      </c>
      <c r="T2500" s="173">
        <f>IF(P2500&lt;&gt;"",(P2500*(1-($N$3368))*(1-($O2500+$N$3373))),0)</f>
        <v>0</v>
      </c>
      <c r="U2500" s="173">
        <f>IF(Q2500&lt;&gt;"",(Q2500*(1-($N$3369))*(1-($O2500+$N$3373))),0)</f>
        <v>0</v>
      </c>
      <c r="V2500" s="173">
        <f>IF(R2500&lt;&gt;"",(R2500*(1-($N$3370))*(1-($O2500+$N$3373))),0)</f>
        <v>0</v>
      </c>
      <c r="W2500" s="173">
        <f>IF(S2500&lt;&gt;"",(S2500*(1-($N$3371))*(1-($O2500+$N$3373))),0)</f>
        <v>0</v>
      </c>
      <c r="X2500" s="173">
        <f t="shared" ref="X2500:X2517" si="969">+SUM(T2500:W2500)</f>
        <v>0</v>
      </c>
    </row>
    <row r="2501" spans="1:24" ht="14.1" customHeight="1" x14ac:dyDescent="0.3">
      <c r="A2501" s="90" t="s">
        <v>5321</v>
      </c>
      <c r="B2501" s="91" t="s">
        <v>51</v>
      </c>
      <c r="C2501" s="92">
        <v>24</v>
      </c>
      <c r="D2501" s="92">
        <v>8</v>
      </c>
      <c r="E2501" s="166"/>
      <c r="F2501" s="92" t="s">
        <v>112</v>
      </c>
      <c r="G2501" s="92" t="s">
        <v>2004</v>
      </c>
      <c r="H2501" s="92" t="s">
        <v>5320</v>
      </c>
      <c r="I2501" s="92">
        <v>124</v>
      </c>
      <c r="J2501" s="93">
        <v>24.150000000000002</v>
      </c>
      <c r="K2501" s="94"/>
      <c r="L2501" s="92" t="s">
        <v>4739</v>
      </c>
      <c r="M2501" s="92" t="s">
        <v>417</v>
      </c>
      <c r="N2501" s="172" t="str">
        <f t="shared" si="964"/>
        <v/>
      </c>
      <c r="O2501" s="172"/>
      <c r="P2501" s="173">
        <f t="shared" si="965"/>
        <v>0</v>
      </c>
      <c r="Q2501" s="173">
        <f t="shared" si="966"/>
        <v>0</v>
      </c>
      <c r="R2501" s="173">
        <f t="shared" si="967"/>
        <v>0</v>
      </c>
      <c r="S2501" s="173" t="str">
        <f t="shared" si="968"/>
        <v/>
      </c>
      <c r="T2501" s="173">
        <f>IF(P2501&lt;&gt;"",(P2501*(1-($N$3368))*(1-($O2501+$N$3373))),0)</f>
        <v>0</v>
      </c>
      <c r="U2501" s="173">
        <f>IF(Q2501&lt;&gt;"",(Q2501*(1-($N$3369))*(1-($O2501+$N$3373))),0)</f>
        <v>0</v>
      </c>
      <c r="V2501" s="173">
        <f>IF(R2501&lt;&gt;"",(R2501*(1-($N$3370))*(1-($O2501+$N$3373))),0)</f>
        <v>0</v>
      </c>
      <c r="W2501" s="173">
        <f>IF(S2501&lt;&gt;"",(S2501*(1-($N$3371))*(1-($O2501+$N$3373))),0)</f>
        <v>0</v>
      </c>
      <c r="X2501" s="173">
        <f t="shared" si="969"/>
        <v>0</v>
      </c>
    </row>
    <row r="2502" spans="1:24" ht="14.1" customHeight="1" x14ac:dyDescent="0.3">
      <c r="A2502" s="90" t="s">
        <v>5322</v>
      </c>
      <c r="B2502" s="91" t="s">
        <v>51</v>
      </c>
      <c r="C2502" s="92">
        <v>24</v>
      </c>
      <c r="D2502" s="92">
        <v>8</v>
      </c>
      <c r="E2502" s="166"/>
      <c r="F2502" s="92" t="s">
        <v>112</v>
      </c>
      <c r="G2502" s="92" t="s">
        <v>2016</v>
      </c>
      <c r="H2502" s="92" t="s">
        <v>5320</v>
      </c>
      <c r="I2502" s="92">
        <v>124</v>
      </c>
      <c r="J2502" s="93">
        <v>24.150000000000002</v>
      </c>
      <c r="K2502" s="94"/>
      <c r="L2502" s="92" t="s">
        <v>4740</v>
      </c>
      <c r="M2502" s="92" t="s">
        <v>417</v>
      </c>
      <c r="N2502" s="172" t="str">
        <f t="shared" si="964"/>
        <v/>
      </c>
      <c r="O2502" s="172"/>
      <c r="P2502" s="173">
        <f t="shared" si="965"/>
        <v>0</v>
      </c>
      <c r="Q2502" s="173">
        <f t="shared" si="966"/>
        <v>0</v>
      </c>
      <c r="R2502" s="173">
        <f t="shared" si="967"/>
        <v>0</v>
      </c>
      <c r="S2502" s="173" t="str">
        <f t="shared" si="968"/>
        <v/>
      </c>
      <c r="T2502" s="173">
        <f>IF(P2502&lt;&gt;"",(P2502*(1-($N$3368))*(1-($O2502+$N$3373))),0)</f>
        <v>0</v>
      </c>
      <c r="U2502" s="173">
        <f>IF(Q2502&lt;&gt;"",(Q2502*(1-($N$3369))*(1-($O2502+$N$3373))),0)</f>
        <v>0</v>
      </c>
      <c r="V2502" s="173">
        <f>IF(R2502&lt;&gt;"",(R2502*(1-($N$3370))*(1-($O2502+$N$3373))),0)</f>
        <v>0</v>
      </c>
      <c r="W2502" s="173">
        <f>IF(S2502&lt;&gt;"",(S2502*(1-($N$3371))*(1-($O2502+$N$3373))),0)</f>
        <v>0</v>
      </c>
      <c r="X2502" s="173">
        <f t="shared" si="969"/>
        <v>0</v>
      </c>
    </row>
    <row r="2503" spans="1:24" ht="14.1" customHeight="1" x14ac:dyDescent="0.3">
      <c r="A2503" s="90" t="s">
        <v>4724</v>
      </c>
      <c r="B2503" s="91" t="s">
        <v>51</v>
      </c>
      <c r="C2503" s="92">
        <v>24</v>
      </c>
      <c r="D2503" s="92">
        <v>12</v>
      </c>
      <c r="E2503" s="166"/>
      <c r="F2503" s="92" t="s">
        <v>112</v>
      </c>
      <c r="G2503" s="92" t="s">
        <v>2003</v>
      </c>
      <c r="H2503" s="92" t="s">
        <v>4725</v>
      </c>
      <c r="I2503" s="92">
        <v>124</v>
      </c>
      <c r="J2503" s="93">
        <v>18.900000000000002</v>
      </c>
      <c r="K2503" s="94"/>
      <c r="L2503" s="92" t="s">
        <v>4726</v>
      </c>
      <c r="M2503" s="92" t="s">
        <v>417</v>
      </c>
      <c r="N2503" s="172" t="str">
        <f t="shared" si="964"/>
        <v/>
      </c>
      <c r="O2503" s="172"/>
      <c r="P2503" s="173">
        <f t="shared" si="965"/>
        <v>0</v>
      </c>
      <c r="Q2503" s="173">
        <f t="shared" si="966"/>
        <v>0</v>
      </c>
      <c r="R2503" s="173">
        <f t="shared" si="967"/>
        <v>0</v>
      </c>
      <c r="S2503" s="173" t="str">
        <f t="shared" si="968"/>
        <v/>
      </c>
      <c r="T2503" s="173">
        <f>IF(P2503&lt;&gt;"",(P2503*(1-($N$3368))*(1-($O2503+$N$3373))),0)</f>
        <v>0</v>
      </c>
      <c r="U2503" s="173">
        <f>IF(Q2503&lt;&gt;"",(Q2503*(1-($N$3369))*(1-($O2503+$N$3373))),0)</f>
        <v>0</v>
      </c>
      <c r="V2503" s="173">
        <f>IF(R2503&lt;&gt;"",(R2503*(1-($N$3370))*(1-($O2503+$N$3373))),0)</f>
        <v>0</v>
      </c>
      <c r="W2503" s="173">
        <f>IF(S2503&lt;&gt;"",(S2503*(1-($N$3371))*(1-($O2503+$N$3373))),0)</f>
        <v>0</v>
      </c>
      <c r="X2503" s="173">
        <f t="shared" si="969"/>
        <v>0</v>
      </c>
    </row>
    <row r="2504" spans="1:24" ht="14.1" customHeight="1" x14ac:dyDescent="0.3">
      <c r="A2504" s="90" t="s">
        <v>4727</v>
      </c>
      <c r="B2504" s="91" t="s">
        <v>51</v>
      </c>
      <c r="C2504" s="92">
        <v>24</v>
      </c>
      <c r="D2504" s="92">
        <v>12</v>
      </c>
      <c r="E2504" s="166"/>
      <c r="F2504" s="92" t="s">
        <v>112</v>
      </c>
      <c r="G2504" s="92" t="s">
        <v>2004</v>
      </c>
      <c r="H2504" s="92" t="s">
        <v>4725</v>
      </c>
      <c r="I2504" s="92">
        <v>124</v>
      </c>
      <c r="J2504" s="93">
        <v>18.900000000000002</v>
      </c>
      <c r="K2504" s="94"/>
      <c r="L2504" s="92" t="s">
        <v>4728</v>
      </c>
      <c r="M2504" s="92" t="s">
        <v>417</v>
      </c>
      <c r="N2504" s="172" t="str">
        <f t="shared" si="964"/>
        <v/>
      </c>
      <c r="O2504" s="172"/>
      <c r="P2504" s="173">
        <f t="shared" si="965"/>
        <v>0</v>
      </c>
      <c r="Q2504" s="173">
        <f t="shared" si="966"/>
        <v>0</v>
      </c>
      <c r="R2504" s="173">
        <f t="shared" si="967"/>
        <v>0</v>
      </c>
      <c r="S2504" s="173" t="str">
        <f t="shared" si="968"/>
        <v/>
      </c>
      <c r="T2504" s="173">
        <f>IF(P2504&lt;&gt;"",(P2504*(1-($N$3368))*(1-($O2504+$N$3373))),0)</f>
        <v>0</v>
      </c>
      <c r="U2504" s="173">
        <f>IF(Q2504&lt;&gt;"",(Q2504*(1-($N$3369))*(1-($O2504+$N$3373))),0)</f>
        <v>0</v>
      </c>
      <c r="V2504" s="173">
        <f>IF(R2504&lt;&gt;"",(R2504*(1-($N$3370))*(1-($O2504+$N$3373))),0)</f>
        <v>0</v>
      </c>
      <c r="W2504" s="173">
        <f>IF(S2504&lt;&gt;"",(S2504*(1-($N$3371))*(1-($O2504+$N$3373))),0)</f>
        <v>0</v>
      </c>
      <c r="X2504" s="173">
        <f t="shared" si="969"/>
        <v>0</v>
      </c>
    </row>
    <row r="2505" spans="1:24" ht="14.1" customHeight="1" x14ac:dyDescent="0.3">
      <c r="A2505" s="90" t="s">
        <v>4729</v>
      </c>
      <c r="B2505" s="91" t="s">
        <v>51</v>
      </c>
      <c r="C2505" s="92">
        <v>24</v>
      </c>
      <c r="D2505" s="92">
        <v>12</v>
      </c>
      <c r="E2505" s="166"/>
      <c r="F2505" s="92" t="s">
        <v>112</v>
      </c>
      <c r="G2505" s="92" t="s">
        <v>2016</v>
      </c>
      <c r="H2505" s="92" t="s">
        <v>4725</v>
      </c>
      <c r="I2505" s="92">
        <v>124</v>
      </c>
      <c r="J2505" s="93">
        <v>18.900000000000002</v>
      </c>
      <c r="K2505" s="94"/>
      <c r="L2505" s="92" t="s">
        <v>4730</v>
      </c>
      <c r="M2505" s="92" t="s">
        <v>417</v>
      </c>
      <c r="N2505" s="172" t="str">
        <f t="shared" si="964"/>
        <v/>
      </c>
      <c r="O2505" s="172"/>
      <c r="P2505" s="173">
        <f t="shared" si="965"/>
        <v>0</v>
      </c>
      <c r="Q2505" s="173">
        <f t="shared" si="966"/>
        <v>0</v>
      </c>
      <c r="R2505" s="173">
        <f t="shared" si="967"/>
        <v>0</v>
      </c>
      <c r="S2505" s="173" t="str">
        <f t="shared" si="968"/>
        <v/>
      </c>
      <c r="T2505" s="173">
        <f>IF(P2505&lt;&gt;"",(P2505*(1-($N$3368))*(1-($O2505+$N$3373))),0)</f>
        <v>0</v>
      </c>
      <c r="U2505" s="173">
        <f>IF(Q2505&lt;&gt;"",(Q2505*(1-($N$3369))*(1-($O2505+$N$3373))),0)</f>
        <v>0</v>
      </c>
      <c r="V2505" s="173">
        <f>IF(R2505&lt;&gt;"",(R2505*(1-($N$3370))*(1-($O2505+$N$3373))),0)</f>
        <v>0</v>
      </c>
      <c r="W2505" s="173">
        <f>IF(S2505&lt;&gt;"",(S2505*(1-($N$3371))*(1-($O2505+$N$3373))),0)</f>
        <v>0</v>
      </c>
      <c r="X2505" s="173">
        <f t="shared" si="969"/>
        <v>0</v>
      </c>
    </row>
    <row r="2506" spans="1:24" ht="14.1" customHeight="1" x14ac:dyDescent="0.3">
      <c r="A2506" s="90" t="s">
        <v>5323</v>
      </c>
      <c r="B2506" s="91" t="s">
        <v>51</v>
      </c>
      <c r="C2506" s="92">
        <v>24</v>
      </c>
      <c r="D2506" s="92">
        <v>8</v>
      </c>
      <c r="E2506" s="166"/>
      <c r="F2506" s="92" t="s">
        <v>111</v>
      </c>
      <c r="G2506" s="92" t="s">
        <v>2020</v>
      </c>
      <c r="H2506" s="92" t="s">
        <v>5324</v>
      </c>
      <c r="I2506" s="92">
        <v>124</v>
      </c>
      <c r="J2506" s="93">
        <v>36.75</v>
      </c>
      <c r="K2506" s="94"/>
      <c r="L2506" s="92" t="s">
        <v>4741</v>
      </c>
      <c r="M2506" s="92" t="s">
        <v>417</v>
      </c>
      <c r="N2506" s="172" t="str">
        <f t="shared" si="964"/>
        <v/>
      </c>
      <c r="O2506" s="172"/>
      <c r="P2506" s="173">
        <f t="shared" si="965"/>
        <v>0</v>
      </c>
      <c r="Q2506" s="173">
        <f t="shared" si="966"/>
        <v>0</v>
      </c>
      <c r="R2506" s="173">
        <f t="shared" si="967"/>
        <v>0</v>
      </c>
      <c r="S2506" s="173" t="str">
        <f t="shared" si="968"/>
        <v/>
      </c>
      <c r="T2506" s="173">
        <f>IF(P2506&lt;&gt;"",(P2506*(1-($N$3368))*(1-($O2506+$N$3373))),0)</f>
        <v>0</v>
      </c>
      <c r="U2506" s="173">
        <f>IF(Q2506&lt;&gt;"",(Q2506*(1-($N$3369))*(1-($O2506+$N$3373))),0)</f>
        <v>0</v>
      </c>
      <c r="V2506" s="173">
        <f>IF(R2506&lt;&gt;"",(R2506*(1-($N$3370))*(1-($O2506+$N$3373))),0)</f>
        <v>0</v>
      </c>
      <c r="W2506" s="173">
        <f>IF(S2506&lt;&gt;"",(S2506*(1-($N$3371))*(1-($O2506+$N$3373))),0)</f>
        <v>0</v>
      </c>
      <c r="X2506" s="173">
        <f t="shared" si="969"/>
        <v>0</v>
      </c>
    </row>
    <row r="2507" spans="1:24" ht="14.1" customHeight="1" x14ac:dyDescent="0.3">
      <c r="A2507" s="90" t="s">
        <v>5325</v>
      </c>
      <c r="B2507" s="91" t="s">
        <v>51</v>
      </c>
      <c r="C2507" s="92">
        <v>24</v>
      </c>
      <c r="D2507" s="92">
        <v>8</v>
      </c>
      <c r="E2507" s="166"/>
      <c r="F2507" s="92" t="s">
        <v>111</v>
      </c>
      <c r="G2507" s="92" t="s">
        <v>2022</v>
      </c>
      <c r="H2507" s="92" t="s">
        <v>5324</v>
      </c>
      <c r="I2507" s="92">
        <v>124</v>
      </c>
      <c r="J2507" s="93">
        <v>36.75</v>
      </c>
      <c r="K2507" s="94"/>
      <c r="L2507" s="92" t="s">
        <v>4742</v>
      </c>
      <c r="M2507" s="92" t="s">
        <v>417</v>
      </c>
      <c r="N2507" s="172" t="str">
        <f t="shared" si="964"/>
        <v/>
      </c>
      <c r="O2507" s="172"/>
      <c r="P2507" s="173">
        <f t="shared" si="965"/>
        <v>0</v>
      </c>
      <c r="Q2507" s="173">
        <f t="shared" si="966"/>
        <v>0</v>
      </c>
      <c r="R2507" s="173">
        <f t="shared" si="967"/>
        <v>0</v>
      </c>
      <c r="S2507" s="173" t="str">
        <f t="shared" si="968"/>
        <v/>
      </c>
      <c r="T2507" s="173">
        <f>IF(P2507&lt;&gt;"",(P2507*(1-($N$3368))*(1-($O2507+$N$3373))),0)</f>
        <v>0</v>
      </c>
      <c r="U2507" s="173">
        <f>IF(Q2507&lt;&gt;"",(Q2507*(1-($N$3369))*(1-($O2507+$N$3373))),0)</f>
        <v>0</v>
      </c>
      <c r="V2507" s="173">
        <f>IF(R2507&lt;&gt;"",(R2507*(1-($N$3370))*(1-($O2507+$N$3373))),0)</f>
        <v>0</v>
      </c>
      <c r="W2507" s="173">
        <f>IF(S2507&lt;&gt;"",(S2507*(1-($N$3371))*(1-($O2507+$N$3373))),0)</f>
        <v>0</v>
      </c>
      <c r="X2507" s="173">
        <f t="shared" si="969"/>
        <v>0</v>
      </c>
    </row>
    <row r="2508" spans="1:24" ht="14.1" customHeight="1" x14ac:dyDescent="0.3">
      <c r="A2508" s="90" t="s">
        <v>5326</v>
      </c>
      <c r="B2508" s="91" t="s">
        <v>51</v>
      </c>
      <c r="C2508" s="92">
        <v>24</v>
      </c>
      <c r="D2508" s="92">
        <v>8</v>
      </c>
      <c r="E2508" s="166"/>
      <c r="F2508" s="92" t="s">
        <v>111</v>
      </c>
      <c r="G2508" s="92" t="s">
        <v>2023</v>
      </c>
      <c r="H2508" s="92" t="s">
        <v>5324</v>
      </c>
      <c r="I2508" s="92">
        <v>124</v>
      </c>
      <c r="J2508" s="93">
        <v>38.6</v>
      </c>
      <c r="K2508" s="94"/>
      <c r="L2508" s="92" t="s">
        <v>4743</v>
      </c>
      <c r="M2508" s="92" t="s">
        <v>417</v>
      </c>
      <c r="N2508" s="172" t="str">
        <f t="shared" si="964"/>
        <v/>
      </c>
      <c r="O2508" s="172"/>
      <c r="P2508" s="173">
        <f t="shared" si="965"/>
        <v>0</v>
      </c>
      <c r="Q2508" s="173">
        <f t="shared" si="966"/>
        <v>0</v>
      </c>
      <c r="R2508" s="173">
        <f t="shared" si="967"/>
        <v>0</v>
      </c>
      <c r="S2508" s="173" t="str">
        <f t="shared" si="968"/>
        <v/>
      </c>
      <c r="T2508" s="173">
        <f>IF(P2508&lt;&gt;"",(P2508*(1-($N$3368))*(1-($O2508+$N$3373))),0)</f>
        <v>0</v>
      </c>
      <c r="U2508" s="173">
        <f>IF(Q2508&lt;&gt;"",(Q2508*(1-($N$3369))*(1-($O2508+$N$3373))),0)</f>
        <v>0</v>
      </c>
      <c r="V2508" s="173">
        <f>IF(R2508&lt;&gt;"",(R2508*(1-($N$3370))*(1-($O2508+$N$3373))),0)</f>
        <v>0</v>
      </c>
      <c r="W2508" s="173">
        <f>IF(S2508&lt;&gt;"",(S2508*(1-($N$3371))*(1-($O2508+$N$3373))),0)</f>
        <v>0</v>
      </c>
      <c r="X2508" s="173">
        <f t="shared" si="969"/>
        <v>0</v>
      </c>
    </row>
    <row r="2509" spans="1:24" ht="14.1" customHeight="1" x14ac:dyDescent="0.3">
      <c r="A2509" s="90" t="s">
        <v>5327</v>
      </c>
      <c r="B2509" s="91" t="s">
        <v>51</v>
      </c>
      <c r="C2509" s="92">
        <v>24</v>
      </c>
      <c r="D2509" s="92">
        <v>8</v>
      </c>
      <c r="E2509" s="166"/>
      <c r="F2509" s="92" t="s">
        <v>111</v>
      </c>
      <c r="G2509" s="92" t="s">
        <v>2005</v>
      </c>
      <c r="H2509" s="92" t="s">
        <v>5324</v>
      </c>
      <c r="I2509" s="92">
        <v>124</v>
      </c>
      <c r="J2509" s="93">
        <v>36.75</v>
      </c>
      <c r="K2509" s="94"/>
      <c r="L2509" s="92" t="s">
        <v>4744</v>
      </c>
      <c r="M2509" s="92" t="s">
        <v>417</v>
      </c>
      <c r="N2509" s="172" t="str">
        <f t="shared" si="964"/>
        <v/>
      </c>
      <c r="O2509" s="172"/>
      <c r="P2509" s="173">
        <f t="shared" si="965"/>
        <v>0</v>
      </c>
      <c r="Q2509" s="173">
        <f t="shared" si="966"/>
        <v>0</v>
      </c>
      <c r="R2509" s="173">
        <f t="shared" si="967"/>
        <v>0</v>
      </c>
      <c r="S2509" s="173" t="str">
        <f t="shared" si="968"/>
        <v/>
      </c>
      <c r="T2509" s="173">
        <f>IF(P2509&lt;&gt;"",(P2509*(1-($N$3368))*(1-($O2509+$N$3373))),0)</f>
        <v>0</v>
      </c>
      <c r="U2509" s="173">
        <f>IF(Q2509&lt;&gt;"",(Q2509*(1-($N$3369))*(1-($O2509+$N$3373))),0)</f>
        <v>0</v>
      </c>
      <c r="V2509" s="173">
        <f>IF(R2509&lt;&gt;"",(R2509*(1-($N$3370))*(1-($O2509+$N$3373))),0)</f>
        <v>0</v>
      </c>
      <c r="W2509" s="173">
        <f>IF(S2509&lt;&gt;"",(S2509*(1-($N$3371))*(1-($O2509+$N$3373))),0)</f>
        <v>0</v>
      </c>
      <c r="X2509" s="173">
        <f t="shared" si="969"/>
        <v>0</v>
      </c>
    </row>
    <row r="2510" spans="1:24" ht="14.1" customHeight="1" x14ac:dyDescent="0.3">
      <c r="A2510" s="90" t="s">
        <v>5310</v>
      </c>
      <c r="B2510" s="91" t="s">
        <v>51</v>
      </c>
      <c r="C2510" s="92">
        <v>24</v>
      </c>
      <c r="D2510" s="92">
        <v>8</v>
      </c>
      <c r="E2510" s="166"/>
      <c r="F2510" s="92" t="s">
        <v>111</v>
      </c>
      <c r="G2510" s="92" t="s">
        <v>2020</v>
      </c>
      <c r="H2510" s="92" t="s">
        <v>5311</v>
      </c>
      <c r="I2510" s="92">
        <v>124</v>
      </c>
      <c r="J2510" s="93">
        <v>27.3</v>
      </c>
      <c r="K2510" s="94"/>
      <c r="L2510" s="92" t="s">
        <v>4731</v>
      </c>
      <c r="M2510" s="92" t="s">
        <v>417</v>
      </c>
      <c r="N2510" s="172" t="str">
        <f t="shared" si="964"/>
        <v/>
      </c>
      <c r="O2510" s="172"/>
      <c r="P2510" s="173">
        <f t="shared" si="965"/>
        <v>0</v>
      </c>
      <c r="Q2510" s="173">
        <f t="shared" si="966"/>
        <v>0</v>
      </c>
      <c r="R2510" s="173">
        <f t="shared" si="967"/>
        <v>0</v>
      </c>
      <c r="S2510" s="173" t="str">
        <f t="shared" si="968"/>
        <v/>
      </c>
      <c r="T2510" s="173">
        <f>IF(P2510&lt;&gt;"",(P2510*(1-($N$3368))*(1-($O2510+$N$3373))),0)</f>
        <v>0</v>
      </c>
      <c r="U2510" s="173">
        <f>IF(Q2510&lt;&gt;"",(Q2510*(1-($N$3369))*(1-($O2510+$N$3373))),0)</f>
        <v>0</v>
      </c>
      <c r="V2510" s="173">
        <f>IF(R2510&lt;&gt;"",(R2510*(1-($N$3370))*(1-($O2510+$N$3373))),0)</f>
        <v>0</v>
      </c>
      <c r="W2510" s="173">
        <f>IF(S2510&lt;&gt;"",(S2510*(1-($N$3371))*(1-($O2510+$N$3373))),0)</f>
        <v>0</v>
      </c>
      <c r="X2510" s="173">
        <f t="shared" si="969"/>
        <v>0</v>
      </c>
    </row>
    <row r="2511" spans="1:24" ht="14.1" customHeight="1" x14ac:dyDescent="0.3">
      <c r="A2511" s="90" t="s">
        <v>5312</v>
      </c>
      <c r="B2511" s="91" t="s">
        <v>51</v>
      </c>
      <c r="C2511" s="92">
        <v>24</v>
      </c>
      <c r="D2511" s="92">
        <v>8</v>
      </c>
      <c r="E2511" s="166"/>
      <c r="F2511" s="92" t="s">
        <v>111</v>
      </c>
      <c r="G2511" s="92" t="s">
        <v>2022</v>
      </c>
      <c r="H2511" s="92" t="s">
        <v>5311</v>
      </c>
      <c r="I2511" s="92">
        <v>124</v>
      </c>
      <c r="J2511" s="93">
        <v>27.3</v>
      </c>
      <c r="K2511" s="94"/>
      <c r="L2511" s="92" t="s">
        <v>4732</v>
      </c>
      <c r="M2511" s="92" t="s">
        <v>417</v>
      </c>
      <c r="N2511" s="172" t="str">
        <f t="shared" si="964"/>
        <v/>
      </c>
      <c r="O2511" s="172"/>
      <c r="P2511" s="173">
        <f t="shared" si="965"/>
        <v>0</v>
      </c>
      <c r="Q2511" s="173">
        <f t="shared" si="966"/>
        <v>0</v>
      </c>
      <c r="R2511" s="173">
        <f t="shared" si="967"/>
        <v>0</v>
      </c>
      <c r="S2511" s="173" t="str">
        <f t="shared" si="968"/>
        <v/>
      </c>
      <c r="T2511" s="173">
        <f>IF(P2511&lt;&gt;"",(P2511*(1-($N$3368))*(1-($O2511+$N$3373))),0)</f>
        <v>0</v>
      </c>
      <c r="U2511" s="173">
        <f>IF(Q2511&lt;&gt;"",(Q2511*(1-($N$3369))*(1-($O2511+$N$3373))),0)</f>
        <v>0</v>
      </c>
      <c r="V2511" s="173">
        <f>IF(R2511&lt;&gt;"",(R2511*(1-($N$3370))*(1-($O2511+$N$3373))),0)</f>
        <v>0</v>
      </c>
      <c r="W2511" s="173">
        <f>IF(S2511&lt;&gt;"",(S2511*(1-($N$3371))*(1-($O2511+$N$3373))),0)</f>
        <v>0</v>
      </c>
      <c r="X2511" s="173">
        <f t="shared" si="969"/>
        <v>0</v>
      </c>
    </row>
    <row r="2512" spans="1:24" ht="14.1" customHeight="1" x14ac:dyDescent="0.3">
      <c r="A2512" s="90" t="s">
        <v>5313</v>
      </c>
      <c r="B2512" s="91" t="s">
        <v>51</v>
      </c>
      <c r="C2512" s="92">
        <v>24</v>
      </c>
      <c r="D2512" s="92">
        <v>8</v>
      </c>
      <c r="E2512" s="166"/>
      <c r="F2512" s="92" t="s">
        <v>111</v>
      </c>
      <c r="G2512" s="92" t="s">
        <v>2023</v>
      </c>
      <c r="H2512" s="92" t="s">
        <v>5311</v>
      </c>
      <c r="I2512" s="92">
        <v>124</v>
      </c>
      <c r="J2512" s="93">
        <v>28.7</v>
      </c>
      <c r="K2512" s="94"/>
      <c r="L2512" s="92" t="s">
        <v>4733</v>
      </c>
      <c r="M2512" s="92" t="s">
        <v>417</v>
      </c>
      <c r="N2512" s="172" t="str">
        <f t="shared" si="964"/>
        <v/>
      </c>
      <c r="O2512" s="172"/>
      <c r="P2512" s="173">
        <f t="shared" si="965"/>
        <v>0</v>
      </c>
      <c r="Q2512" s="173">
        <f t="shared" si="966"/>
        <v>0</v>
      </c>
      <c r="R2512" s="173">
        <f t="shared" si="967"/>
        <v>0</v>
      </c>
      <c r="S2512" s="173" t="str">
        <f t="shared" si="968"/>
        <v/>
      </c>
      <c r="T2512" s="173">
        <f>IF(P2512&lt;&gt;"",(P2512*(1-($N$3368))*(1-($O2512+$N$3373))),0)</f>
        <v>0</v>
      </c>
      <c r="U2512" s="173">
        <f>IF(Q2512&lt;&gt;"",(Q2512*(1-($N$3369))*(1-($O2512+$N$3373))),0)</f>
        <v>0</v>
      </c>
      <c r="V2512" s="173">
        <f>IF(R2512&lt;&gt;"",(R2512*(1-($N$3370))*(1-($O2512+$N$3373))),0)</f>
        <v>0</v>
      </c>
      <c r="W2512" s="173">
        <f>IF(S2512&lt;&gt;"",(S2512*(1-($N$3371))*(1-($O2512+$N$3373))),0)</f>
        <v>0</v>
      </c>
      <c r="X2512" s="173">
        <f t="shared" si="969"/>
        <v>0</v>
      </c>
    </row>
    <row r="2513" spans="1:24" ht="14.1" customHeight="1" x14ac:dyDescent="0.3">
      <c r="A2513" s="90" t="s">
        <v>5314</v>
      </c>
      <c r="B2513" s="91" t="s">
        <v>51</v>
      </c>
      <c r="C2513" s="92">
        <v>24</v>
      </c>
      <c r="D2513" s="92">
        <v>8</v>
      </c>
      <c r="E2513" s="166"/>
      <c r="F2513" s="92" t="s">
        <v>112</v>
      </c>
      <c r="G2513" s="92" t="s">
        <v>2003</v>
      </c>
      <c r="H2513" s="92" t="s">
        <v>5315</v>
      </c>
      <c r="I2513" s="92">
        <v>124</v>
      </c>
      <c r="J2513" s="93">
        <v>22.05</v>
      </c>
      <c r="K2513" s="94"/>
      <c r="L2513" s="92" t="s">
        <v>4734</v>
      </c>
      <c r="M2513" s="92" t="s">
        <v>417</v>
      </c>
      <c r="N2513" s="172" t="str">
        <f t="shared" si="964"/>
        <v/>
      </c>
      <c r="O2513" s="172"/>
      <c r="P2513" s="173">
        <f t="shared" si="965"/>
        <v>0</v>
      </c>
      <c r="Q2513" s="173">
        <f t="shared" si="966"/>
        <v>0</v>
      </c>
      <c r="R2513" s="173">
        <f t="shared" si="967"/>
        <v>0</v>
      </c>
      <c r="S2513" s="173" t="str">
        <f t="shared" si="968"/>
        <v/>
      </c>
      <c r="T2513" s="173">
        <f>IF(P2513&lt;&gt;"",(P2513*(1-($N$3368))*(1-($O2513+$N$3373))),0)</f>
        <v>0</v>
      </c>
      <c r="U2513" s="173">
        <f>IF(Q2513&lt;&gt;"",(Q2513*(1-($N$3369))*(1-($O2513+$N$3373))),0)</f>
        <v>0</v>
      </c>
      <c r="V2513" s="173">
        <f>IF(R2513&lt;&gt;"",(R2513*(1-($N$3370))*(1-($O2513+$N$3373))),0)</f>
        <v>0</v>
      </c>
      <c r="W2513" s="173">
        <f>IF(S2513&lt;&gt;"",(S2513*(1-($N$3371))*(1-($O2513+$N$3373))),0)</f>
        <v>0</v>
      </c>
      <c r="X2513" s="173">
        <f t="shared" si="969"/>
        <v>0</v>
      </c>
    </row>
    <row r="2514" spans="1:24" ht="14.1" customHeight="1" x14ac:dyDescent="0.3">
      <c r="A2514" s="90" t="s">
        <v>5316</v>
      </c>
      <c r="B2514" s="91" t="s">
        <v>51</v>
      </c>
      <c r="C2514" s="92">
        <v>24</v>
      </c>
      <c r="D2514" s="92">
        <v>8</v>
      </c>
      <c r="E2514" s="166"/>
      <c r="F2514" s="92" t="s">
        <v>112</v>
      </c>
      <c r="G2514" s="92" t="s">
        <v>2004</v>
      </c>
      <c r="H2514" s="92" t="s">
        <v>5315</v>
      </c>
      <c r="I2514" s="92">
        <v>124</v>
      </c>
      <c r="J2514" s="93">
        <v>22.05</v>
      </c>
      <c r="K2514" s="94"/>
      <c r="L2514" s="92" t="s">
        <v>4735</v>
      </c>
      <c r="M2514" s="92" t="s">
        <v>417</v>
      </c>
      <c r="N2514" s="172" t="str">
        <f t="shared" si="964"/>
        <v/>
      </c>
      <c r="O2514" s="172"/>
      <c r="P2514" s="173">
        <f t="shared" si="965"/>
        <v>0</v>
      </c>
      <c r="Q2514" s="173">
        <f t="shared" si="966"/>
        <v>0</v>
      </c>
      <c r="R2514" s="173">
        <f t="shared" si="967"/>
        <v>0</v>
      </c>
      <c r="S2514" s="173" t="str">
        <f t="shared" si="968"/>
        <v/>
      </c>
      <c r="T2514" s="173">
        <f>IF(P2514&lt;&gt;"",(P2514*(1-($N$3368))*(1-($O2514+$N$3373))),0)</f>
        <v>0</v>
      </c>
      <c r="U2514" s="173">
        <f>IF(Q2514&lt;&gt;"",(Q2514*(1-($N$3369))*(1-($O2514+$N$3373))),0)</f>
        <v>0</v>
      </c>
      <c r="V2514" s="173">
        <f>IF(R2514&lt;&gt;"",(R2514*(1-($N$3370))*(1-($O2514+$N$3373))),0)</f>
        <v>0</v>
      </c>
      <c r="W2514" s="173">
        <f>IF(S2514&lt;&gt;"",(S2514*(1-($N$3371))*(1-($O2514+$N$3373))),0)</f>
        <v>0</v>
      </c>
      <c r="X2514" s="173">
        <f t="shared" si="969"/>
        <v>0</v>
      </c>
    </row>
    <row r="2515" spans="1:24" ht="14.1" customHeight="1" x14ac:dyDescent="0.3">
      <c r="A2515" s="90" t="s">
        <v>5317</v>
      </c>
      <c r="B2515" s="91" t="s">
        <v>51</v>
      </c>
      <c r="C2515" s="92">
        <v>24</v>
      </c>
      <c r="D2515" s="92">
        <v>8</v>
      </c>
      <c r="E2515" s="166"/>
      <c r="F2515" s="92" t="s">
        <v>112</v>
      </c>
      <c r="G2515" s="92" t="s">
        <v>2016</v>
      </c>
      <c r="H2515" s="92" t="s">
        <v>5315</v>
      </c>
      <c r="I2515" s="92">
        <v>124</v>
      </c>
      <c r="J2515" s="93">
        <v>22.05</v>
      </c>
      <c r="K2515" s="94"/>
      <c r="L2515" s="92" t="s">
        <v>4736</v>
      </c>
      <c r="M2515" s="92" t="s">
        <v>417</v>
      </c>
      <c r="N2515" s="172" t="str">
        <f t="shared" si="964"/>
        <v/>
      </c>
      <c r="O2515" s="172"/>
      <c r="P2515" s="173">
        <f t="shared" si="965"/>
        <v>0</v>
      </c>
      <c r="Q2515" s="173">
        <f t="shared" si="966"/>
        <v>0</v>
      </c>
      <c r="R2515" s="173">
        <f t="shared" si="967"/>
        <v>0</v>
      </c>
      <c r="S2515" s="173" t="str">
        <f t="shared" si="968"/>
        <v/>
      </c>
      <c r="T2515" s="173">
        <f>IF(P2515&lt;&gt;"",(P2515*(1-($N$3368))*(1-($O2515+$N$3373))),0)</f>
        <v>0</v>
      </c>
      <c r="U2515" s="173">
        <f>IF(Q2515&lt;&gt;"",(Q2515*(1-($N$3369))*(1-($O2515+$N$3373))),0)</f>
        <v>0</v>
      </c>
      <c r="V2515" s="173">
        <f>IF(R2515&lt;&gt;"",(R2515*(1-($N$3370))*(1-($O2515+$N$3373))),0)</f>
        <v>0</v>
      </c>
      <c r="W2515" s="173">
        <f>IF(S2515&lt;&gt;"",(S2515*(1-($N$3371))*(1-($O2515+$N$3373))),0)</f>
        <v>0</v>
      </c>
      <c r="X2515" s="173">
        <f t="shared" si="969"/>
        <v>0</v>
      </c>
    </row>
    <row r="2516" spans="1:24" ht="14.1" customHeight="1" x14ac:dyDescent="0.3">
      <c r="A2516" s="90" t="s">
        <v>5318</v>
      </c>
      <c r="B2516" s="91" t="s">
        <v>51</v>
      </c>
      <c r="C2516" s="92">
        <v>24</v>
      </c>
      <c r="D2516" s="92">
        <v>8</v>
      </c>
      <c r="E2516" s="166"/>
      <c r="F2516" s="92" t="s">
        <v>111</v>
      </c>
      <c r="G2516" s="92" t="s">
        <v>2005</v>
      </c>
      <c r="H2516" s="92" t="s">
        <v>5311</v>
      </c>
      <c r="I2516" s="92">
        <v>124</v>
      </c>
      <c r="J2516" s="93">
        <v>27.3</v>
      </c>
      <c r="K2516" s="94"/>
      <c r="L2516" s="92" t="s">
        <v>4737</v>
      </c>
      <c r="M2516" s="92" t="s">
        <v>417</v>
      </c>
      <c r="N2516" s="172" t="str">
        <f t="shared" si="964"/>
        <v/>
      </c>
      <c r="O2516" s="172"/>
      <c r="P2516" s="173">
        <f t="shared" si="965"/>
        <v>0</v>
      </c>
      <c r="Q2516" s="173">
        <f t="shared" si="966"/>
        <v>0</v>
      </c>
      <c r="R2516" s="173">
        <f t="shared" si="967"/>
        <v>0</v>
      </c>
      <c r="S2516" s="173" t="str">
        <f t="shared" si="968"/>
        <v/>
      </c>
      <c r="T2516" s="173">
        <f>IF(P2516&lt;&gt;"",(P2516*(1-($N$3368))*(1-($O2516+$N$3373))),0)</f>
        <v>0</v>
      </c>
      <c r="U2516" s="173">
        <f>IF(Q2516&lt;&gt;"",(Q2516*(1-($N$3369))*(1-($O2516+$N$3373))),0)</f>
        <v>0</v>
      </c>
      <c r="V2516" s="173">
        <f>IF(R2516&lt;&gt;"",(R2516*(1-($N$3370))*(1-($O2516+$N$3373))),0)</f>
        <v>0</v>
      </c>
      <c r="W2516" s="173">
        <f>IF(S2516&lt;&gt;"",(S2516*(1-($N$3371))*(1-($O2516+$N$3373))),0)</f>
        <v>0</v>
      </c>
      <c r="X2516" s="173">
        <f t="shared" si="969"/>
        <v>0</v>
      </c>
    </row>
    <row r="2517" spans="1:24" ht="14.1" customHeight="1" x14ac:dyDescent="0.3">
      <c r="A2517" s="90" t="s">
        <v>4748</v>
      </c>
      <c r="B2517" s="91" t="s">
        <v>50</v>
      </c>
      <c r="C2517" s="92">
        <v>48</v>
      </c>
      <c r="D2517" s="92">
        <v>12</v>
      </c>
      <c r="E2517" s="166"/>
      <c r="F2517" s="92" t="s">
        <v>112</v>
      </c>
      <c r="G2517" s="92" t="s">
        <v>1711</v>
      </c>
      <c r="H2517" s="92" t="s">
        <v>4749</v>
      </c>
      <c r="I2517" s="92">
        <v>124</v>
      </c>
      <c r="J2517" s="93">
        <v>8.9500000000000011</v>
      </c>
      <c r="K2517" s="94"/>
      <c r="L2517" s="92" t="s">
        <v>4750</v>
      </c>
      <c r="M2517" s="92" t="s">
        <v>417</v>
      </c>
      <c r="N2517" s="172" t="str">
        <f t="shared" si="964"/>
        <v/>
      </c>
      <c r="O2517" s="172"/>
      <c r="P2517" s="173">
        <f t="shared" si="965"/>
        <v>0</v>
      </c>
      <c r="Q2517" s="173">
        <f t="shared" si="966"/>
        <v>0</v>
      </c>
      <c r="R2517" s="173" t="str">
        <f t="shared" si="967"/>
        <v/>
      </c>
      <c r="S2517" s="173">
        <f t="shared" si="968"/>
        <v>0</v>
      </c>
      <c r="T2517" s="173">
        <f>IF(P2517&lt;&gt;"",(P2517*(1-($N$3368))*(1-($O2517+$N$3373))),0)</f>
        <v>0</v>
      </c>
      <c r="U2517" s="173">
        <f>IF(Q2517&lt;&gt;"",(Q2517*(1-($N$3369))*(1-($O2517+$N$3373))),0)</f>
        <v>0</v>
      </c>
      <c r="V2517" s="173">
        <f>IF(R2517&lt;&gt;"",(R2517*(1-($N$3370))*(1-($O2517+$N$3373))),0)</f>
        <v>0</v>
      </c>
      <c r="W2517" s="173">
        <f>IF(S2517&lt;&gt;"",(S2517*(1-($N$3371))*(1-($O2517+$N$3373))),0)</f>
        <v>0</v>
      </c>
      <c r="X2517" s="173">
        <f t="shared" si="969"/>
        <v>0</v>
      </c>
    </row>
    <row r="2518" spans="1:24" ht="14.1" customHeight="1" x14ac:dyDescent="0.3">
      <c r="A2518" s="90" t="s">
        <v>4745</v>
      </c>
      <c r="B2518" s="91" t="s">
        <v>50</v>
      </c>
      <c r="C2518" s="92">
        <v>48</v>
      </c>
      <c r="D2518" s="92">
        <v>12</v>
      </c>
      <c r="E2518" s="166"/>
      <c r="F2518" s="92" t="s">
        <v>111</v>
      </c>
      <c r="G2518" s="92" t="s">
        <v>1712</v>
      </c>
      <c r="H2518" s="92" t="s">
        <v>4746</v>
      </c>
      <c r="I2518" s="92">
        <v>124</v>
      </c>
      <c r="J2518" s="93">
        <v>9.4500000000000011</v>
      </c>
      <c r="K2518" s="94"/>
      <c r="L2518" s="92" t="s">
        <v>4747</v>
      </c>
      <c r="M2518" s="92" t="s">
        <v>417</v>
      </c>
      <c r="N2518" s="172" t="str">
        <f t="shared" si="953"/>
        <v/>
      </c>
      <c r="O2518" s="172"/>
      <c r="P2518" s="173">
        <f t="shared" si="954"/>
        <v>0</v>
      </c>
      <c r="Q2518" s="173">
        <f t="shared" si="955"/>
        <v>0</v>
      </c>
      <c r="R2518" s="173" t="str">
        <f t="shared" si="956"/>
        <v/>
      </c>
      <c r="S2518" s="173">
        <f t="shared" si="957"/>
        <v>0</v>
      </c>
      <c r="T2518" s="173">
        <f>IF(P2518&lt;&gt;"",(P2518*(1-($N$3368))*(1-($O2518+$N$3373))),0)</f>
        <v>0</v>
      </c>
      <c r="U2518" s="173">
        <f>IF(Q2518&lt;&gt;"",(Q2518*(1-($N$3369))*(1-($O2518+$N$3373))),0)</f>
        <v>0</v>
      </c>
      <c r="V2518" s="173">
        <f>IF(R2518&lt;&gt;"",(R2518*(1-($N$3370))*(1-($O2518+$N$3373))),0)</f>
        <v>0</v>
      </c>
      <c r="W2518" s="173">
        <f>IF(S2518&lt;&gt;"",(S2518*(1-($N$3371))*(1-($O2518+$N$3373))),0)</f>
        <v>0</v>
      </c>
      <c r="X2518" s="173">
        <f t="shared" si="952"/>
        <v>0</v>
      </c>
    </row>
    <row r="2519" spans="1:24" ht="14.1" customHeight="1" x14ac:dyDescent="0.3">
      <c r="A2519" s="208"/>
      <c r="B2519" s="208"/>
      <c r="C2519" s="209"/>
      <c r="D2519" s="209"/>
      <c r="E2519" s="210"/>
      <c r="F2519" s="209"/>
      <c r="G2519" s="209"/>
      <c r="H2519" s="211" t="s">
        <v>5728</v>
      </c>
      <c r="I2519" s="209"/>
      <c r="J2519" s="212"/>
      <c r="K2519" s="213"/>
      <c r="L2519" s="213"/>
      <c r="M2519" s="214"/>
      <c r="N2519" s="215"/>
      <c r="O2519" s="176"/>
      <c r="P2519" s="177">
        <f t="shared" ref="P2519:P2550" si="970">IF($B2519="PA",$N2519,0)</f>
        <v>0</v>
      </c>
      <c r="Q2519" s="177">
        <f t="shared" ref="Q2519:Q2550" si="971">IF($B2519="PC",$N2519,0)</f>
        <v>0</v>
      </c>
      <c r="R2519" s="177">
        <f t="shared" ref="R2519:R2550" si="972">IF($B2519="LA",$N2519,0)</f>
        <v>0</v>
      </c>
      <c r="S2519" s="177">
        <f t="shared" ref="S2519:S2550" si="973">IF($B2519="LC",$N2519,0)</f>
        <v>0</v>
      </c>
      <c r="T2519" s="177">
        <f>IF(P2519&lt;&gt;"",(P2519*(1-($N$3368))*(1-($O2519+$N$3373))),0)</f>
        <v>0</v>
      </c>
      <c r="U2519" s="177">
        <f>IF(Q2519&lt;&gt;"",(Q2519*(1-($N$3369))*(1-($O2519+$N$3373))),0)</f>
        <v>0</v>
      </c>
      <c r="V2519" s="177">
        <f>IF(R2519&lt;&gt;"",(R2519*(1-($N$3370))*(1-($O2519+$N$3373))),0)</f>
        <v>0</v>
      </c>
      <c r="W2519" s="177">
        <f>IF(S2519&lt;&gt;"",(S2519*(1-($N$3371))*(1-($O2519+$N$3373))),0)</f>
        <v>0</v>
      </c>
      <c r="X2519" s="216"/>
    </row>
    <row r="2520" spans="1:24" ht="14.1" customHeight="1" x14ac:dyDescent="0.3">
      <c r="A2520" s="90"/>
      <c r="B2520" s="91"/>
      <c r="C2520" s="92"/>
      <c r="D2520" s="92"/>
      <c r="E2520" s="168"/>
      <c r="F2520" s="92"/>
      <c r="G2520" s="92"/>
      <c r="H2520" s="217" t="s">
        <v>5726</v>
      </c>
      <c r="I2520" s="92"/>
      <c r="J2520" s="93"/>
      <c r="K2520" s="94"/>
      <c r="L2520" s="94"/>
      <c r="M2520" s="95"/>
      <c r="N2520" s="172"/>
      <c r="O2520" s="172"/>
      <c r="P2520" s="173">
        <f t="shared" si="970"/>
        <v>0</v>
      </c>
      <c r="Q2520" s="173">
        <f t="shared" si="971"/>
        <v>0</v>
      </c>
      <c r="R2520" s="173">
        <f t="shared" si="972"/>
        <v>0</v>
      </c>
      <c r="S2520" s="173">
        <f t="shared" si="973"/>
        <v>0</v>
      </c>
      <c r="T2520" s="173">
        <f>IF(P2520&lt;&gt;"",(P2520*(1-($N$3368))*(1-($O2520+$N$3373))),0)</f>
        <v>0</v>
      </c>
      <c r="U2520" s="173">
        <f>IF(Q2520&lt;&gt;"",(Q2520*(1-($N$3369))*(1-($O2520+$N$3373))),0)</f>
        <v>0</v>
      </c>
      <c r="V2520" s="173">
        <f>IF(R2520&lt;&gt;"",(R2520*(1-($N$3370))*(1-($O2520+$N$3373))),0)</f>
        <v>0</v>
      </c>
      <c r="W2520" s="173">
        <f>IF(S2520&lt;&gt;"",(S2520*(1-($N$3371))*(1-($O2520+$N$3373))),0)</f>
        <v>0</v>
      </c>
      <c r="X2520" s="173"/>
    </row>
    <row r="2521" spans="1:24" ht="14.1" customHeight="1" x14ac:dyDescent="0.3">
      <c r="A2521" s="258" t="s">
        <v>6149</v>
      </c>
      <c r="B2521" s="253" t="s">
        <v>51</v>
      </c>
      <c r="C2521" s="254">
        <v>24</v>
      </c>
      <c r="D2521" s="254">
        <v>0</v>
      </c>
      <c r="E2521" s="255"/>
      <c r="F2521" s="254" t="s">
        <v>111</v>
      </c>
      <c r="G2521" s="254" t="s">
        <v>2020</v>
      </c>
      <c r="H2521" s="254" t="s">
        <v>6150</v>
      </c>
      <c r="I2521" s="254">
        <v>125</v>
      </c>
      <c r="J2521" s="256">
        <v>34</v>
      </c>
      <c r="K2521" s="257"/>
      <c r="L2521" s="254" t="s">
        <v>6151</v>
      </c>
      <c r="M2521" s="254" t="s">
        <v>417</v>
      </c>
      <c r="N2521" s="172" t="str">
        <f t="shared" ref="N2521:N2539" si="974">IF(OR(J2521="TBA",E2521=0),"",E2521*J2521)</f>
        <v/>
      </c>
      <c r="O2521" s="172"/>
      <c r="P2521" s="173">
        <f t="shared" si="970"/>
        <v>0</v>
      </c>
      <c r="Q2521" s="173">
        <f t="shared" si="971"/>
        <v>0</v>
      </c>
      <c r="R2521" s="173">
        <f t="shared" si="972"/>
        <v>0</v>
      </c>
      <c r="S2521" s="173" t="str">
        <f t="shared" si="973"/>
        <v/>
      </c>
      <c r="T2521" s="173">
        <f>IF(P2521&lt;&gt;"",(P2521*(1-($N$3368))*(1-($O2521+$N$3373))),0)</f>
        <v>0</v>
      </c>
      <c r="U2521" s="173">
        <f>IF(Q2521&lt;&gt;"",(Q2521*(1-($N$3369))*(1-($O2521+$N$3373))),0)</f>
        <v>0</v>
      </c>
      <c r="V2521" s="173">
        <f>IF(R2521&lt;&gt;"",(R2521*(1-($N$3370))*(1-($O2521+$N$3373))),0)</f>
        <v>0</v>
      </c>
      <c r="W2521" s="173">
        <f>IF(S2521&lt;&gt;"",(S2521*(1-($N$3371))*(1-($O2521+$N$3373))),0)</f>
        <v>0</v>
      </c>
      <c r="X2521" s="173">
        <f t="shared" ref="X2521:X2539" si="975">+SUM(T2521:W2521)</f>
        <v>0</v>
      </c>
    </row>
    <row r="2522" spans="1:24" ht="14.1" customHeight="1" x14ac:dyDescent="0.3">
      <c r="A2522" s="258" t="s">
        <v>6152</v>
      </c>
      <c r="B2522" s="253" t="s">
        <v>51</v>
      </c>
      <c r="C2522" s="254">
        <v>24</v>
      </c>
      <c r="D2522" s="254">
        <v>0</v>
      </c>
      <c r="E2522" s="255"/>
      <c r="F2522" s="254" t="s">
        <v>111</v>
      </c>
      <c r="G2522" s="254" t="s">
        <v>2022</v>
      </c>
      <c r="H2522" s="254" t="s">
        <v>6150</v>
      </c>
      <c r="I2522" s="254">
        <v>125</v>
      </c>
      <c r="J2522" s="256">
        <v>34</v>
      </c>
      <c r="K2522" s="257"/>
      <c r="L2522" s="254" t="s">
        <v>6554</v>
      </c>
      <c r="M2522" s="254" t="s">
        <v>417</v>
      </c>
      <c r="N2522" s="172" t="str">
        <f t="shared" si="974"/>
        <v/>
      </c>
      <c r="O2522" s="172"/>
      <c r="P2522" s="173">
        <f t="shared" si="970"/>
        <v>0</v>
      </c>
      <c r="Q2522" s="173">
        <f t="shared" si="971"/>
        <v>0</v>
      </c>
      <c r="R2522" s="173">
        <f t="shared" si="972"/>
        <v>0</v>
      </c>
      <c r="S2522" s="173" t="str">
        <f t="shared" si="973"/>
        <v/>
      </c>
      <c r="T2522" s="173">
        <f>IF(P2522&lt;&gt;"",(P2522*(1-($N$3368))*(1-($O2522+$N$3373))),0)</f>
        <v>0</v>
      </c>
      <c r="U2522" s="173">
        <f>IF(Q2522&lt;&gt;"",(Q2522*(1-($N$3369))*(1-($O2522+$N$3373))),0)</f>
        <v>0</v>
      </c>
      <c r="V2522" s="173">
        <f>IF(R2522&lt;&gt;"",(R2522*(1-($N$3370))*(1-($O2522+$N$3373))),0)</f>
        <v>0</v>
      </c>
      <c r="W2522" s="173">
        <f>IF(S2522&lt;&gt;"",(S2522*(1-($N$3371))*(1-($O2522+$N$3373))),0)</f>
        <v>0</v>
      </c>
      <c r="X2522" s="173">
        <f t="shared" si="975"/>
        <v>0</v>
      </c>
    </row>
    <row r="2523" spans="1:24" ht="14.1" customHeight="1" x14ac:dyDescent="0.3">
      <c r="A2523" s="258" t="s">
        <v>6153</v>
      </c>
      <c r="B2523" s="253" t="s">
        <v>51</v>
      </c>
      <c r="C2523" s="254">
        <v>24</v>
      </c>
      <c r="D2523" s="254">
        <v>0</v>
      </c>
      <c r="E2523" s="255"/>
      <c r="F2523" s="254" t="s">
        <v>111</v>
      </c>
      <c r="G2523" s="254" t="s">
        <v>2023</v>
      </c>
      <c r="H2523" s="254" t="s">
        <v>6150</v>
      </c>
      <c r="I2523" s="254">
        <v>125</v>
      </c>
      <c r="J2523" s="256">
        <v>35.700000000000003</v>
      </c>
      <c r="K2523" s="257"/>
      <c r="L2523" s="254" t="s">
        <v>6154</v>
      </c>
      <c r="M2523" s="254" t="s">
        <v>417</v>
      </c>
      <c r="N2523" s="172" t="str">
        <f t="shared" si="974"/>
        <v/>
      </c>
      <c r="O2523" s="172"/>
      <c r="P2523" s="173">
        <f t="shared" si="970"/>
        <v>0</v>
      </c>
      <c r="Q2523" s="173">
        <f t="shared" si="971"/>
        <v>0</v>
      </c>
      <c r="R2523" s="173">
        <f t="shared" si="972"/>
        <v>0</v>
      </c>
      <c r="S2523" s="173" t="str">
        <f t="shared" si="973"/>
        <v/>
      </c>
      <c r="T2523" s="173">
        <f>IF(P2523&lt;&gt;"",(P2523*(1-($N$3368))*(1-($O2523+$N$3373))),0)</f>
        <v>0</v>
      </c>
      <c r="U2523" s="173">
        <f>IF(Q2523&lt;&gt;"",(Q2523*(1-($N$3369))*(1-($O2523+$N$3373))),0)</f>
        <v>0</v>
      </c>
      <c r="V2523" s="173">
        <f>IF(R2523&lt;&gt;"",(R2523*(1-($N$3370))*(1-($O2523+$N$3373))),0)</f>
        <v>0</v>
      </c>
      <c r="W2523" s="173">
        <f>IF(S2523&lt;&gt;"",(S2523*(1-($N$3371))*(1-($O2523+$N$3373))),0)</f>
        <v>0</v>
      </c>
      <c r="X2523" s="173">
        <f t="shared" si="975"/>
        <v>0</v>
      </c>
    </row>
    <row r="2524" spans="1:24" ht="14.1" customHeight="1" x14ac:dyDescent="0.3">
      <c r="A2524" s="258" t="s">
        <v>6155</v>
      </c>
      <c r="B2524" s="253" t="s">
        <v>51</v>
      </c>
      <c r="C2524" s="254">
        <v>24</v>
      </c>
      <c r="D2524" s="254">
        <v>0</v>
      </c>
      <c r="E2524" s="255"/>
      <c r="F2524" s="254" t="s">
        <v>111</v>
      </c>
      <c r="G2524" s="254" t="s">
        <v>2005</v>
      </c>
      <c r="H2524" s="254" t="s">
        <v>6150</v>
      </c>
      <c r="I2524" s="254">
        <v>125</v>
      </c>
      <c r="J2524" s="256">
        <v>34</v>
      </c>
      <c r="K2524" s="257"/>
      <c r="L2524" s="254" t="s">
        <v>6156</v>
      </c>
      <c r="M2524" s="254" t="s">
        <v>417</v>
      </c>
      <c r="N2524" s="172" t="str">
        <f t="shared" si="974"/>
        <v/>
      </c>
      <c r="O2524" s="172"/>
      <c r="P2524" s="173">
        <f t="shared" si="970"/>
        <v>0</v>
      </c>
      <c r="Q2524" s="173">
        <f t="shared" si="971"/>
        <v>0</v>
      </c>
      <c r="R2524" s="173">
        <f t="shared" si="972"/>
        <v>0</v>
      </c>
      <c r="S2524" s="173" t="str">
        <f t="shared" si="973"/>
        <v/>
      </c>
      <c r="T2524" s="173">
        <f>IF(P2524&lt;&gt;"",(P2524*(1-($N$3368))*(1-($O2524+$N$3373))),0)</f>
        <v>0</v>
      </c>
      <c r="U2524" s="173">
        <f>IF(Q2524&lt;&gt;"",(Q2524*(1-($N$3369))*(1-($O2524+$N$3373))),0)</f>
        <v>0</v>
      </c>
      <c r="V2524" s="173">
        <f>IF(R2524&lt;&gt;"",(R2524*(1-($N$3370))*(1-($O2524+$N$3373))),0)</f>
        <v>0</v>
      </c>
      <c r="W2524" s="173">
        <f>IF(S2524&lt;&gt;"",(S2524*(1-($N$3371))*(1-($O2524+$N$3373))),0)</f>
        <v>0</v>
      </c>
      <c r="X2524" s="173">
        <f t="shared" si="975"/>
        <v>0</v>
      </c>
    </row>
    <row r="2525" spans="1:24" ht="14.1" customHeight="1" x14ac:dyDescent="0.3">
      <c r="A2525" s="258" t="s">
        <v>5996</v>
      </c>
      <c r="B2525" s="253" t="s">
        <v>51</v>
      </c>
      <c r="C2525" s="254">
        <v>24</v>
      </c>
      <c r="D2525" s="254">
        <v>12</v>
      </c>
      <c r="E2525" s="255"/>
      <c r="F2525" s="254" t="s">
        <v>112</v>
      </c>
      <c r="G2525" s="254" t="s">
        <v>2003</v>
      </c>
      <c r="H2525" s="254" t="s">
        <v>5997</v>
      </c>
      <c r="I2525" s="254">
        <v>125</v>
      </c>
      <c r="J2525" s="256">
        <v>19.650000000000002</v>
      </c>
      <c r="K2525" s="257"/>
      <c r="L2525" s="254" t="s">
        <v>5998</v>
      </c>
      <c r="M2525" s="254" t="s">
        <v>417</v>
      </c>
      <c r="N2525" s="172" t="str">
        <f t="shared" si="974"/>
        <v/>
      </c>
      <c r="O2525" s="172"/>
      <c r="P2525" s="173">
        <f t="shared" si="970"/>
        <v>0</v>
      </c>
      <c r="Q2525" s="173">
        <f t="shared" si="971"/>
        <v>0</v>
      </c>
      <c r="R2525" s="173">
        <f t="shared" si="972"/>
        <v>0</v>
      </c>
      <c r="S2525" s="173" t="str">
        <f t="shared" si="973"/>
        <v/>
      </c>
      <c r="T2525" s="173">
        <f>IF(P2525&lt;&gt;"",(P2525*(1-($N$3368))*(1-($O2525+$N$3373))),0)</f>
        <v>0</v>
      </c>
      <c r="U2525" s="173">
        <f>IF(Q2525&lt;&gt;"",(Q2525*(1-($N$3369))*(1-($O2525+$N$3373))),0)</f>
        <v>0</v>
      </c>
      <c r="V2525" s="173">
        <f>IF(R2525&lt;&gt;"",(R2525*(1-($N$3370))*(1-($O2525+$N$3373))),0)</f>
        <v>0</v>
      </c>
      <c r="W2525" s="173">
        <f>IF(S2525&lt;&gt;"",(S2525*(1-($N$3371))*(1-($O2525+$N$3373))),0)</f>
        <v>0</v>
      </c>
      <c r="X2525" s="173">
        <f t="shared" si="975"/>
        <v>0</v>
      </c>
    </row>
    <row r="2526" spans="1:24" ht="14.1" customHeight="1" x14ac:dyDescent="0.3">
      <c r="A2526" s="258" t="s">
        <v>5999</v>
      </c>
      <c r="B2526" s="253" t="s">
        <v>51</v>
      </c>
      <c r="C2526" s="254">
        <v>24</v>
      </c>
      <c r="D2526" s="254">
        <v>12</v>
      </c>
      <c r="E2526" s="255"/>
      <c r="F2526" s="254" t="s">
        <v>112</v>
      </c>
      <c r="G2526" s="254" t="s">
        <v>2004</v>
      </c>
      <c r="H2526" s="254" t="s">
        <v>5997</v>
      </c>
      <c r="I2526" s="254">
        <v>125</v>
      </c>
      <c r="J2526" s="256">
        <v>19.650000000000002</v>
      </c>
      <c r="K2526" s="257"/>
      <c r="L2526" s="254" t="s">
        <v>6000</v>
      </c>
      <c r="M2526" s="254" t="s">
        <v>417</v>
      </c>
      <c r="N2526" s="172" t="str">
        <f t="shared" si="974"/>
        <v/>
      </c>
      <c r="O2526" s="172"/>
      <c r="P2526" s="173">
        <f t="shared" si="970"/>
        <v>0</v>
      </c>
      <c r="Q2526" s="173">
        <f t="shared" si="971"/>
        <v>0</v>
      </c>
      <c r="R2526" s="173">
        <f t="shared" si="972"/>
        <v>0</v>
      </c>
      <c r="S2526" s="173" t="str">
        <f t="shared" si="973"/>
        <v/>
      </c>
      <c r="T2526" s="173">
        <f>IF(P2526&lt;&gt;"",(P2526*(1-($N$3368))*(1-($O2526+$N$3373))),0)</f>
        <v>0</v>
      </c>
      <c r="U2526" s="173">
        <f>IF(Q2526&lt;&gt;"",(Q2526*(1-($N$3369))*(1-($O2526+$N$3373))),0)</f>
        <v>0</v>
      </c>
      <c r="V2526" s="173">
        <f>IF(R2526&lt;&gt;"",(R2526*(1-($N$3370))*(1-($O2526+$N$3373))),0)</f>
        <v>0</v>
      </c>
      <c r="W2526" s="173">
        <f>IF(S2526&lt;&gt;"",(S2526*(1-($N$3371))*(1-($O2526+$N$3373))),0)</f>
        <v>0</v>
      </c>
      <c r="X2526" s="173">
        <f t="shared" si="975"/>
        <v>0</v>
      </c>
    </row>
    <row r="2527" spans="1:24" ht="14.1" customHeight="1" x14ac:dyDescent="0.3">
      <c r="A2527" s="258" t="s">
        <v>6001</v>
      </c>
      <c r="B2527" s="253" t="s">
        <v>51</v>
      </c>
      <c r="C2527" s="254">
        <v>24</v>
      </c>
      <c r="D2527" s="254">
        <v>12</v>
      </c>
      <c r="E2527" s="255"/>
      <c r="F2527" s="254" t="s">
        <v>112</v>
      </c>
      <c r="G2527" s="254" t="s">
        <v>2016</v>
      </c>
      <c r="H2527" s="254" t="s">
        <v>5997</v>
      </c>
      <c r="I2527" s="254">
        <v>125</v>
      </c>
      <c r="J2527" s="256">
        <v>19.650000000000002</v>
      </c>
      <c r="K2527" s="257"/>
      <c r="L2527" s="254" t="s">
        <v>6539</v>
      </c>
      <c r="M2527" s="254" t="s">
        <v>417</v>
      </c>
      <c r="N2527" s="172" t="str">
        <f t="shared" si="974"/>
        <v/>
      </c>
      <c r="O2527" s="172"/>
      <c r="P2527" s="173">
        <f t="shared" si="970"/>
        <v>0</v>
      </c>
      <c r="Q2527" s="173">
        <f t="shared" si="971"/>
        <v>0</v>
      </c>
      <c r="R2527" s="173">
        <f t="shared" si="972"/>
        <v>0</v>
      </c>
      <c r="S2527" s="173" t="str">
        <f t="shared" si="973"/>
        <v/>
      </c>
      <c r="T2527" s="173">
        <f>IF(P2527&lt;&gt;"",(P2527*(1-($N$3368))*(1-($O2527+$N$3373))),0)</f>
        <v>0</v>
      </c>
      <c r="U2527" s="173">
        <f>IF(Q2527&lt;&gt;"",(Q2527*(1-($N$3369))*(1-($O2527+$N$3373))),0)</f>
        <v>0</v>
      </c>
      <c r="V2527" s="173">
        <f>IF(R2527&lt;&gt;"",(R2527*(1-($N$3370))*(1-($O2527+$N$3373))),0)</f>
        <v>0</v>
      </c>
      <c r="W2527" s="173">
        <f>IF(S2527&lt;&gt;"",(S2527*(1-($N$3371))*(1-($O2527+$N$3373))),0)</f>
        <v>0</v>
      </c>
      <c r="X2527" s="173">
        <f t="shared" si="975"/>
        <v>0</v>
      </c>
    </row>
    <row r="2528" spans="1:24" ht="14.1" customHeight="1" x14ac:dyDescent="0.3">
      <c r="A2528" s="258" t="s">
        <v>5987</v>
      </c>
      <c r="B2528" s="253" t="s">
        <v>51</v>
      </c>
      <c r="C2528" s="254">
        <v>24</v>
      </c>
      <c r="D2528" s="254">
        <v>12</v>
      </c>
      <c r="E2528" s="255"/>
      <c r="F2528" s="254" t="s">
        <v>112</v>
      </c>
      <c r="G2528" s="254" t="s">
        <v>2003</v>
      </c>
      <c r="H2528" s="254" t="s">
        <v>5988</v>
      </c>
      <c r="I2528" s="254">
        <v>125</v>
      </c>
      <c r="J2528" s="256">
        <v>19.650000000000002</v>
      </c>
      <c r="K2528" s="257"/>
      <c r="L2528" s="254" t="s">
        <v>5989</v>
      </c>
      <c r="M2528" s="254" t="s">
        <v>417</v>
      </c>
      <c r="N2528" s="172" t="str">
        <f t="shared" si="974"/>
        <v/>
      </c>
      <c r="O2528" s="172"/>
      <c r="P2528" s="173">
        <f t="shared" si="970"/>
        <v>0</v>
      </c>
      <c r="Q2528" s="173">
        <f t="shared" si="971"/>
        <v>0</v>
      </c>
      <c r="R2528" s="173">
        <f t="shared" si="972"/>
        <v>0</v>
      </c>
      <c r="S2528" s="173" t="str">
        <f t="shared" si="973"/>
        <v/>
      </c>
      <c r="T2528" s="173">
        <f>IF(P2528&lt;&gt;"",(P2528*(1-($N$3368))*(1-($O2528+$N$3373))),0)</f>
        <v>0</v>
      </c>
      <c r="U2528" s="173">
        <f>IF(Q2528&lt;&gt;"",(Q2528*(1-($N$3369))*(1-($O2528+$N$3373))),0)</f>
        <v>0</v>
      </c>
      <c r="V2528" s="173">
        <f>IF(R2528&lt;&gt;"",(R2528*(1-($N$3370))*(1-($O2528+$N$3373))),0)</f>
        <v>0</v>
      </c>
      <c r="W2528" s="173">
        <f>IF(S2528&lt;&gt;"",(S2528*(1-($N$3371))*(1-($O2528+$N$3373))),0)</f>
        <v>0</v>
      </c>
      <c r="X2528" s="173">
        <f t="shared" si="975"/>
        <v>0</v>
      </c>
    </row>
    <row r="2529" spans="1:24" ht="14.1" customHeight="1" x14ac:dyDescent="0.3">
      <c r="A2529" s="258" t="s">
        <v>5990</v>
      </c>
      <c r="B2529" s="253" t="s">
        <v>51</v>
      </c>
      <c r="C2529" s="254">
        <v>24</v>
      </c>
      <c r="D2529" s="254">
        <v>12</v>
      </c>
      <c r="E2529" s="255"/>
      <c r="F2529" s="254" t="s">
        <v>112</v>
      </c>
      <c r="G2529" s="254" t="s">
        <v>2004</v>
      </c>
      <c r="H2529" s="254" t="s">
        <v>5988</v>
      </c>
      <c r="I2529" s="254">
        <v>125</v>
      </c>
      <c r="J2529" s="256">
        <v>19.650000000000002</v>
      </c>
      <c r="K2529" s="257"/>
      <c r="L2529" s="254" t="s">
        <v>6532</v>
      </c>
      <c r="M2529" s="254" t="s">
        <v>417</v>
      </c>
      <c r="N2529" s="172" t="str">
        <f t="shared" si="974"/>
        <v/>
      </c>
      <c r="O2529" s="172"/>
      <c r="P2529" s="173">
        <f t="shared" si="970"/>
        <v>0</v>
      </c>
      <c r="Q2529" s="173">
        <f t="shared" si="971"/>
        <v>0</v>
      </c>
      <c r="R2529" s="173">
        <f t="shared" si="972"/>
        <v>0</v>
      </c>
      <c r="S2529" s="173" t="str">
        <f t="shared" si="973"/>
        <v/>
      </c>
      <c r="T2529" s="173">
        <f>IF(P2529&lt;&gt;"",(P2529*(1-($N$3368))*(1-($O2529+$N$3373))),0)</f>
        <v>0</v>
      </c>
      <c r="U2529" s="173">
        <f>IF(Q2529&lt;&gt;"",(Q2529*(1-($N$3369))*(1-($O2529+$N$3373))),0)</f>
        <v>0</v>
      </c>
      <c r="V2529" s="173">
        <f>IF(R2529&lt;&gt;"",(R2529*(1-($N$3370))*(1-($O2529+$N$3373))),0)</f>
        <v>0</v>
      </c>
      <c r="W2529" s="173">
        <f>IF(S2529&lt;&gt;"",(S2529*(1-($N$3371))*(1-($O2529+$N$3373))),0)</f>
        <v>0</v>
      </c>
      <c r="X2529" s="173">
        <f t="shared" si="975"/>
        <v>0</v>
      </c>
    </row>
    <row r="2530" spans="1:24" ht="14.1" customHeight="1" x14ac:dyDescent="0.3">
      <c r="A2530" s="258" t="s">
        <v>5991</v>
      </c>
      <c r="B2530" s="253" t="s">
        <v>51</v>
      </c>
      <c r="C2530" s="254">
        <v>24</v>
      </c>
      <c r="D2530" s="254">
        <v>12</v>
      </c>
      <c r="E2530" s="255"/>
      <c r="F2530" s="254" t="s">
        <v>112</v>
      </c>
      <c r="G2530" s="254" t="s">
        <v>2016</v>
      </c>
      <c r="H2530" s="254" t="s">
        <v>5988</v>
      </c>
      <c r="I2530" s="254">
        <v>125</v>
      </c>
      <c r="J2530" s="256">
        <v>19.650000000000002</v>
      </c>
      <c r="K2530" s="257"/>
      <c r="L2530" s="254" t="s">
        <v>6533</v>
      </c>
      <c r="M2530" s="254" t="s">
        <v>417</v>
      </c>
      <c r="N2530" s="172" t="str">
        <f t="shared" si="974"/>
        <v/>
      </c>
      <c r="O2530" s="172"/>
      <c r="P2530" s="173">
        <f t="shared" si="970"/>
        <v>0</v>
      </c>
      <c r="Q2530" s="173">
        <f t="shared" si="971"/>
        <v>0</v>
      </c>
      <c r="R2530" s="173">
        <f t="shared" si="972"/>
        <v>0</v>
      </c>
      <c r="S2530" s="173" t="str">
        <f t="shared" si="973"/>
        <v/>
      </c>
      <c r="T2530" s="173">
        <f>IF(P2530&lt;&gt;"",(P2530*(1-($N$3368))*(1-($O2530+$N$3373))),0)</f>
        <v>0</v>
      </c>
      <c r="U2530" s="173">
        <f>IF(Q2530&lt;&gt;"",(Q2530*(1-($N$3369))*(1-($O2530+$N$3373))),0)</f>
        <v>0</v>
      </c>
      <c r="V2530" s="173">
        <f>IF(R2530&lt;&gt;"",(R2530*(1-($N$3370))*(1-($O2530+$N$3373))),0)</f>
        <v>0</v>
      </c>
      <c r="W2530" s="173">
        <f>IF(S2530&lt;&gt;"",(S2530*(1-($N$3371))*(1-($O2530+$N$3373))),0)</f>
        <v>0</v>
      </c>
      <c r="X2530" s="173">
        <f t="shared" si="975"/>
        <v>0</v>
      </c>
    </row>
    <row r="2531" spans="1:24" ht="14.1" customHeight="1" x14ac:dyDescent="0.3">
      <c r="A2531" s="258" t="s">
        <v>6534</v>
      </c>
      <c r="B2531" s="253" t="s">
        <v>51</v>
      </c>
      <c r="C2531" s="254">
        <v>24</v>
      </c>
      <c r="D2531" s="254">
        <v>12</v>
      </c>
      <c r="E2531" s="255"/>
      <c r="F2531" s="254" t="s">
        <v>112</v>
      </c>
      <c r="G2531" s="254" t="s">
        <v>2026</v>
      </c>
      <c r="H2531" s="254" t="s">
        <v>5988</v>
      </c>
      <c r="I2531" s="254">
        <v>125</v>
      </c>
      <c r="J2531" s="256">
        <v>19.650000000000002</v>
      </c>
      <c r="K2531" s="257"/>
      <c r="L2531" s="254" t="s">
        <v>6535</v>
      </c>
      <c r="M2531" s="254" t="s">
        <v>417</v>
      </c>
      <c r="N2531" s="172" t="str">
        <f t="shared" si="974"/>
        <v/>
      </c>
      <c r="O2531" s="172"/>
      <c r="P2531" s="173">
        <f t="shared" si="970"/>
        <v>0</v>
      </c>
      <c r="Q2531" s="173">
        <f t="shared" si="971"/>
        <v>0</v>
      </c>
      <c r="R2531" s="173">
        <f t="shared" si="972"/>
        <v>0</v>
      </c>
      <c r="S2531" s="173" t="str">
        <f t="shared" si="973"/>
        <v/>
      </c>
      <c r="T2531" s="173">
        <f>IF(P2531&lt;&gt;"",(P2531*(1-($N$3368))*(1-($O2531+$N$3373))),0)</f>
        <v>0</v>
      </c>
      <c r="U2531" s="173">
        <f>IF(Q2531&lt;&gt;"",(Q2531*(1-($N$3369))*(1-($O2531+$N$3373))),0)</f>
        <v>0</v>
      </c>
      <c r="V2531" s="173">
        <f>IF(R2531&lt;&gt;"",(R2531*(1-($N$3370))*(1-($O2531+$N$3373))),0)</f>
        <v>0</v>
      </c>
      <c r="W2531" s="173">
        <f>IF(S2531&lt;&gt;"",(S2531*(1-($N$3371))*(1-($O2531+$N$3373))),0)</f>
        <v>0</v>
      </c>
      <c r="X2531" s="173">
        <f t="shared" si="975"/>
        <v>0</v>
      </c>
    </row>
    <row r="2532" spans="1:24" ht="14.1" customHeight="1" x14ac:dyDescent="0.3">
      <c r="A2532" s="155" t="s">
        <v>5343</v>
      </c>
      <c r="B2532" s="91" t="s">
        <v>51</v>
      </c>
      <c r="C2532" s="92">
        <v>12</v>
      </c>
      <c r="D2532" s="92">
        <v>0</v>
      </c>
      <c r="E2532" s="166"/>
      <c r="F2532" s="92" t="s">
        <v>112</v>
      </c>
      <c r="G2532" s="92" t="s">
        <v>2003</v>
      </c>
      <c r="H2532" s="92" t="s">
        <v>5631</v>
      </c>
      <c r="I2532" s="92">
        <v>125</v>
      </c>
      <c r="J2532" s="93">
        <v>28.35</v>
      </c>
      <c r="K2532" s="94"/>
      <c r="L2532" s="92" t="s">
        <v>5344</v>
      </c>
      <c r="M2532" s="92" t="s">
        <v>417</v>
      </c>
      <c r="N2532" s="172" t="str">
        <f>IF(OR(J2532="TBA",E2532=0),"",E2532*J2532)</f>
        <v/>
      </c>
      <c r="O2532" s="172"/>
      <c r="P2532" s="173">
        <f t="shared" si="970"/>
        <v>0</v>
      </c>
      <c r="Q2532" s="173">
        <f t="shared" si="971"/>
        <v>0</v>
      </c>
      <c r="R2532" s="173">
        <f t="shared" si="972"/>
        <v>0</v>
      </c>
      <c r="S2532" s="173" t="str">
        <f t="shared" si="973"/>
        <v/>
      </c>
      <c r="T2532" s="173">
        <f>IF(P2532&lt;&gt;"",(P2532*(1-($N$3368))*(1-($O2532+$N$3373))),0)</f>
        <v>0</v>
      </c>
      <c r="U2532" s="173">
        <f>IF(Q2532&lt;&gt;"",(Q2532*(1-($N$3369))*(1-($O2532+$N$3373))),0)</f>
        <v>0</v>
      </c>
      <c r="V2532" s="173">
        <f>IF(R2532&lt;&gt;"",(R2532*(1-($N$3370))*(1-($O2532+$N$3373))),0)</f>
        <v>0</v>
      </c>
      <c r="W2532" s="173">
        <f>IF(S2532&lt;&gt;"",(S2532*(1-($N$3371))*(1-($O2532+$N$3373))),0)</f>
        <v>0</v>
      </c>
      <c r="X2532" s="173">
        <f>+SUM(T2532:W2532)</f>
        <v>0</v>
      </c>
    </row>
    <row r="2533" spans="1:24" ht="14.1" customHeight="1" x14ac:dyDescent="0.3">
      <c r="A2533" s="155" t="s">
        <v>5345</v>
      </c>
      <c r="B2533" s="91" t="s">
        <v>51</v>
      </c>
      <c r="C2533" s="92">
        <v>12</v>
      </c>
      <c r="D2533" s="92">
        <v>0</v>
      </c>
      <c r="E2533" s="166"/>
      <c r="F2533" s="92" t="s">
        <v>112</v>
      </c>
      <c r="G2533" s="92" t="s">
        <v>2004</v>
      </c>
      <c r="H2533" s="92" t="s">
        <v>5631</v>
      </c>
      <c r="I2533" s="92">
        <v>125</v>
      </c>
      <c r="J2533" s="93">
        <v>28.35</v>
      </c>
      <c r="K2533" s="94"/>
      <c r="L2533" s="92" t="s">
        <v>5346</v>
      </c>
      <c r="M2533" s="92" t="s">
        <v>417</v>
      </c>
      <c r="N2533" s="172" t="str">
        <f>IF(OR(J2533="TBA",E2533=0),"",E2533*J2533)</f>
        <v/>
      </c>
      <c r="O2533" s="172"/>
      <c r="P2533" s="173">
        <f t="shared" si="970"/>
        <v>0</v>
      </c>
      <c r="Q2533" s="173">
        <f t="shared" si="971"/>
        <v>0</v>
      </c>
      <c r="R2533" s="173">
        <f t="shared" si="972"/>
        <v>0</v>
      </c>
      <c r="S2533" s="173" t="str">
        <f t="shared" si="973"/>
        <v/>
      </c>
      <c r="T2533" s="173">
        <f>IF(P2533&lt;&gt;"",(P2533*(1-($N$3368))*(1-($O2533+$N$3373))),0)</f>
        <v>0</v>
      </c>
      <c r="U2533" s="173">
        <f>IF(Q2533&lt;&gt;"",(Q2533*(1-($N$3369))*(1-($O2533+$N$3373))),0)</f>
        <v>0</v>
      </c>
      <c r="V2533" s="173">
        <f>IF(R2533&lt;&gt;"",(R2533*(1-($N$3370))*(1-($O2533+$N$3373))),0)</f>
        <v>0</v>
      </c>
      <c r="W2533" s="173">
        <f>IF(S2533&lt;&gt;"",(S2533*(1-($N$3371))*(1-($O2533+$N$3373))),0)</f>
        <v>0</v>
      </c>
      <c r="X2533" s="173">
        <f>+SUM(T2533:W2533)</f>
        <v>0</v>
      </c>
    </row>
    <row r="2534" spans="1:24" ht="14.1" customHeight="1" x14ac:dyDescent="0.3">
      <c r="A2534" s="155" t="s">
        <v>5347</v>
      </c>
      <c r="B2534" s="91" t="s">
        <v>51</v>
      </c>
      <c r="C2534" s="92">
        <v>12</v>
      </c>
      <c r="D2534" s="92">
        <v>0</v>
      </c>
      <c r="E2534" s="166"/>
      <c r="F2534" s="92" t="s">
        <v>112</v>
      </c>
      <c r="G2534" s="92" t="s">
        <v>2016</v>
      </c>
      <c r="H2534" s="92" t="s">
        <v>5631</v>
      </c>
      <c r="I2534" s="92">
        <v>125</v>
      </c>
      <c r="J2534" s="93">
        <v>28.35</v>
      </c>
      <c r="K2534" s="94"/>
      <c r="L2534" s="92" t="s">
        <v>5348</v>
      </c>
      <c r="M2534" s="92" t="s">
        <v>417</v>
      </c>
      <c r="N2534" s="172" t="str">
        <f>IF(OR(J2534="TBA",E2534=0),"",E2534*J2534)</f>
        <v/>
      </c>
      <c r="O2534" s="172"/>
      <c r="P2534" s="173">
        <f t="shared" si="970"/>
        <v>0</v>
      </c>
      <c r="Q2534" s="173">
        <f t="shared" si="971"/>
        <v>0</v>
      </c>
      <c r="R2534" s="173">
        <f t="shared" si="972"/>
        <v>0</v>
      </c>
      <c r="S2534" s="173" t="str">
        <f t="shared" si="973"/>
        <v/>
      </c>
      <c r="T2534" s="173">
        <f>IF(P2534&lt;&gt;"",(P2534*(1-($N$3368))*(1-($O2534+$N$3373))),0)</f>
        <v>0</v>
      </c>
      <c r="U2534" s="173">
        <f>IF(Q2534&lt;&gt;"",(Q2534*(1-($N$3369))*(1-($O2534+$N$3373))),0)</f>
        <v>0</v>
      </c>
      <c r="V2534" s="173">
        <f>IF(R2534&lt;&gt;"",(R2534*(1-($N$3370))*(1-($O2534+$N$3373))),0)</f>
        <v>0</v>
      </c>
      <c r="W2534" s="173">
        <f>IF(S2534&lt;&gt;"",(S2534*(1-($N$3371))*(1-($O2534+$N$3373))),0)</f>
        <v>0</v>
      </c>
      <c r="X2534" s="173">
        <f>+SUM(T2534:W2534)</f>
        <v>0</v>
      </c>
    </row>
    <row r="2535" spans="1:24" ht="14.1" customHeight="1" x14ac:dyDescent="0.3">
      <c r="A2535" s="258" t="s">
        <v>6523</v>
      </c>
      <c r="B2535" s="253" t="s">
        <v>51</v>
      </c>
      <c r="C2535" s="254">
        <v>12</v>
      </c>
      <c r="D2535" s="254">
        <v>0</v>
      </c>
      <c r="E2535" s="255"/>
      <c r="F2535" s="254" t="s">
        <v>112</v>
      </c>
      <c r="G2535" s="254" t="s">
        <v>2026</v>
      </c>
      <c r="H2535" s="254" t="s">
        <v>5631</v>
      </c>
      <c r="I2535" s="254">
        <v>125</v>
      </c>
      <c r="J2535" s="256">
        <v>27</v>
      </c>
      <c r="K2535" s="257"/>
      <c r="L2535" s="254" t="s">
        <v>6524</v>
      </c>
      <c r="M2535" s="254" t="s">
        <v>417</v>
      </c>
      <c r="N2535" s="172" t="str">
        <f t="shared" si="974"/>
        <v/>
      </c>
      <c r="O2535" s="172"/>
      <c r="P2535" s="173">
        <f t="shared" si="970"/>
        <v>0</v>
      </c>
      <c r="Q2535" s="173">
        <f t="shared" si="971"/>
        <v>0</v>
      </c>
      <c r="R2535" s="173">
        <f t="shared" si="972"/>
        <v>0</v>
      </c>
      <c r="S2535" s="173" t="str">
        <f t="shared" si="973"/>
        <v/>
      </c>
      <c r="T2535" s="173">
        <f>IF(P2535&lt;&gt;"",(P2535*(1-($N$3368))*(1-($O2535+$N$3373))),0)</f>
        <v>0</v>
      </c>
      <c r="U2535" s="173">
        <f>IF(Q2535&lt;&gt;"",(Q2535*(1-($N$3369))*(1-($O2535+$N$3373))),0)</f>
        <v>0</v>
      </c>
      <c r="V2535" s="173">
        <f>IF(R2535&lt;&gt;"",(R2535*(1-($N$3370))*(1-($O2535+$N$3373))),0)</f>
        <v>0</v>
      </c>
      <c r="W2535" s="173">
        <f>IF(S2535&lt;&gt;"",(S2535*(1-($N$3371))*(1-($O2535+$N$3373))),0)</f>
        <v>0</v>
      </c>
      <c r="X2535" s="173">
        <f t="shared" si="975"/>
        <v>0</v>
      </c>
    </row>
    <row r="2536" spans="1:24" ht="14.1" customHeight="1" x14ac:dyDescent="0.3">
      <c r="A2536" s="258" t="s">
        <v>5992</v>
      </c>
      <c r="B2536" s="253" t="s">
        <v>51</v>
      </c>
      <c r="C2536" s="254">
        <v>6</v>
      </c>
      <c r="D2536" s="254">
        <v>0</v>
      </c>
      <c r="E2536" s="255"/>
      <c r="F2536" s="254" t="s">
        <v>112</v>
      </c>
      <c r="G2536" s="254" t="s">
        <v>2003</v>
      </c>
      <c r="H2536" s="254" t="s">
        <v>5993</v>
      </c>
      <c r="I2536" s="254">
        <v>125</v>
      </c>
      <c r="J2536" s="256">
        <v>50</v>
      </c>
      <c r="K2536" s="257"/>
      <c r="L2536" s="254" t="s">
        <v>6536</v>
      </c>
      <c r="M2536" s="254" t="s">
        <v>417</v>
      </c>
      <c r="N2536" s="172" t="str">
        <f t="shared" si="974"/>
        <v/>
      </c>
      <c r="O2536" s="172"/>
      <c r="P2536" s="173">
        <f t="shared" si="970"/>
        <v>0</v>
      </c>
      <c r="Q2536" s="173">
        <f t="shared" si="971"/>
        <v>0</v>
      </c>
      <c r="R2536" s="173">
        <f t="shared" si="972"/>
        <v>0</v>
      </c>
      <c r="S2536" s="173" t="str">
        <f t="shared" si="973"/>
        <v/>
      </c>
      <c r="T2536" s="173">
        <f>IF(P2536&lt;&gt;"",(P2536*(1-($N$3368))*(1-($O2536+$N$3373))),0)</f>
        <v>0</v>
      </c>
      <c r="U2536" s="173">
        <f>IF(Q2536&lt;&gt;"",(Q2536*(1-($N$3369))*(1-($O2536+$N$3373))),0)</f>
        <v>0</v>
      </c>
      <c r="V2536" s="173">
        <f>IF(R2536&lt;&gt;"",(R2536*(1-($N$3370))*(1-($O2536+$N$3373))),0)</f>
        <v>0</v>
      </c>
      <c r="W2536" s="173">
        <f>IF(S2536&lt;&gt;"",(S2536*(1-($N$3371))*(1-($O2536+$N$3373))),0)</f>
        <v>0</v>
      </c>
      <c r="X2536" s="173">
        <f t="shared" si="975"/>
        <v>0</v>
      </c>
    </row>
    <row r="2537" spans="1:24" ht="14.1" customHeight="1" x14ac:dyDescent="0.3">
      <c r="A2537" s="258" t="s">
        <v>5994</v>
      </c>
      <c r="B2537" s="253" t="s">
        <v>51</v>
      </c>
      <c r="C2537" s="254">
        <v>6</v>
      </c>
      <c r="D2537" s="254">
        <v>0</v>
      </c>
      <c r="E2537" s="255"/>
      <c r="F2537" s="254" t="s">
        <v>112</v>
      </c>
      <c r="G2537" s="254" t="s">
        <v>2004</v>
      </c>
      <c r="H2537" s="254" t="s">
        <v>5993</v>
      </c>
      <c r="I2537" s="254">
        <v>125</v>
      </c>
      <c r="J2537" s="256">
        <v>50</v>
      </c>
      <c r="K2537" s="257"/>
      <c r="L2537" s="254" t="s">
        <v>6537</v>
      </c>
      <c r="M2537" s="254" t="s">
        <v>417</v>
      </c>
      <c r="N2537" s="172" t="str">
        <f t="shared" si="974"/>
        <v/>
      </c>
      <c r="O2537" s="172"/>
      <c r="P2537" s="173">
        <f t="shared" si="970"/>
        <v>0</v>
      </c>
      <c r="Q2537" s="173">
        <f t="shared" si="971"/>
        <v>0</v>
      </c>
      <c r="R2537" s="173">
        <f t="shared" si="972"/>
        <v>0</v>
      </c>
      <c r="S2537" s="173" t="str">
        <f t="shared" si="973"/>
        <v/>
      </c>
      <c r="T2537" s="173">
        <f>IF(P2537&lt;&gt;"",(P2537*(1-($N$3368))*(1-($O2537+$N$3373))),0)</f>
        <v>0</v>
      </c>
      <c r="U2537" s="173">
        <f>IF(Q2537&lt;&gt;"",(Q2537*(1-($N$3369))*(1-($O2537+$N$3373))),0)</f>
        <v>0</v>
      </c>
      <c r="V2537" s="173">
        <f>IF(R2537&lt;&gt;"",(R2537*(1-($N$3370))*(1-($O2537+$N$3373))),0)</f>
        <v>0</v>
      </c>
      <c r="W2537" s="173">
        <f>IF(S2537&lt;&gt;"",(S2537*(1-($N$3371))*(1-($O2537+$N$3373))),0)</f>
        <v>0</v>
      </c>
      <c r="X2537" s="173">
        <f t="shared" si="975"/>
        <v>0</v>
      </c>
    </row>
    <row r="2538" spans="1:24" ht="14.1" customHeight="1" x14ac:dyDescent="0.3">
      <c r="A2538" s="258" t="s">
        <v>5995</v>
      </c>
      <c r="B2538" s="253" t="s">
        <v>51</v>
      </c>
      <c r="C2538" s="254">
        <v>24</v>
      </c>
      <c r="D2538" s="254">
        <v>0</v>
      </c>
      <c r="E2538" s="255"/>
      <c r="F2538" s="254" t="s">
        <v>112</v>
      </c>
      <c r="G2538" s="254" t="s">
        <v>2016</v>
      </c>
      <c r="H2538" s="254" t="s">
        <v>5993</v>
      </c>
      <c r="I2538" s="254">
        <v>125</v>
      </c>
      <c r="J2538" s="256">
        <v>50</v>
      </c>
      <c r="K2538" s="257"/>
      <c r="L2538" s="254" t="s">
        <v>6538</v>
      </c>
      <c r="M2538" s="254" t="s">
        <v>417</v>
      </c>
      <c r="N2538" s="172" t="str">
        <f t="shared" si="974"/>
        <v/>
      </c>
      <c r="O2538" s="172"/>
      <c r="P2538" s="173">
        <f t="shared" si="970"/>
        <v>0</v>
      </c>
      <c r="Q2538" s="173">
        <f t="shared" si="971"/>
        <v>0</v>
      </c>
      <c r="R2538" s="173">
        <f t="shared" si="972"/>
        <v>0</v>
      </c>
      <c r="S2538" s="173" t="str">
        <f t="shared" si="973"/>
        <v/>
      </c>
      <c r="T2538" s="173">
        <f>IF(P2538&lt;&gt;"",(P2538*(1-($N$3368))*(1-($O2538+$N$3373))),0)</f>
        <v>0</v>
      </c>
      <c r="U2538" s="173">
        <f>IF(Q2538&lt;&gt;"",(Q2538*(1-($N$3369))*(1-($O2538+$N$3373))),0)</f>
        <v>0</v>
      </c>
      <c r="V2538" s="173">
        <f>IF(R2538&lt;&gt;"",(R2538*(1-($N$3370))*(1-($O2538+$N$3373))),0)</f>
        <v>0</v>
      </c>
      <c r="W2538" s="173">
        <f>IF(S2538&lt;&gt;"",(S2538*(1-($N$3371))*(1-($O2538+$N$3373))),0)</f>
        <v>0</v>
      </c>
      <c r="X2538" s="173">
        <f t="shared" si="975"/>
        <v>0</v>
      </c>
    </row>
    <row r="2539" spans="1:24" ht="14.1" customHeight="1" x14ac:dyDescent="0.3">
      <c r="A2539" s="258" t="s">
        <v>6019</v>
      </c>
      <c r="B2539" s="253" t="s">
        <v>51</v>
      </c>
      <c r="C2539" s="254">
        <v>24</v>
      </c>
      <c r="D2539" s="254">
        <v>12</v>
      </c>
      <c r="E2539" s="255"/>
      <c r="F2539" s="254" t="s">
        <v>112</v>
      </c>
      <c r="G2539" s="254" t="s">
        <v>2003</v>
      </c>
      <c r="H2539" s="254" t="s">
        <v>6020</v>
      </c>
      <c r="I2539" s="254">
        <v>125</v>
      </c>
      <c r="J2539" s="256">
        <v>15</v>
      </c>
      <c r="K2539" s="257"/>
      <c r="L2539" s="254" t="s">
        <v>6021</v>
      </c>
      <c r="M2539" s="254" t="s">
        <v>417</v>
      </c>
      <c r="N2539" s="172" t="str">
        <f t="shared" si="974"/>
        <v/>
      </c>
      <c r="O2539" s="172"/>
      <c r="P2539" s="173">
        <f t="shared" si="970"/>
        <v>0</v>
      </c>
      <c r="Q2539" s="173">
        <f t="shared" si="971"/>
        <v>0</v>
      </c>
      <c r="R2539" s="173">
        <f t="shared" si="972"/>
        <v>0</v>
      </c>
      <c r="S2539" s="173" t="str">
        <f t="shared" si="973"/>
        <v/>
      </c>
      <c r="T2539" s="173">
        <f>IF(P2539&lt;&gt;"",(P2539*(1-($N$3368))*(1-($O2539+$N$3373))),0)</f>
        <v>0</v>
      </c>
      <c r="U2539" s="173">
        <f>IF(Q2539&lt;&gt;"",(Q2539*(1-($N$3369))*(1-($O2539+$N$3373))),0)</f>
        <v>0</v>
      </c>
      <c r="V2539" s="173">
        <f>IF(R2539&lt;&gt;"",(R2539*(1-($N$3370))*(1-($O2539+$N$3373))),0)</f>
        <v>0</v>
      </c>
      <c r="W2539" s="173">
        <f>IF(S2539&lt;&gt;"",(S2539*(1-($N$3371))*(1-($O2539+$N$3373))),0)</f>
        <v>0</v>
      </c>
      <c r="X2539" s="173">
        <f t="shared" si="975"/>
        <v>0</v>
      </c>
    </row>
    <row r="2540" spans="1:24" ht="14.1" customHeight="1" x14ac:dyDescent="0.3">
      <c r="A2540" s="258" t="s">
        <v>6022</v>
      </c>
      <c r="B2540" s="253" t="s">
        <v>51</v>
      </c>
      <c r="C2540" s="254">
        <v>24</v>
      </c>
      <c r="D2540" s="254">
        <v>12</v>
      </c>
      <c r="E2540" s="255"/>
      <c r="F2540" s="254" t="s">
        <v>112</v>
      </c>
      <c r="G2540" s="254" t="s">
        <v>2004</v>
      </c>
      <c r="H2540" s="254" t="s">
        <v>6020</v>
      </c>
      <c r="I2540" s="254">
        <v>125</v>
      </c>
      <c r="J2540" s="256">
        <v>15</v>
      </c>
      <c r="K2540" s="257"/>
      <c r="L2540" s="254" t="s">
        <v>6023</v>
      </c>
      <c r="M2540" s="254" t="s">
        <v>417</v>
      </c>
      <c r="N2540" s="172" t="str">
        <f t="shared" ref="N2540:N2565" si="976">IF(OR(J2540="TBA",E2540=0),"",E2540*J2540)</f>
        <v/>
      </c>
      <c r="O2540" s="172"/>
      <c r="P2540" s="173">
        <f t="shared" si="970"/>
        <v>0</v>
      </c>
      <c r="Q2540" s="173">
        <f t="shared" si="971"/>
        <v>0</v>
      </c>
      <c r="R2540" s="173">
        <f t="shared" si="972"/>
        <v>0</v>
      </c>
      <c r="S2540" s="173" t="str">
        <f t="shared" si="973"/>
        <v/>
      </c>
      <c r="T2540" s="173">
        <f>IF(P2540&lt;&gt;"",(P2540*(1-($N$3368))*(1-($O2540+$N$3373))),0)</f>
        <v>0</v>
      </c>
      <c r="U2540" s="173">
        <f>IF(Q2540&lt;&gt;"",(Q2540*(1-($N$3369))*(1-($O2540+$N$3373))),0)</f>
        <v>0</v>
      </c>
      <c r="V2540" s="173">
        <f>IF(R2540&lt;&gt;"",(R2540*(1-($N$3370))*(1-($O2540+$N$3373))),0)</f>
        <v>0</v>
      </c>
      <c r="W2540" s="173">
        <f>IF(S2540&lt;&gt;"",(S2540*(1-($N$3371))*(1-($O2540+$N$3373))),0)</f>
        <v>0</v>
      </c>
      <c r="X2540" s="173">
        <f t="shared" ref="X2540" si="977">+SUM(T2540:W2540)</f>
        <v>0</v>
      </c>
    </row>
    <row r="2541" spans="1:24" ht="14.1" customHeight="1" x14ac:dyDescent="0.3">
      <c r="A2541" s="258" t="s">
        <v>6024</v>
      </c>
      <c r="B2541" s="253" t="s">
        <v>51</v>
      </c>
      <c r="C2541" s="254">
        <v>24</v>
      </c>
      <c r="D2541" s="254">
        <v>12</v>
      </c>
      <c r="E2541" s="255"/>
      <c r="F2541" s="254" t="s">
        <v>112</v>
      </c>
      <c r="G2541" s="254" t="s">
        <v>2016</v>
      </c>
      <c r="H2541" s="254" t="s">
        <v>6020</v>
      </c>
      <c r="I2541" s="254">
        <v>125</v>
      </c>
      <c r="J2541" s="256">
        <v>15</v>
      </c>
      <c r="K2541" s="257"/>
      <c r="L2541" s="254" t="s">
        <v>6025</v>
      </c>
      <c r="M2541" s="254" t="s">
        <v>417</v>
      </c>
      <c r="N2541" s="172" t="str">
        <f t="shared" si="976"/>
        <v/>
      </c>
      <c r="O2541" s="172"/>
      <c r="P2541" s="173">
        <f t="shared" si="970"/>
        <v>0</v>
      </c>
      <c r="Q2541" s="173">
        <f t="shared" si="971"/>
        <v>0</v>
      </c>
      <c r="R2541" s="173">
        <f t="shared" si="972"/>
        <v>0</v>
      </c>
      <c r="S2541" s="173" t="str">
        <f t="shared" si="973"/>
        <v/>
      </c>
      <c r="T2541" s="173">
        <f>IF(P2541&lt;&gt;"",(P2541*(1-($N$3368))*(1-($O2541+$N$3373))),0)</f>
        <v>0</v>
      </c>
      <c r="U2541" s="173">
        <f>IF(Q2541&lt;&gt;"",(Q2541*(1-($N$3369))*(1-($O2541+$N$3373))),0)</f>
        <v>0</v>
      </c>
      <c r="V2541" s="173">
        <f>IF(R2541&lt;&gt;"",(R2541*(1-($N$3370))*(1-($O2541+$N$3373))),0)</f>
        <v>0</v>
      </c>
      <c r="W2541" s="173">
        <f>IF(S2541&lt;&gt;"",(S2541*(1-($N$3371))*(1-($O2541+$N$3373))),0)</f>
        <v>0</v>
      </c>
      <c r="X2541" s="173">
        <f t="shared" ref="X2541:X2565" si="978">+SUM(T2541:W2541)</f>
        <v>0</v>
      </c>
    </row>
    <row r="2542" spans="1:24" ht="14.1" customHeight="1" x14ac:dyDescent="0.3">
      <c r="A2542" s="258" t="s">
        <v>6002</v>
      </c>
      <c r="B2542" s="253" t="s">
        <v>51</v>
      </c>
      <c r="C2542" s="254">
        <v>12</v>
      </c>
      <c r="D2542" s="254">
        <v>0</v>
      </c>
      <c r="E2542" s="255"/>
      <c r="F2542" s="254" t="s">
        <v>112</v>
      </c>
      <c r="G2542" s="254" t="s">
        <v>2003</v>
      </c>
      <c r="H2542" s="254" t="s">
        <v>5349</v>
      </c>
      <c r="I2542" s="254">
        <v>125</v>
      </c>
      <c r="J2542" s="256">
        <v>19.650000000000002</v>
      </c>
      <c r="K2542" s="257"/>
      <c r="L2542" s="254" t="s">
        <v>6003</v>
      </c>
      <c r="M2542" s="254" t="s">
        <v>417</v>
      </c>
      <c r="N2542" s="172" t="str">
        <f t="shared" si="976"/>
        <v/>
      </c>
      <c r="O2542" s="172"/>
      <c r="P2542" s="173">
        <f t="shared" si="970"/>
        <v>0</v>
      </c>
      <c r="Q2542" s="173">
        <f t="shared" si="971"/>
        <v>0</v>
      </c>
      <c r="R2542" s="173">
        <f t="shared" si="972"/>
        <v>0</v>
      </c>
      <c r="S2542" s="173" t="str">
        <f t="shared" si="973"/>
        <v/>
      </c>
      <c r="T2542" s="173">
        <f>IF(P2542&lt;&gt;"",(P2542*(1-($N$3368))*(1-($O2542+$N$3373))),0)</f>
        <v>0</v>
      </c>
      <c r="U2542" s="173">
        <f>IF(Q2542&lt;&gt;"",(Q2542*(1-($N$3369))*(1-($O2542+$N$3373))),0)</f>
        <v>0</v>
      </c>
      <c r="V2542" s="173">
        <f>IF(R2542&lt;&gt;"",(R2542*(1-($N$3370))*(1-($O2542+$N$3373))),0)</f>
        <v>0</v>
      </c>
      <c r="W2542" s="173">
        <f>IF(S2542&lt;&gt;"",(S2542*(1-($N$3371))*(1-($O2542+$N$3373))),0)</f>
        <v>0</v>
      </c>
      <c r="X2542" s="173">
        <f t="shared" si="978"/>
        <v>0</v>
      </c>
    </row>
    <row r="2543" spans="1:24" ht="14.1" customHeight="1" x14ac:dyDescent="0.3">
      <c r="A2543" s="258" t="s">
        <v>6004</v>
      </c>
      <c r="B2543" s="253" t="s">
        <v>51</v>
      </c>
      <c r="C2543" s="254">
        <v>12</v>
      </c>
      <c r="D2543" s="254">
        <v>0</v>
      </c>
      <c r="E2543" s="255"/>
      <c r="F2543" s="254" t="s">
        <v>112</v>
      </c>
      <c r="G2543" s="254" t="s">
        <v>2004</v>
      </c>
      <c r="H2543" s="254" t="s">
        <v>5349</v>
      </c>
      <c r="I2543" s="254">
        <v>125</v>
      </c>
      <c r="J2543" s="256">
        <v>19.650000000000002</v>
      </c>
      <c r="K2543" s="257"/>
      <c r="L2543" s="254" t="s">
        <v>6540</v>
      </c>
      <c r="M2543" s="254" t="s">
        <v>417</v>
      </c>
      <c r="N2543" s="172" t="str">
        <f t="shared" si="976"/>
        <v/>
      </c>
      <c r="O2543" s="172"/>
      <c r="P2543" s="173">
        <f t="shared" si="970"/>
        <v>0</v>
      </c>
      <c r="Q2543" s="173">
        <f t="shared" si="971"/>
        <v>0</v>
      </c>
      <c r="R2543" s="173">
        <f t="shared" si="972"/>
        <v>0</v>
      </c>
      <c r="S2543" s="173" t="str">
        <f t="shared" si="973"/>
        <v/>
      </c>
      <c r="T2543" s="173">
        <f>IF(P2543&lt;&gt;"",(P2543*(1-($N$3368))*(1-($O2543+$N$3373))),0)</f>
        <v>0</v>
      </c>
      <c r="U2543" s="173">
        <f>IF(Q2543&lt;&gt;"",(Q2543*(1-($N$3369))*(1-($O2543+$N$3373))),0)</f>
        <v>0</v>
      </c>
      <c r="V2543" s="173">
        <f>IF(R2543&lt;&gt;"",(R2543*(1-($N$3370))*(1-($O2543+$N$3373))),0)</f>
        <v>0</v>
      </c>
      <c r="W2543" s="173">
        <f>IF(S2543&lt;&gt;"",(S2543*(1-($N$3371))*(1-($O2543+$N$3373))),0)</f>
        <v>0</v>
      </c>
      <c r="X2543" s="173">
        <f t="shared" si="978"/>
        <v>0</v>
      </c>
    </row>
    <row r="2544" spans="1:24" ht="14.1" customHeight="1" x14ac:dyDescent="0.3">
      <c r="A2544" s="258" t="s">
        <v>6005</v>
      </c>
      <c r="B2544" s="253" t="s">
        <v>51</v>
      </c>
      <c r="C2544" s="254">
        <v>12</v>
      </c>
      <c r="D2544" s="254">
        <v>0</v>
      </c>
      <c r="E2544" s="255"/>
      <c r="F2544" s="254" t="s">
        <v>112</v>
      </c>
      <c r="G2544" s="254" t="s">
        <v>2016</v>
      </c>
      <c r="H2544" s="254" t="s">
        <v>5349</v>
      </c>
      <c r="I2544" s="254">
        <v>125</v>
      </c>
      <c r="J2544" s="256">
        <v>19.650000000000002</v>
      </c>
      <c r="K2544" s="257"/>
      <c r="L2544" s="254" t="s">
        <v>6006</v>
      </c>
      <c r="M2544" s="254" t="s">
        <v>417</v>
      </c>
      <c r="N2544" s="172" t="str">
        <f t="shared" si="976"/>
        <v/>
      </c>
      <c r="O2544" s="172"/>
      <c r="P2544" s="173">
        <f t="shared" si="970"/>
        <v>0</v>
      </c>
      <c r="Q2544" s="173">
        <f t="shared" si="971"/>
        <v>0</v>
      </c>
      <c r="R2544" s="173">
        <f t="shared" si="972"/>
        <v>0</v>
      </c>
      <c r="S2544" s="173" t="str">
        <f t="shared" si="973"/>
        <v/>
      </c>
      <c r="T2544" s="173">
        <f>IF(P2544&lt;&gt;"",(P2544*(1-($N$3368))*(1-($O2544+$N$3373))),0)</f>
        <v>0</v>
      </c>
      <c r="U2544" s="173">
        <f>IF(Q2544&lt;&gt;"",(Q2544*(1-($N$3369))*(1-($O2544+$N$3373))),0)</f>
        <v>0</v>
      </c>
      <c r="V2544" s="173">
        <f>IF(R2544&lt;&gt;"",(R2544*(1-($N$3370))*(1-($O2544+$N$3373))),0)</f>
        <v>0</v>
      </c>
      <c r="W2544" s="173">
        <f>IF(S2544&lt;&gt;"",(S2544*(1-($N$3371))*(1-($O2544+$N$3373))),0)</f>
        <v>0</v>
      </c>
      <c r="X2544" s="173">
        <f t="shared" si="978"/>
        <v>0</v>
      </c>
    </row>
    <row r="2545" spans="1:24" ht="14.1" customHeight="1" x14ac:dyDescent="0.3">
      <c r="A2545" s="258" t="s">
        <v>6541</v>
      </c>
      <c r="B2545" s="253" t="s">
        <v>51</v>
      </c>
      <c r="C2545" s="254">
        <v>12</v>
      </c>
      <c r="D2545" s="254">
        <v>0</v>
      </c>
      <c r="E2545" s="255"/>
      <c r="F2545" s="254" t="s">
        <v>112</v>
      </c>
      <c r="G2545" s="254" t="s">
        <v>2026</v>
      </c>
      <c r="H2545" s="254" t="s">
        <v>5349</v>
      </c>
      <c r="I2545" s="254">
        <v>125</v>
      </c>
      <c r="J2545" s="256">
        <v>19.650000000000002</v>
      </c>
      <c r="K2545" s="257"/>
      <c r="L2545" s="254" t="s">
        <v>6542</v>
      </c>
      <c r="M2545" s="254" t="s">
        <v>417</v>
      </c>
      <c r="N2545" s="172" t="str">
        <f t="shared" ref="N2545" si="979">IF(OR(J2545="TBA",E2545=0),"",E2545*J2545)</f>
        <v/>
      </c>
      <c r="O2545" s="172"/>
      <c r="P2545" s="173">
        <f t="shared" si="970"/>
        <v>0</v>
      </c>
      <c r="Q2545" s="173">
        <f t="shared" si="971"/>
        <v>0</v>
      </c>
      <c r="R2545" s="173">
        <f t="shared" si="972"/>
        <v>0</v>
      </c>
      <c r="S2545" s="173" t="str">
        <f t="shared" si="973"/>
        <v/>
      </c>
      <c r="T2545" s="173">
        <f>IF(P2545&lt;&gt;"",(P2545*(1-($N$3368))*(1-($O2545+$N$3373))),0)</f>
        <v>0</v>
      </c>
      <c r="U2545" s="173">
        <f>IF(Q2545&lt;&gt;"",(Q2545*(1-($N$3369))*(1-($O2545+$N$3373))),0)</f>
        <v>0</v>
      </c>
      <c r="V2545" s="173">
        <f>IF(R2545&lt;&gt;"",(R2545*(1-($N$3370))*(1-($O2545+$N$3373))),0)</f>
        <v>0</v>
      </c>
      <c r="W2545" s="173">
        <f>IF(S2545&lt;&gt;"",(S2545*(1-($N$3371))*(1-($O2545+$N$3373))),0)</f>
        <v>0</v>
      </c>
      <c r="X2545" s="173">
        <f t="shared" ref="X2545" si="980">+SUM(T2545:W2545)</f>
        <v>0</v>
      </c>
    </row>
    <row r="2546" spans="1:24" ht="14.1" customHeight="1" x14ac:dyDescent="0.3">
      <c r="A2546" s="155" t="s">
        <v>5350</v>
      </c>
      <c r="B2546" s="91" t="s">
        <v>51</v>
      </c>
      <c r="C2546" s="92">
        <v>12</v>
      </c>
      <c r="D2546" s="92">
        <v>0</v>
      </c>
      <c r="E2546" s="166"/>
      <c r="F2546" s="92" t="s">
        <v>112</v>
      </c>
      <c r="G2546" s="92" t="s">
        <v>2003</v>
      </c>
      <c r="H2546" s="92" t="s">
        <v>5351</v>
      </c>
      <c r="I2546" s="92">
        <v>125</v>
      </c>
      <c r="J2546" s="93">
        <v>28.35</v>
      </c>
      <c r="K2546" s="94"/>
      <c r="L2546" s="92" t="s">
        <v>5352</v>
      </c>
      <c r="M2546" s="92" t="s">
        <v>417</v>
      </c>
      <c r="N2546" s="172" t="str">
        <f t="shared" si="976"/>
        <v/>
      </c>
      <c r="O2546" s="172"/>
      <c r="P2546" s="173">
        <f t="shared" si="970"/>
        <v>0</v>
      </c>
      <c r="Q2546" s="173">
        <f t="shared" si="971"/>
        <v>0</v>
      </c>
      <c r="R2546" s="173">
        <f t="shared" si="972"/>
        <v>0</v>
      </c>
      <c r="S2546" s="173" t="str">
        <f t="shared" si="973"/>
        <v/>
      </c>
      <c r="T2546" s="173">
        <f>IF(P2546&lt;&gt;"",(P2546*(1-($N$3368))*(1-($O2546+$N$3373))),0)</f>
        <v>0</v>
      </c>
      <c r="U2546" s="173">
        <f>IF(Q2546&lt;&gt;"",(Q2546*(1-($N$3369))*(1-($O2546+$N$3373))),0)</f>
        <v>0</v>
      </c>
      <c r="V2546" s="173">
        <f>IF(R2546&lt;&gt;"",(R2546*(1-($N$3370))*(1-($O2546+$N$3373))),0)</f>
        <v>0</v>
      </c>
      <c r="W2546" s="173">
        <f>IF(S2546&lt;&gt;"",(S2546*(1-($N$3371))*(1-($O2546+$N$3373))),0)</f>
        <v>0</v>
      </c>
      <c r="X2546" s="173">
        <f t="shared" si="978"/>
        <v>0</v>
      </c>
    </row>
    <row r="2547" spans="1:24" ht="14.1" customHeight="1" x14ac:dyDescent="0.3">
      <c r="A2547" s="155" t="s">
        <v>5353</v>
      </c>
      <c r="B2547" s="91" t="s">
        <v>51</v>
      </c>
      <c r="C2547" s="92">
        <v>12</v>
      </c>
      <c r="D2547" s="92">
        <v>0</v>
      </c>
      <c r="E2547" s="166"/>
      <c r="F2547" s="92" t="s">
        <v>112</v>
      </c>
      <c r="G2547" s="92" t="s">
        <v>2004</v>
      </c>
      <c r="H2547" s="92" t="s">
        <v>5351</v>
      </c>
      <c r="I2547" s="92">
        <v>125</v>
      </c>
      <c r="J2547" s="93">
        <v>28.35</v>
      </c>
      <c r="K2547" s="94"/>
      <c r="L2547" s="92" t="s">
        <v>5354</v>
      </c>
      <c r="M2547" s="92" t="s">
        <v>417</v>
      </c>
      <c r="N2547" s="172" t="str">
        <f t="shared" si="976"/>
        <v/>
      </c>
      <c r="O2547" s="172"/>
      <c r="P2547" s="173">
        <f t="shared" si="970"/>
        <v>0</v>
      </c>
      <c r="Q2547" s="173">
        <f t="shared" si="971"/>
        <v>0</v>
      </c>
      <c r="R2547" s="173">
        <f t="shared" si="972"/>
        <v>0</v>
      </c>
      <c r="S2547" s="173" t="str">
        <f t="shared" si="973"/>
        <v/>
      </c>
      <c r="T2547" s="173">
        <f>IF(P2547&lt;&gt;"",(P2547*(1-($N$3368))*(1-($O2547+$N$3373))),0)</f>
        <v>0</v>
      </c>
      <c r="U2547" s="173">
        <f>IF(Q2547&lt;&gt;"",(Q2547*(1-($N$3369))*(1-($O2547+$N$3373))),0)</f>
        <v>0</v>
      </c>
      <c r="V2547" s="173">
        <f>IF(R2547&lt;&gt;"",(R2547*(1-($N$3370))*(1-($O2547+$N$3373))),0)</f>
        <v>0</v>
      </c>
      <c r="W2547" s="173">
        <f>IF(S2547&lt;&gt;"",(S2547*(1-($N$3371))*(1-($O2547+$N$3373))),0)</f>
        <v>0</v>
      </c>
      <c r="X2547" s="173">
        <f t="shared" si="978"/>
        <v>0</v>
      </c>
    </row>
    <row r="2548" spans="1:24" ht="14.1" customHeight="1" x14ac:dyDescent="0.3">
      <c r="A2548" s="155" t="s">
        <v>5355</v>
      </c>
      <c r="B2548" s="91" t="s">
        <v>51</v>
      </c>
      <c r="C2548" s="92">
        <v>12</v>
      </c>
      <c r="D2548" s="92">
        <v>0</v>
      </c>
      <c r="E2548" s="166"/>
      <c r="F2548" s="92" t="s">
        <v>112</v>
      </c>
      <c r="G2548" s="92" t="s">
        <v>2016</v>
      </c>
      <c r="H2548" s="92" t="s">
        <v>5351</v>
      </c>
      <c r="I2548" s="92">
        <v>125</v>
      </c>
      <c r="J2548" s="93">
        <v>28.35</v>
      </c>
      <c r="K2548" s="94"/>
      <c r="L2548" s="92" t="s">
        <v>5356</v>
      </c>
      <c r="M2548" s="92" t="s">
        <v>417</v>
      </c>
      <c r="N2548" s="172" t="str">
        <f t="shared" si="976"/>
        <v/>
      </c>
      <c r="O2548" s="172"/>
      <c r="P2548" s="173">
        <f t="shared" si="970"/>
        <v>0</v>
      </c>
      <c r="Q2548" s="173">
        <f t="shared" si="971"/>
        <v>0</v>
      </c>
      <c r="R2548" s="173">
        <f t="shared" si="972"/>
        <v>0</v>
      </c>
      <c r="S2548" s="173" t="str">
        <f t="shared" si="973"/>
        <v/>
      </c>
      <c r="T2548" s="173">
        <f>IF(P2548&lt;&gt;"",(P2548*(1-($N$3368))*(1-($O2548+$N$3373))),0)</f>
        <v>0</v>
      </c>
      <c r="U2548" s="173">
        <f>IF(Q2548&lt;&gt;"",(Q2548*(1-($N$3369))*(1-($O2548+$N$3373))),0)</f>
        <v>0</v>
      </c>
      <c r="V2548" s="173">
        <f>IF(R2548&lt;&gt;"",(R2548*(1-($N$3370))*(1-($O2548+$N$3373))),0)</f>
        <v>0</v>
      </c>
      <c r="W2548" s="173">
        <f>IF(S2548&lt;&gt;"",(S2548*(1-($N$3371))*(1-($O2548+$N$3373))),0)</f>
        <v>0</v>
      </c>
      <c r="X2548" s="173">
        <f t="shared" si="978"/>
        <v>0</v>
      </c>
    </row>
    <row r="2549" spans="1:24" ht="14.1" customHeight="1" x14ac:dyDescent="0.3">
      <c r="A2549" s="258" t="s">
        <v>6525</v>
      </c>
      <c r="B2549" s="253" t="s">
        <v>51</v>
      </c>
      <c r="C2549" s="254">
        <v>12</v>
      </c>
      <c r="D2549" s="254">
        <v>0</v>
      </c>
      <c r="E2549" s="255"/>
      <c r="F2549" s="254" t="s">
        <v>112</v>
      </c>
      <c r="G2549" s="254" t="s">
        <v>2026</v>
      </c>
      <c r="H2549" s="254" t="s">
        <v>5351</v>
      </c>
      <c r="I2549" s="254">
        <v>125</v>
      </c>
      <c r="J2549" s="256">
        <v>27</v>
      </c>
      <c r="K2549" s="257"/>
      <c r="L2549" s="254" t="s">
        <v>6526</v>
      </c>
      <c r="M2549" s="254" t="s">
        <v>417</v>
      </c>
      <c r="N2549" s="172" t="str">
        <f t="shared" ref="N2549:N2555" si="981">IF(OR(J2549="TBA",E2549=0),"",E2549*J2549)</f>
        <v/>
      </c>
      <c r="O2549" s="172"/>
      <c r="P2549" s="173">
        <f t="shared" si="970"/>
        <v>0</v>
      </c>
      <c r="Q2549" s="173">
        <f t="shared" si="971"/>
        <v>0</v>
      </c>
      <c r="R2549" s="173">
        <f t="shared" si="972"/>
        <v>0</v>
      </c>
      <c r="S2549" s="173" t="str">
        <f t="shared" si="973"/>
        <v/>
      </c>
      <c r="T2549" s="173">
        <f>IF(P2549&lt;&gt;"",(P2549*(1-($N$3368))*(1-($O2549+$N$3373))),0)</f>
        <v>0</v>
      </c>
      <c r="U2549" s="173">
        <f>IF(Q2549&lt;&gt;"",(Q2549*(1-($N$3369))*(1-($O2549+$N$3373))),0)</f>
        <v>0</v>
      </c>
      <c r="V2549" s="173">
        <f>IF(R2549&lt;&gt;"",(R2549*(1-($N$3370))*(1-($O2549+$N$3373))),0)</f>
        <v>0</v>
      </c>
      <c r="W2549" s="173">
        <f>IF(S2549&lt;&gt;"",(S2549*(1-($N$3371))*(1-($O2549+$N$3373))),0)</f>
        <v>0</v>
      </c>
      <c r="X2549" s="173">
        <f t="shared" ref="X2549:X2555" si="982">+SUM(T2549:W2549)</f>
        <v>0</v>
      </c>
    </row>
    <row r="2550" spans="1:24" ht="14.1" customHeight="1" x14ac:dyDescent="0.3">
      <c r="A2550" s="258" t="s">
        <v>6007</v>
      </c>
      <c r="B2550" s="253" t="s">
        <v>51</v>
      </c>
      <c r="C2550" s="254">
        <v>6</v>
      </c>
      <c r="D2550" s="254">
        <v>0</v>
      </c>
      <c r="E2550" s="255"/>
      <c r="F2550" s="254" t="s">
        <v>112</v>
      </c>
      <c r="G2550" s="254" t="s">
        <v>2003</v>
      </c>
      <c r="H2550" s="254" t="s">
        <v>6008</v>
      </c>
      <c r="I2550" s="254">
        <v>125</v>
      </c>
      <c r="J2550" s="256">
        <v>50</v>
      </c>
      <c r="K2550" s="257"/>
      <c r="L2550" s="254" t="s">
        <v>6543</v>
      </c>
      <c r="M2550" s="254" t="s">
        <v>417</v>
      </c>
      <c r="N2550" s="172" t="str">
        <f t="shared" si="981"/>
        <v/>
      </c>
      <c r="O2550" s="172"/>
      <c r="P2550" s="173">
        <f t="shared" si="970"/>
        <v>0</v>
      </c>
      <c r="Q2550" s="173">
        <f t="shared" si="971"/>
        <v>0</v>
      </c>
      <c r="R2550" s="173">
        <f t="shared" si="972"/>
        <v>0</v>
      </c>
      <c r="S2550" s="173" t="str">
        <f t="shared" si="973"/>
        <v/>
      </c>
      <c r="T2550" s="173">
        <f>IF(P2550&lt;&gt;"",(P2550*(1-($N$3368))*(1-($O2550+$N$3373))),0)</f>
        <v>0</v>
      </c>
      <c r="U2550" s="173">
        <f>IF(Q2550&lt;&gt;"",(Q2550*(1-($N$3369))*(1-($O2550+$N$3373))),0)</f>
        <v>0</v>
      </c>
      <c r="V2550" s="173">
        <f>IF(R2550&lt;&gt;"",(R2550*(1-($N$3370))*(1-($O2550+$N$3373))),0)</f>
        <v>0</v>
      </c>
      <c r="W2550" s="173">
        <f>IF(S2550&lt;&gt;"",(S2550*(1-($N$3371))*(1-($O2550+$N$3373))),0)</f>
        <v>0</v>
      </c>
      <c r="X2550" s="173">
        <f t="shared" si="982"/>
        <v>0</v>
      </c>
    </row>
    <row r="2551" spans="1:24" ht="14.1" customHeight="1" x14ac:dyDescent="0.3">
      <c r="A2551" s="258" t="s">
        <v>6009</v>
      </c>
      <c r="B2551" s="253" t="s">
        <v>51</v>
      </c>
      <c r="C2551" s="254">
        <v>6</v>
      </c>
      <c r="D2551" s="254">
        <v>0</v>
      </c>
      <c r="E2551" s="255"/>
      <c r="F2551" s="254" t="s">
        <v>112</v>
      </c>
      <c r="G2551" s="254" t="s">
        <v>2004</v>
      </c>
      <c r="H2551" s="254" t="s">
        <v>6008</v>
      </c>
      <c r="I2551" s="254">
        <v>125</v>
      </c>
      <c r="J2551" s="256">
        <v>50</v>
      </c>
      <c r="K2551" s="257"/>
      <c r="L2551" s="254" t="s">
        <v>6544</v>
      </c>
      <c r="M2551" s="254" t="s">
        <v>417</v>
      </c>
      <c r="N2551" s="172" t="str">
        <f t="shared" si="981"/>
        <v/>
      </c>
      <c r="O2551" s="172"/>
      <c r="P2551" s="173">
        <f t="shared" ref="P2551:P2591" si="983">IF($B2551="PA",$N2551,0)</f>
        <v>0</v>
      </c>
      <c r="Q2551" s="173">
        <f t="shared" ref="Q2551:Q2591" si="984">IF($B2551="PC",$N2551,0)</f>
        <v>0</v>
      </c>
      <c r="R2551" s="173">
        <f t="shared" ref="R2551:R2591" si="985">IF($B2551="LA",$N2551,0)</f>
        <v>0</v>
      </c>
      <c r="S2551" s="173" t="str">
        <f t="shared" ref="S2551:S2591" si="986">IF($B2551="LC",$N2551,0)</f>
        <v/>
      </c>
      <c r="T2551" s="173">
        <f>IF(P2551&lt;&gt;"",(P2551*(1-($N$3368))*(1-($O2551+$N$3373))),0)</f>
        <v>0</v>
      </c>
      <c r="U2551" s="173">
        <f>IF(Q2551&lt;&gt;"",(Q2551*(1-($N$3369))*(1-($O2551+$N$3373))),0)</f>
        <v>0</v>
      </c>
      <c r="V2551" s="173">
        <f>IF(R2551&lt;&gt;"",(R2551*(1-($N$3370))*(1-($O2551+$N$3373))),0)</f>
        <v>0</v>
      </c>
      <c r="W2551" s="173">
        <f>IF(S2551&lt;&gt;"",(S2551*(1-($N$3371))*(1-($O2551+$N$3373))),0)</f>
        <v>0</v>
      </c>
      <c r="X2551" s="173">
        <f t="shared" si="982"/>
        <v>0</v>
      </c>
    </row>
    <row r="2552" spans="1:24" ht="14.1" customHeight="1" x14ac:dyDescent="0.3">
      <c r="A2552" s="258" t="s">
        <v>6010</v>
      </c>
      <c r="B2552" s="253" t="s">
        <v>51</v>
      </c>
      <c r="C2552" s="254">
        <v>6</v>
      </c>
      <c r="D2552" s="254">
        <v>0</v>
      </c>
      <c r="E2552" s="255"/>
      <c r="F2552" s="254" t="s">
        <v>112</v>
      </c>
      <c r="G2552" s="254" t="s">
        <v>2016</v>
      </c>
      <c r="H2552" s="254" t="s">
        <v>6008</v>
      </c>
      <c r="I2552" s="254">
        <v>125</v>
      </c>
      <c r="J2552" s="256">
        <v>50</v>
      </c>
      <c r="K2552" s="257"/>
      <c r="L2552" s="254" t="s">
        <v>6545</v>
      </c>
      <c r="M2552" s="254" t="s">
        <v>417</v>
      </c>
      <c r="N2552" s="172" t="str">
        <f t="shared" si="981"/>
        <v/>
      </c>
      <c r="O2552" s="172"/>
      <c r="P2552" s="173">
        <f t="shared" si="983"/>
        <v>0</v>
      </c>
      <c r="Q2552" s="173">
        <f t="shared" si="984"/>
        <v>0</v>
      </c>
      <c r="R2552" s="173">
        <f t="shared" si="985"/>
        <v>0</v>
      </c>
      <c r="S2552" s="173" t="str">
        <f t="shared" si="986"/>
        <v/>
      </c>
      <c r="T2552" s="173">
        <f>IF(P2552&lt;&gt;"",(P2552*(1-($N$3368))*(1-($O2552+$N$3373))),0)</f>
        <v>0</v>
      </c>
      <c r="U2552" s="173">
        <f>IF(Q2552&lt;&gt;"",(Q2552*(1-($N$3369))*(1-($O2552+$N$3373))),0)</f>
        <v>0</v>
      </c>
      <c r="V2552" s="173">
        <f>IF(R2552&lt;&gt;"",(R2552*(1-($N$3370))*(1-($O2552+$N$3373))),0)</f>
        <v>0</v>
      </c>
      <c r="W2552" s="173">
        <f>IF(S2552&lt;&gt;"",(S2552*(1-($N$3371))*(1-($O2552+$N$3373))),0)</f>
        <v>0</v>
      </c>
      <c r="X2552" s="173">
        <f t="shared" si="982"/>
        <v>0</v>
      </c>
    </row>
    <row r="2553" spans="1:24" ht="14.1" customHeight="1" x14ac:dyDescent="0.3">
      <c r="A2553" s="258" t="s">
        <v>6192</v>
      </c>
      <c r="B2553" s="253" t="s">
        <v>51</v>
      </c>
      <c r="C2553" s="254">
        <v>12</v>
      </c>
      <c r="D2553" s="254">
        <v>0</v>
      </c>
      <c r="E2553" s="255"/>
      <c r="F2553" s="254" t="s">
        <v>112</v>
      </c>
      <c r="G2553" s="254" t="s">
        <v>2003</v>
      </c>
      <c r="H2553" s="254" t="s">
        <v>6193</v>
      </c>
      <c r="I2553" s="254">
        <v>125</v>
      </c>
      <c r="J2553" s="256">
        <v>19</v>
      </c>
      <c r="K2553" s="257"/>
      <c r="L2553" s="254" t="s">
        <v>6563</v>
      </c>
      <c r="M2553" s="254" t="s">
        <v>417</v>
      </c>
      <c r="N2553" s="172" t="str">
        <f t="shared" si="981"/>
        <v/>
      </c>
      <c r="O2553" s="172"/>
      <c r="P2553" s="173">
        <f t="shared" si="983"/>
        <v>0</v>
      </c>
      <c r="Q2553" s="173">
        <f t="shared" si="984"/>
        <v>0</v>
      </c>
      <c r="R2553" s="173">
        <f t="shared" si="985"/>
        <v>0</v>
      </c>
      <c r="S2553" s="173" t="str">
        <f t="shared" si="986"/>
        <v/>
      </c>
      <c r="T2553" s="173">
        <f>IF(P2553&lt;&gt;"",(P2553*(1-($N$3368))*(1-($O2553+$N$3373))),0)</f>
        <v>0</v>
      </c>
      <c r="U2553" s="173">
        <f>IF(Q2553&lt;&gt;"",(Q2553*(1-($N$3369))*(1-($O2553+$N$3373))),0)</f>
        <v>0</v>
      </c>
      <c r="V2553" s="173">
        <f>IF(R2553&lt;&gt;"",(R2553*(1-($N$3370))*(1-($O2553+$N$3373))),0)</f>
        <v>0</v>
      </c>
      <c r="W2553" s="173">
        <f>IF(S2553&lt;&gt;"",(S2553*(1-($N$3371))*(1-($O2553+$N$3373))),0)</f>
        <v>0</v>
      </c>
      <c r="X2553" s="173">
        <f t="shared" si="982"/>
        <v>0</v>
      </c>
    </row>
    <row r="2554" spans="1:24" ht="14.1" customHeight="1" x14ac:dyDescent="0.3">
      <c r="A2554" s="258" t="s">
        <v>6194</v>
      </c>
      <c r="B2554" s="253" t="s">
        <v>51</v>
      </c>
      <c r="C2554" s="254">
        <v>12</v>
      </c>
      <c r="D2554" s="254">
        <v>0</v>
      </c>
      <c r="E2554" s="255"/>
      <c r="F2554" s="254" t="s">
        <v>112</v>
      </c>
      <c r="G2554" s="254" t="s">
        <v>2004</v>
      </c>
      <c r="H2554" s="254" t="s">
        <v>6193</v>
      </c>
      <c r="I2554" s="254">
        <v>125</v>
      </c>
      <c r="J2554" s="256">
        <v>19</v>
      </c>
      <c r="K2554" s="257"/>
      <c r="L2554" s="254" t="s">
        <v>6195</v>
      </c>
      <c r="M2554" s="254" t="s">
        <v>417</v>
      </c>
      <c r="N2554" s="172" t="str">
        <f t="shared" si="981"/>
        <v/>
      </c>
      <c r="O2554" s="172"/>
      <c r="P2554" s="173">
        <f t="shared" si="983"/>
        <v>0</v>
      </c>
      <c r="Q2554" s="173">
        <f t="shared" si="984"/>
        <v>0</v>
      </c>
      <c r="R2554" s="173">
        <f t="shared" si="985"/>
        <v>0</v>
      </c>
      <c r="S2554" s="173" t="str">
        <f t="shared" si="986"/>
        <v/>
      </c>
      <c r="T2554" s="173">
        <f>IF(P2554&lt;&gt;"",(P2554*(1-($N$3368))*(1-($O2554+$N$3373))),0)</f>
        <v>0</v>
      </c>
      <c r="U2554" s="173">
        <f>IF(Q2554&lt;&gt;"",(Q2554*(1-($N$3369))*(1-($O2554+$N$3373))),0)</f>
        <v>0</v>
      </c>
      <c r="V2554" s="173">
        <f>IF(R2554&lt;&gt;"",(R2554*(1-($N$3370))*(1-($O2554+$N$3373))),0)</f>
        <v>0</v>
      </c>
      <c r="W2554" s="173">
        <f>IF(S2554&lt;&gt;"",(S2554*(1-($N$3371))*(1-($O2554+$N$3373))),0)</f>
        <v>0</v>
      </c>
      <c r="X2554" s="173">
        <f t="shared" si="982"/>
        <v>0</v>
      </c>
    </row>
    <row r="2555" spans="1:24" ht="14.1" customHeight="1" x14ac:dyDescent="0.3">
      <c r="A2555" s="258" t="s">
        <v>6196</v>
      </c>
      <c r="B2555" s="253" t="s">
        <v>51</v>
      </c>
      <c r="C2555" s="254">
        <v>12</v>
      </c>
      <c r="D2555" s="254">
        <v>0</v>
      </c>
      <c r="E2555" s="255"/>
      <c r="F2555" s="254" t="s">
        <v>112</v>
      </c>
      <c r="G2555" s="254" t="s">
        <v>2016</v>
      </c>
      <c r="H2555" s="254" t="s">
        <v>6193</v>
      </c>
      <c r="I2555" s="254">
        <v>125</v>
      </c>
      <c r="J2555" s="256">
        <v>19</v>
      </c>
      <c r="K2555" s="257"/>
      <c r="L2555" s="254" t="s">
        <v>6197</v>
      </c>
      <c r="M2555" s="254" t="s">
        <v>417</v>
      </c>
      <c r="N2555" s="172" t="str">
        <f t="shared" si="981"/>
        <v/>
      </c>
      <c r="O2555" s="172"/>
      <c r="P2555" s="173">
        <f t="shared" si="983"/>
        <v>0</v>
      </c>
      <c r="Q2555" s="173">
        <f t="shared" si="984"/>
        <v>0</v>
      </c>
      <c r="R2555" s="173">
        <f t="shared" si="985"/>
        <v>0</v>
      </c>
      <c r="S2555" s="173" t="str">
        <f t="shared" si="986"/>
        <v/>
      </c>
      <c r="T2555" s="173">
        <f>IF(P2555&lt;&gt;"",(P2555*(1-($N$3368))*(1-($O2555+$N$3373))),0)</f>
        <v>0</v>
      </c>
      <c r="U2555" s="173">
        <f>IF(Q2555&lt;&gt;"",(Q2555*(1-($N$3369))*(1-($O2555+$N$3373))),0)</f>
        <v>0</v>
      </c>
      <c r="V2555" s="173">
        <f>IF(R2555&lt;&gt;"",(R2555*(1-($N$3370))*(1-($O2555+$N$3373))),0)</f>
        <v>0</v>
      </c>
      <c r="W2555" s="173">
        <f>IF(S2555&lt;&gt;"",(S2555*(1-($N$3371))*(1-($O2555+$N$3373))),0)</f>
        <v>0</v>
      </c>
      <c r="X2555" s="173">
        <f t="shared" si="982"/>
        <v>0</v>
      </c>
    </row>
    <row r="2556" spans="1:24" ht="14.1" customHeight="1" x14ac:dyDescent="0.3">
      <c r="A2556" s="155" t="s">
        <v>5366</v>
      </c>
      <c r="B2556" s="91" t="s">
        <v>51</v>
      </c>
      <c r="C2556" s="92">
        <v>10</v>
      </c>
      <c r="D2556" s="92">
        <v>0</v>
      </c>
      <c r="E2556" s="166"/>
      <c r="F2556" s="92" t="s">
        <v>111</v>
      </c>
      <c r="G2556" s="92" t="s">
        <v>2020</v>
      </c>
      <c r="H2556" s="92" t="s">
        <v>5367</v>
      </c>
      <c r="I2556" s="92">
        <v>125</v>
      </c>
      <c r="J2556" s="93">
        <v>35.700000000000003</v>
      </c>
      <c r="K2556" s="94"/>
      <c r="L2556" s="92" t="s">
        <v>5368</v>
      </c>
      <c r="M2556" s="92" t="s">
        <v>417</v>
      </c>
      <c r="N2556" s="172" t="str">
        <f t="shared" si="976"/>
        <v/>
      </c>
      <c r="O2556" s="172"/>
      <c r="P2556" s="173">
        <f t="shared" si="983"/>
        <v>0</v>
      </c>
      <c r="Q2556" s="173">
        <f t="shared" si="984"/>
        <v>0</v>
      </c>
      <c r="R2556" s="173">
        <f t="shared" si="985"/>
        <v>0</v>
      </c>
      <c r="S2556" s="173" t="str">
        <f t="shared" si="986"/>
        <v/>
      </c>
      <c r="T2556" s="173">
        <f>IF(P2556&lt;&gt;"",(P2556*(1-($N$3368))*(1-($O2556+$N$3373))),0)</f>
        <v>0</v>
      </c>
      <c r="U2556" s="173">
        <f>IF(Q2556&lt;&gt;"",(Q2556*(1-($N$3369))*(1-($O2556+$N$3373))),0)</f>
        <v>0</v>
      </c>
      <c r="V2556" s="173">
        <f>IF(R2556&lt;&gt;"",(R2556*(1-($N$3370))*(1-($O2556+$N$3373))),0)</f>
        <v>0</v>
      </c>
      <c r="W2556" s="173">
        <f>IF(S2556&lt;&gt;"",(S2556*(1-($N$3371))*(1-($O2556+$N$3373))),0)</f>
        <v>0</v>
      </c>
      <c r="X2556" s="173">
        <f t="shared" si="978"/>
        <v>0</v>
      </c>
    </row>
    <row r="2557" spans="1:24" ht="14.1" customHeight="1" x14ac:dyDescent="0.3">
      <c r="A2557" s="155" t="s">
        <v>5369</v>
      </c>
      <c r="B2557" s="91" t="s">
        <v>51</v>
      </c>
      <c r="C2557" s="92">
        <v>10</v>
      </c>
      <c r="D2557" s="92">
        <v>0</v>
      </c>
      <c r="E2557" s="166"/>
      <c r="F2557" s="92" t="s">
        <v>111</v>
      </c>
      <c r="G2557" s="92" t="s">
        <v>2022</v>
      </c>
      <c r="H2557" s="92" t="s">
        <v>5367</v>
      </c>
      <c r="I2557" s="92">
        <v>125</v>
      </c>
      <c r="J2557" s="93">
        <v>35.700000000000003</v>
      </c>
      <c r="K2557" s="94"/>
      <c r="L2557" s="92" t="s">
        <v>5370</v>
      </c>
      <c r="M2557" s="92" t="s">
        <v>417</v>
      </c>
      <c r="N2557" s="172" t="str">
        <f t="shared" si="976"/>
        <v/>
      </c>
      <c r="O2557" s="172"/>
      <c r="P2557" s="173">
        <f t="shared" si="983"/>
        <v>0</v>
      </c>
      <c r="Q2557" s="173">
        <f t="shared" si="984"/>
        <v>0</v>
      </c>
      <c r="R2557" s="173">
        <f t="shared" si="985"/>
        <v>0</v>
      </c>
      <c r="S2557" s="173" t="str">
        <f t="shared" si="986"/>
        <v/>
      </c>
      <c r="T2557" s="173">
        <f>IF(P2557&lt;&gt;"",(P2557*(1-($N$3368))*(1-($O2557+$N$3373))),0)</f>
        <v>0</v>
      </c>
      <c r="U2557" s="173">
        <f>IF(Q2557&lt;&gt;"",(Q2557*(1-($N$3369))*(1-($O2557+$N$3373))),0)</f>
        <v>0</v>
      </c>
      <c r="V2557" s="173">
        <f>IF(R2557&lt;&gt;"",(R2557*(1-($N$3370))*(1-($O2557+$N$3373))),0)</f>
        <v>0</v>
      </c>
      <c r="W2557" s="173">
        <f>IF(S2557&lt;&gt;"",(S2557*(1-($N$3371))*(1-($O2557+$N$3373))),0)</f>
        <v>0</v>
      </c>
      <c r="X2557" s="173">
        <f t="shared" si="978"/>
        <v>0</v>
      </c>
    </row>
    <row r="2558" spans="1:24" ht="14.1" customHeight="1" x14ac:dyDescent="0.3">
      <c r="A2558" s="155" t="s">
        <v>5371</v>
      </c>
      <c r="B2558" s="91" t="s">
        <v>51</v>
      </c>
      <c r="C2558" s="92">
        <v>10</v>
      </c>
      <c r="D2558" s="92">
        <v>0</v>
      </c>
      <c r="E2558" s="166"/>
      <c r="F2558" s="92" t="s">
        <v>111</v>
      </c>
      <c r="G2558" s="92" t="s">
        <v>2023</v>
      </c>
      <c r="H2558" s="92" t="s">
        <v>5367</v>
      </c>
      <c r="I2558" s="92">
        <v>125</v>
      </c>
      <c r="J2558" s="93">
        <v>37.5</v>
      </c>
      <c r="K2558" s="94"/>
      <c r="L2558" s="92" t="s">
        <v>5372</v>
      </c>
      <c r="M2558" s="92" t="s">
        <v>417</v>
      </c>
      <c r="N2558" s="172" t="str">
        <f t="shared" si="976"/>
        <v/>
      </c>
      <c r="O2558" s="172"/>
      <c r="P2558" s="173">
        <f t="shared" si="983"/>
        <v>0</v>
      </c>
      <c r="Q2558" s="173">
        <f t="shared" si="984"/>
        <v>0</v>
      </c>
      <c r="R2558" s="173">
        <f t="shared" si="985"/>
        <v>0</v>
      </c>
      <c r="S2558" s="173" t="str">
        <f t="shared" si="986"/>
        <v/>
      </c>
      <c r="T2558" s="173">
        <f>IF(P2558&lt;&gt;"",(P2558*(1-($N$3368))*(1-($O2558+$N$3373))),0)</f>
        <v>0</v>
      </c>
      <c r="U2558" s="173">
        <f>IF(Q2558&lt;&gt;"",(Q2558*(1-($N$3369))*(1-($O2558+$N$3373))),0)</f>
        <v>0</v>
      </c>
      <c r="V2558" s="173">
        <f>IF(R2558&lt;&gt;"",(R2558*(1-($N$3370))*(1-($O2558+$N$3373))),0)</f>
        <v>0</v>
      </c>
      <c r="W2558" s="173">
        <f>IF(S2558&lt;&gt;"",(S2558*(1-($N$3371))*(1-($O2558+$N$3373))),0)</f>
        <v>0</v>
      </c>
      <c r="X2558" s="173">
        <f t="shared" si="978"/>
        <v>0</v>
      </c>
    </row>
    <row r="2559" spans="1:24" ht="14.1" customHeight="1" x14ac:dyDescent="0.3">
      <c r="A2559" s="155" t="s">
        <v>5373</v>
      </c>
      <c r="B2559" s="91" t="s">
        <v>51</v>
      </c>
      <c r="C2559" s="92">
        <v>10</v>
      </c>
      <c r="D2559" s="92">
        <v>0</v>
      </c>
      <c r="E2559" s="166"/>
      <c r="F2559" s="92" t="s">
        <v>111</v>
      </c>
      <c r="G2559" s="92" t="s">
        <v>2005</v>
      </c>
      <c r="H2559" s="92" t="s">
        <v>5367</v>
      </c>
      <c r="I2559" s="92">
        <v>125</v>
      </c>
      <c r="J2559" s="93">
        <v>35.700000000000003</v>
      </c>
      <c r="K2559" s="94"/>
      <c r="L2559" s="92" t="s">
        <v>5374</v>
      </c>
      <c r="M2559" s="92" t="s">
        <v>417</v>
      </c>
      <c r="N2559" s="172" t="str">
        <f t="shared" si="976"/>
        <v/>
      </c>
      <c r="O2559" s="172"/>
      <c r="P2559" s="173">
        <f t="shared" si="983"/>
        <v>0</v>
      </c>
      <c r="Q2559" s="173">
        <f t="shared" si="984"/>
        <v>0</v>
      </c>
      <c r="R2559" s="173">
        <f t="shared" si="985"/>
        <v>0</v>
      </c>
      <c r="S2559" s="173" t="str">
        <f t="shared" si="986"/>
        <v/>
      </c>
      <c r="T2559" s="173">
        <f>IF(P2559&lt;&gt;"",(P2559*(1-($N$3368))*(1-($O2559+$N$3373))),0)</f>
        <v>0</v>
      </c>
      <c r="U2559" s="173">
        <f>IF(Q2559&lt;&gt;"",(Q2559*(1-($N$3369))*(1-($O2559+$N$3373))),0)</f>
        <v>0</v>
      </c>
      <c r="V2559" s="173">
        <f>IF(R2559&lt;&gt;"",(R2559*(1-($N$3370))*(1-($O2559+$N$3373))),0)</f>
        <v>0</v>
      </c>
      <c r="W2559" s="173">
        <f>IF(S2559&lt;&gt;"",(S2559*(1-($N$3371))*(1-($O2559+$N$3373))),0)</f>
        <v>0</v>
      </c>
      <c r="X2559" s="173">
        <f t="shared" si="978"/>
        <v>0</v>
      </c>
    </row>
    <row r="2560" spans="1:24" ht="14.1" customHeight="1" x14ac:dyDescent="0.3">
      <c r="A2560" s="155" t="s">
        <v>5357</v>
      </c>
      <c r="B2560" s="91" t="s">
        <v>51</v>
      </c>
      <c r="C2560" s="92">
        <v>10</v>
      </c>
      <c r="D2560" s="92">
        <v>0</v>
      </c>
      <c r="E2560" s="166"/>
      <c r="F2560" s="92" t="s">
        <v>111</v>
      </c>
      <c r="G2560" s="92" t="s">
        <v>2020</v>
      </c>
      <c r="H2560" s="92" t="s">
        <v>5358</v>
      </c>
      <c r="I2560" s="92">
        <v>125</v>
      </c>
      <c r="J2560" s="93">
        <v>35.700000000000003</v>
      </c>
      <c r="K2560" s="94"/>
      <c r="L2560" s="92" t="s">
        <v>5359</v>
      </c>
      <c r="M2560" s="92" t="s">
        <v>417</v>
      </c>
      <c r="N2560" s="172" t="str">
        <f>IF(OR(J2560="TBA",E2560=0),"",E2560*J2560)</f>
        <v/>
      </c>
      <c r="O2560" s="172"/>
      <c r="P2560" s="173">
        <f t="shared" si="983"/>
        <v>0</v>
      </c>
      <c r="Q2560" s="173">
        <f t="shared" si="984"/>
        <v>0</v>
      </c>
      <c r="R2560" s="173">
        <f t="shared" si="985"/>
        <v>0</v>
      </c>
      <c r="S2560" s="173" t="str">
        <f t="shared" si="986"/>
        <v/>
      </c>
      <c r="T2560" s="173">
        <f>IF(P2560&lt;&gt;"",(P2560*(1-($N$3368))*(1-($O2560+$N$3373))),0)</f>
        <v>0</v>
      </c>
      <c r="U2560" s="173">
        <f>IF(Q2560&lt;&gt;"",(Q2560*(1-($N$3369))*(1-($O2560+$N$3373))),0)</f>
        <v>0</v>
      </c>
      <c r="V2560" s="173">
        <f>IF(R2560&lt;&gt;"",(R2560*(1-($N$3370))*(1-($O2560+$N$3373))),0)</f>
        <v>0</v>
      </c>
      <c r="W2560" s="173">
        <f>IF(S2560&lt;&gt;"",(S2560*(1-($N$3371))*(1-($O2560+$N$3373))),0)</f>
        <v>0</v>
      </c>
      <c r="X2560" s="173">
        <f>+SUM(T2560:W2560)</f>
        <v>0</v>
      </c>
    </row>
    <row r="2561" spans="1:24" ht="14.1" customHeight="1" x14ac:dyDescent="0.3">
      <c r="A2561" s="155" t="s">
        <v>5360</v>
      </c>
      <c r="B2561" s="91" t="s">
        <v>51</v>
      </c>
      <c r="C2561" s="92">
        <v>10</v>
      </c>
      <c r="D2561" s="92">
        <v>0</v>
      </c>
      <c r="E2561" s="166"/>
      <c r="F2561" s="92" t="s">
        <v>111</v>
      </c>
      <c r="G2561" s="92" t="s">
        <v>2022</v>
      </c>
      <c r="H2561" s="92" t="s">
        <v>5358</v>
      </c>
      <c r="I2561" s="92">
        <v>125</v>
      </c>
      <c r="J2561" s="93">
        <v>35.700000000000003</v>
      </c>
      <c r="K2561" s="94"/>
      <c r="L2561" s="92" t="s">
        <v>5361</v>
      </c>
      <c r="M2561" s="92" t="s">
        <v>417</v>
      </c>
      <c r="N2561" s="172" t="str">
        <f>IF(OR(J2561="TBA",E2561=0),"",E2561*J2561)</f>
        <v/>
      </c>
      <c r="O2561" s="172"/>
      <c r="P2561" s="173">
        <f t="shared" si="983"/>
        <v>0</v>
      </c>
      <c r="Q2561" s="173">
        <f t="shared" si="984"/>
        <v>0</v>
      </c>
      <c r="R2561" s="173">
        <f t="shared" si="985"/>
        <v>0</v>
      </c>
      <c r="S2561" s="173" t="str">
        <f t="shared" si="986"/>
        <v/>
      </c>
      <c r="T2561" s="173">
        <f>IF(P2561&lt;&gt;"",(P2561*(1-($N$3368))*(1-($O2561+$N$3373))),0)</f>
        <v>0</v>
      </c>
      <c r="U2561" s="173">
        <f>IF(Q2561&lt;&gt;"",(Q2561*(1-($N$3369))*(1-($O2561+$N$3373))),0)</f>
        <v>0</v>
      </c>
      <c r="V2561" s="173">
        <f>IF(R2561&lt;&gt;"",(R2561*(1-($N$3370))*(1-($O2561+$N$3373))),0)</f>
        <v>0</v>
      </c>
      <c r="W2561" s="173">
        <f>IF(S2561&lt;&gt;"",(S2561*(1-($N$3371))*(1-($O2561+$N$3373))),0)</f>
        <v>0</v>
      </c>
      <c r="X2561" s="173">
        <f>+SUM(T2561:W2561)</f>
        <v>0</v>
      </c>
    </row>
    <row r="2562" spans="1:24" ht="14.1" customHeight="1" x14ac:dyDescent="0.3">
      <c r="A2562" s="155" t="s">
        <v>5362</v>
      </c>
      <c r="B2562" s="91" t="s">
        <v>51</v>
      </c>
      <c r="C2562" s="92">
        <v>10</v>
      </c>
      <c r="D2562" s="92">
        <v>0</v>
      </c>
      <c r="E2562" s="166"/>
      <c r="F2562" s="92" t="s">
        <v>111</v>
      </c>
      <c r="G2562" s="92" t="s">
        <v>2023</v>
      </c>
      <c r="H2562" s="92" t="s">
        <v>5358</v>
      </c>
      <c r="I2562" s="92">
        <v>125</v>
      </c>
      <c r="J2562" s="93">
        <v>37.5</v>
      </c>
      <c r="K2562" s="94"/>
      <c r="L2562" s="92" t="s">
        <v>5363</v>
      </c>
      <c r="M2562" s="92" t="s">
        <v>417</v>
      </c>
      <c r="N2562" s="172" t="str">
        <f>IF(OR(J2562="TBA",E2562=0),"",E2562*J2562)</f>
        <v/>
      </c>
      <c r="O2562" s="172"/>
      <c r="P2562" s="173">
        <f t="shared" si="983"/>
        <v>0</v>
      </c>
      <c r="Q2562" s="173">
        <f t="shared" si="984"/>
        <v>0</v>
      </c>
      <c r="R2562" s="173">
        <f t="shared" si="985"/>
        <v>0</v>
      </c>
      <c r="S2562" s="173" t="str">
        <f t="shared" si="986"/>
        <v/>
      </c>
      <c r="T2562" s="173">
        <f>IF(P2562&lt;&gt;"",(P2562*(1-($N$3368))*(1-($O2562+$N$3373))),0)</f>
        <v>0</v>
      </c>
      <c r="U2562" s="173">
        <f>IF(Q2562&lt;&gt;"",(Q2562*(1-($N$3369))*(1-($O2562+$N$3373))),0)</f>
        <v>0</v>
      </c>
      <c r="V2562" s="173">
        <f>IF(R2562&lt;&gt;"",(R2562*(1-($N$3370))*(1-($O2562+$N$3373))),0)</f>
        <v>0</v>
      </c>
      <c r="W2562" s="173">
        <f>IF(S2562&lt;&gt;"",(S2562*(1-($N$3371))*(1-($O2562+$N$3373))),0)</f>
        <v>0</v>
      </c>
      <c r="X2562" s="173">
        <f>+SUM(T2562:W2562)</f>
        <v>0</v>
      </c>
    </row>
    <row r="2563" spans="1:24" ht="14.1" customHeight="1" x14ac:dyDescent="0.3">
      <c r="A2563" s="155" t="s">
        <v>5364</v>
      </c>
      <c r="B2563" s="91" t="s">
        <v>51</v>
      </c>
      <c r="C2563" s="92">
        <v>10</v>
      </c>
      <c r="D2563" s="92">
        <v>0</v>
      </c>
      <c r="E2563" s="166"/>
      <c r="F2563" s="92" t="s">
        <v>111</v>
      </c>
      <c r="G2563" s="92" t="s">
        <v>2005</v>
      </c>
      <c r="H2563" s="92" t="s">
        <v>5358</v>
      </c>
      <c r="I2563" s="92">
        <v>125</v>
      </c>
      <c r="J2563" s="93">
        <v>35.700000000000003</v>
      </c>
      <c r="K2563" s="94"/>
      <c r="L2563" s="92" t="s">
        <v>5365</v>
      </c>
      <c r="M2563" s="92" t="s">
        <v>417</v>
      </c>
      <c r="N2563" s="172" t="str">
        <f>IF(OR(J2563="TBA",E2563=0),"",E2563*J2563)</f>
        <v/>
      </c>
      <c r="O2563" s="172"/>
      <c r="P2563" s="173">
        <f t="shared" si="983"/>
        <v>0</v>
      </c>
      <c r="Q2563" s="173">
        <f t="shared" si="984"/>
        <v>0</v>
      </c>
      <c r="R2563" s="173">
        <f t="shared" si="985"/>
        <v>0</v>
      </c>
      <c r="S2563" s="173" t="str">
        <f t="shared" si="986"/>
        <v/>
      </c>
      <c r="T2563" s="173">
        <f>IF(P2563&lt;&gt;"",(P2563*(1-($N$3368))*(1-($O2563+$N$3373))),0)</f>
        <v>0</v>
      </c>
      <c r="U2563" s="173">
        <f>IF(Q2563&lt;&gt;"",(Q2563*(1-($N$3369))*(1-($O2563+$N$3373))),0)</f>
        <v>0</v>
      </c>
      <c r="V2563" s="173">
        <f>IF(R2563&lt;&gt;"",(R2563*(1-($N$3370))*(1-($O2563+$N$3373))),0)</f>
        <v>0</v>
      </c>
      <c r="W2563" s="173">
        <f>IF(S2563&lt;&gt;"",(S2563*(1-($N$3371))*(1-($O2563+$N$3373))),0)</f>
        <v>0</v>
      </c>
      <c r="X2563" s="173">
        <f>+SUM(T2563:W2563)</f>
        <v>0</v>
      </c>
    </row>
    <row r="2564" spans="1:24" ht="14.1" customHeight="1" x14ac:dyDescent="0.3">
      <c r="A2564" s="258" t="s">
        <v>5984</v>
      </c>
      <c r="B2564" s="253" t="s">
        <v>51</v>
      </c>
      <c r="C2564" s="254">
        <v>24</v>
      </c>
      <c r="D2564" s="254">
        <v>12</v>
      </c>
      <c r="E2564" s="255"/>
      <c r="F2564" s="254" t="s">
        <v>112</v>
      </c>
      <c r="G2564" s="254" t="s">
        <v>2003</v>
      </c>
      <c r="H2564" s="254" t="s">
        <v>6528</v>
      </c>
      <c r="I2564" s="254">
        <v>126</v>
      </c>
      <c r="J2564" s="256">
        <v>29</v>
      </c>
      <c r="K2564" s="257"/>
      <c r="L2564" s="254" t="s">
        <v>6529</v>
      </c>
      <c r="M2564" s="254" t="s">
        <v>417</v>
      </c>
      <c r="N2564" s="172" t="str">
        <f t="shared" si="976"/>
        <v/>
      </c>
      <c r="O2564" s="172"/>
      <c r="P2564" s="173">
        <f t="shared" si="983"/>
        <v>0</v>
      </c>
      <c r="Q2564" s="173">
        <f t="shared" si="984"/>
        <v>0</v>
      </c>
      <c r="R2564" s="173">
        <f t="shared" si="985"/>
        <v>0</v>
      </c>
      <c r="S2564" s="173" t="str">
        <f t="shared" si="986"/>
        <v/>
      </c>
      <c r="T2564" s="173">
        <f>IF(P2564&lt;&gt;"",(P2564*(1-($N$3368))*(1-($O2564+$N$3373))),0)</f>
        <v>0</v>
      </c>
      <c r="U2564" s="173">
        <f>IF(Q2564&lt;&gt;"",(Q2564*(1-($N$3369))*(1-($O2564+$N$3373))),0)</f>
        <v>0</v>
      </c>
      <c r="V2564" s="173">
        <f>IF(R2564&lt;&gt;"",(R2564*(1-($N$3370))*(1-($O2564+$N$3373))),0)</f>
        <v>0</v>
      </c>
      <c r="W2564" s="173">
        <f>IF(S2564&lt;&gt;"",(S2564*(1-($N$3371))*(1-($O2564+$N$3373))),0)</f>
        <v>0</v>
      </c>
      <c r="X2564" s="173">
        <f t="shared" si="978"/>
        <v>0</v>
      </c>
    </row>
    <row r="2565" spans="1:24" ht="14.1" customHeight="1" x14ac:dyDescent="0.3">
      <c r="A2565" s="258" t="s">
        <v>5985</v>
      </c>
      <c r="B2565" s="253" t="s">
        <v>51</v>
      </c>
      <c r="C2565" s="254">
        <v>24</v>
      </c>
      <c r="D2565" s="254">
        <v>12</v>
      </c>
      <c r="E2565" s="255"/>
      <c r="F2565" s="254" t="s">
        <v>112</v>
      </c>
      <c r="G2565" s="254" t="s">
        <v>2004</v>
      </c>
      <c r="H2565" s="254" t="s">
        <v>6528</v>
      </c>
      <c r="I2565" s="254">
        <v>126</v>
      </c>
      <c r="J2565" s="256">
        <v>29</v>
      </c>
      <c r="K2565" s="257"/>
      <c r="L2565" s="254" t="s">
        <v>6530</v>
      </c>
      <c r="M2565" s="254" t="s">
        <v>417</v>
      </c>
      <c r="N2565" s="172" t="str">
        <f t="shared" si="976"/>
        <v/>
      </c>
      <c r="O2565" s="172"/>
      <c r="P2565" s="173">
        <f t="shared" si="983"/>
        <v>0</v>
      </c>
      <c r="Q2565" s="173">
        <f t="shared" si="984"/>
        <v>0</v>
      </c>
      <c r="R2565" s="173">
        <f t="shared" si="985"/>
        <v>0</v>
      </c>
      <c r="S2565" s="173" t="str">
        <f t="shared" si="986"/>
        <v/>
      </c>
      <c r="T2565" s="173">
        <f>IF(P2565&lt;&gt;"",(P2565*(1-($N$3368))*(1-($O2565+$N$3373))),0)</f>
        <v>0</v>
      </c>
      <c r="U2565" s="173">
        <f>IF(Q2565&lt;&gt;"",(Q2565*(1-($N$3369))*(1-($O2565+$N$3373))),0)</f>
        <v>0</v>
      </c>
      <c r="V2565" s="173">
        <f>IF(R2565&lt;&gt;"",(R2565*(1-($N$3370))*(1-($O2565+$N$3373))),0)</f>
        <v>0</v>
      </c>
      <c r="W2565" s="173">
        <f>IF(S2565&lt;&gt;"",(S2565*(1-($N$3371))*(1-($O2565+$N$3373))),0)</f>
        <v>0</v>
      </c>
      <c r="X2565" s="173">
        <f t="shared" si="978"/>
        <v>0</v>
      </c>
    </row>
    <row r="2566" spans="1:24" ht="14.1" customHeight="1" x14ac:dyDescent="0.3">
      <c r="A2566" s="258" t="s">
        <v>5986</v>
      </c>
      <c r="B2566" s="253" t="s">
        <v>51</v>
      </c>
      <c r="C2566" s="254">
        <v>24</v>
      </c>
      <c r="D2566" s="254">
        <v>12</v>
      </c>
      <c r="E2566" s="255"/>
      <c r="F2566" s="254" t="s">
        <v>112</v>
      </c>
      <c r="G2566" s="254" t="s">
        <v>2016</v>
      </c>
      <c r="H2566" s="254" t="s">
        <v>6528</v>
      </c>
      <c r="I2566" s="254">
        <v>126</v>
      </c>
      <c r="J2566" s="256">
        <v>29</v>
      </c>
      <c r="K2566" s="257"/>
      <c r="L2566" s="254" t="s">
        <v>6531</v>
      </c>
      <c r="M2566" s="254" t="s">
        <v>417</v>
      </c>
      <c r="N2566" s="172" t="str">
        <f t="shared" ref="N2566:N2587" si="987">IF(OR(J2566="TBA",E2566=0),"",E2566*J2566)</f>
        <v/>
      </c>
      <c r="O2566" s="172"/>
      <c r="P2566" s="173">
        <f t="shared" si="983"/>
        <v>0</v>
      </c>
      <c r="Q2566" s="173">
        <f t="shared" si="984"/>
        <v>0</v>
      </c>
      <c r="R2566" s="173">
        <f t="shared" si="985"/>
        <v>0</v>
      </c>
      <c r="S2566" s="173" t="str">
        <f t="shared" si="986"/>
        <v/>
      </c>
      <c r="T2566" s="173">
        <f>IF(P2566&lt;&gt;"",(P2566*(1-($N$3368))*(1-($O2566+$N$3373))),0)</f>
        <v>0</v>
      </c>
      <c r="U2566" s="173">
        <f>IF(Q2566&lt;&gt;"",(Q2566*(1-($N$3369))*(1-($O2566+$N$3373))),0)</f>
        <v>0</v>
      </c>
      <c r="V2566" s="173">
        <f>IF(R2566&lt;&gt;"",(R2566*(1-($N$3370))*(1-($O2566+$N$3373))),0)</f>
        <v>0</v>
      </c>
      <c r="W2566" s="173">
        <f>IF(S2566&lt;&gt;"",(S2566*(1-($N$3371))*(1-($O2566+$N$3373))),0)</f>
        <v>0</v>
      </c>
      <c r="X2566" s="173">
        <f t="shared" ref="X2566" si="988">+SUM(T2566:W2566)</f>
        <v>0</v>
      </c>
    </row>
    <row r="2567" spans="1:24" ht="14.1" customHeight="1" x14ac:dyDescent="0.3">
      <c r="A2567" s="258" t="s">
        <v>5977</v>
      </c>
      <c r="B2567" s="253" t="s">
        <v>51</v>
      </c>
      <c r="C2567" s="254">
        <v>24</v>
      </c>
      <c r="D2567" s="254">
        <v>6</v>
      </c>
      <c r="E2567" s="255"/>
      <c r="F2567" s="254" t="s">
        <v>112</v>
      </c>
      <c r="G2567" s="254" t="s">
        <v>2003</v>
      </c>
      <c r="H2567" s="254" t="s">
        <v>5978</v>
      </c>
      <c r="I2567" s="254">
        <v>126</v>
      </c>
      <c r="J2567" s="256">
        <v>18</v>
      </c>
      <c r="K2567" s="257"/>
      <c r="L2567" s="254" t="s">
        <v>5979</v>
      </c>
      <c r="M2567" s="254" t="s">
        <v>417</v>
      </c>
      <c r="N2567" s="172" t="str">
        <f t="shared" si="987"/>
        <v/>
      </c>
      <c r="O2567" s="172"/>
      <c r="P2567" s="173">
        <f t="shared" si="983"/>
        <v>0</v>
      </c>
      <c r="Q2567" s="173">
        <f t="shared" si="984"/>
        <v>0</v>
      </c>
      <c r="R2567" s="173">
        <f t="shared" si="985"/>
        <v>0</v>
      </c>
      <c r="S2567" s="173" t="str">
        <f t="shared" si="986"/>
        <v/>
      </c>
      <c r="T2567" s="173">
        <f>IF(P2567&lt;&gt;"",(P2567*(1-($N$3368))*(1-($O2567+$N$3373))),0)</f>
        <v>0</v>
      </c>
      <c r="U2567" s="173">
        <f>IF(Q2567&lt;&gt;"",(Q2567*(1-($N$3369))*(1-($O2567+$N$3373))),0)</f>
        <v>0</v>
      </c>
      <c r="V2567" s="173">
        <f>IF(R2567&lt;&gt;"",(R2567*(1-($N$3370))*(1-($O2567+$N$3373))),0)</f>
        <v>0</v>
      </c>
      <c r="W2567" s="173">
        <f>IF(S2567&lt;&gt;"",(S2567*(1-($N$3371))*(1-($O2567+$N$3373))),0)</f>
        <v>0</v>
      </c>
      <c r="X2567" s="173">
        <f t="shared" ref="X2567:X2587" si="989">+SUM(T2567:W2567)</f>
        <v>0</v>
      </c>
    </row>
    <row r="2568" spans="1:24" ht="14.1" customHeight="1" x14ac:dyDescent="0.3">
      <c r="A2568" s="258" t="s">
        <v>5980</v>
      </c>
      <c r="B2568" s="253" t="s">
        <v>51</v>
      </c>
      <c r="C2568" s="254">
        <v>24</v>
      </c>
      <c r="D2568" s="254">
        <v>6</v>
      </c>
      <c r="E2568" s="255"/>
      <c r="F2568" s="254" t="s">
        <v>112</v>
      </c>
      <c r="G2568" s="254" t="s">
        <v>2004</v>
      </c>
      <c r="H2568" s="254" t="s">
        <v>5978</v>
      </c>
      <c r="I2568" s="254">
        <v>126</v>
      </c>
      <c r="J2568" s="256">
        <v>18</v>
      </c>
      <c r="K2568" s="257"/>
      <c r="L2568" s="254" t="s">
        <v>5981</v>
      </c>
      <c r="M2568" s="254" t="s">
        <v>417</v>
      </c>
      <c r="N2568" s="172" t="str">
        <f t="shared" si="987"/>
        <v/>
      </c>
      <c r="O2568" s="172"/>
      <c r="P2568" s="173">
        <f t="shared" si="983"/>
        <v>0</v>
      </c>
      <c r="Q2568" s="173">
        <f t="shared" si="984"/>
        <v>0</v>
      </c>
      <c r="R2568" s="173">
        <f t="shared" si="985"/>
        <v>0</v>
      </c>
      <c r="S2568" s="173" t="str">
        <f t="shared" si="986"/>
        <v/>
      </c>
      <c r="T2568" s="173">
        <f>IF(P2568&lt;&gt;"",(P2568*(1-($N$3368))*(1-($O2568+$N$3373))),0)</f>
        <v>0</v>
      </c>
      <c r="U2568" s="173">
        <f>IF(Q2568&lt;&gt;"",(Q2568*(1-($N$3369))*(1-($O2568+$N$3373))),0)</f>
        <v>0</v>
      </c>
      <c r="V2568" s="173">
        <f>IF(R2568&lt;&gt;"",(R2568*(1-($N$3370))*(1-($O2568+$N$3373))),0)</f>
        <v>0</v>
      </c>
      <c r="W2568" s="173">
        <f>IF(S2568&lt;&gt;"",(S2568*(1-($N$3371))*(1-($O2568+$N$3373))),0)</f>
        <v>0</v>
      </c>
      <c r="X2568" s="173">
        <f t="shared" si="989"/>
        <v>0</v>
      </c>
    </row>
    <row r="2569" spans="1:24" ht="14.1" customHeight="1" x14ac:dyDescent="0.3">
      <c r="A2569" s="258" t="s">
        <v>5982</v>
      </c>
      <c r="B2569" s="253" t="s">
        <v>51</v>
      </c>
      <c r="C2569" s="254">
        <v>24</v>
      </c>
      <c r="D2569" s="254">
        <v>6</v>
      </c>
      <c r="E2569" s="255"/>
      <c r="F2569" s="254" t="s">
        <v>112</v>
      </c>
      <c r="G2569" s="254" t="s">
        <v>2016</v>
      </c>
      <c r="H2569" s="254" t="s">
        <v>5978</v>
      </c>
      <c r="I2569" s="254">
        <v>126</v>
      </c>
      <c r="J2569" s="256">
        <v>18</v>
      </c>
      <c r="K2569" s="257"/>
      <c r="L2569" s="254" t="s">
        <v>5983</v>
      </c>
      <c r="M2569" s="254" t="s">
        <v>417</v>
      </c>
      <c r="N2569" s="172" t="str">
        <f t="shared" si="987"/>
        <v/>
      </c>
      <c r="O2569" s="172"/>
      <c r="P2569" s="173">
        <f t="shared" si="983"/>
        <v>0</v>
      </c>
      <c r="Q2569" s="173">
        <f t="shared" si="984"/>
        <v>0</v>
      </c>
      <c r="R2569" s="173">
        <f t="shared" si="985"/>
        <v>0</v>
      </c>
      <c r="S2569" s="173" t="str">
        <f t="shared" si="986"/>
        <v/>
      </c>
      <c r="T2569" s="173">
        <f>IF(P2569&lt;&gt;"",(P2569*(1-($N$3368))*(1-($O2569+$N$3373))),0)</f>
        <v>0</v>
      </c>
      <c r="U2569" s="173">
        <f>IF(Q2569&lt;&gt;"",(Q2569*(1-($N$3369))*(1-($O2569+$N$3373))),0)</f>
        <v>0</v>
      </c>
      <c r="V2569" s="173">
        <f>IF(R2569&lt;&gt;"",(R2569*(1-($N$3370))*(1-($O2569+$N$3373))),0)</f>
        <v>0</v>
      </c>
      <c r="W2569" s="173">
        <f>IF(S2569&lt;&gt;"",(S2569*(1-($N$3371))*(1-($O2569+$N$3373))),0)</f>
        <v>0</v>
      </c>
      <c r="X2569" s="173">
        <f t="shared" si="989"/>
        <v>0</v>
      </c>
    </row>
    <row r="2570" spans="1:24" ht="14.1" customHeight="1" x14ac:dyDescent="0.3">
      <c r="A2570" s="258" t="s">
        <v>6146</v>
      </c>
      <c r="B2570" s="253" t="s">
        <v>51</v>
      </c>
      <c r="C2570" s="254">
        <v>12</v>
      </c>
      <c r="D2570" s="254">
        <v>0</v>
      </c>
      <c r="E2570" s="255"/>
      <c r="F2570" s="254" t="s">
        <v>111</v>
      </c>
      <c r="G2570" s="254" t="s">
        <v>2195</v>
      </c>
      <c r="H2570" s="254" t="s">
        <v>6147</v>
      </c>
      <c r="I2570" s="254">
        <v>126</v>
      </c>
      <c r="J2570" s="256">
        <v>32</v>
      </c>
      <c r="K2570" s="257"/>
      <c r="L2570" s="254" t="s">
        <v>6552</v>
      </c>
      <c r="M2570" s="254" t="s">
        <v>417</v>
      </c>
      <c r="N2570" s="172" t="str">
        <f t="shared" ref="N2570:N2578" si="990">IF(OR(J2570="TBA",E2570=0),"",E2570*J2570)</f>
        <v/>
      </c>
      <c r="O2570" s="172"/>
      <c r="P2570" s="173">
        <f t="shared" si="983"/>
        <v>0</v>
      </c>
      <c r="Q2570" s="173">
        <f t="shared" si="984"/>
        <v>0</v>
      </c>
      <c r="R2570" s="173">
        <f t="shared" si="985"/>
        <v>0</v>
      </c>
      <c r="S2570" s="173" t="str">
        <f t="shared" si="986"/>
        <v/>
      </c>
      <c r="T2570" s="173">
        <f t="shared" ref="T2570:T2578" si="991">IF(P2570&lt;&gt;"",(P2570*(1-($N$3368))*(1-($O2570+$N$3373))),0)</f>
        <v>0</v>
      </c>
      <c r="U2570" s="173">
        <f t="shared" ref="U2570:U2578" si="992">IF(Q2570&lt;&gt;"",(Q2570*(1-($N$3369))*(1-($O2570+$N$3373))),0)</f>
        <v>0</v>
      </c>
      <c r="V2570" s="173">
        <f t="shared" ref="V2570:V2578" si="993">IF(R2570&lt;&gt;"",(R2570*(1-($N$3370))*(1-($O2570+$N$3373))),0)</f>
        <v>0</v>
      </c>
      <c r="W2570" s="173">
        <f t="shared" ref="W2570:W2578" si="994">IF(S2570&lt;&gt;"",(S2570*(1-($N$3371))*(1-($O2570+$N$3373))),0)</f>
        <v>0</v>
      </c>
      <c r="X2570" s="173">
        <f t="shared" ref="X2570:X2578" si="995">+SUM(T2570:W2570)</f>
        <v>0</v>
      </c>
    </row>
    <row r="2571" spans="1:24" ht="14.1" customHeight="1" x14ac:dyDescent="0.3">
      <c r="A2571" s="258" t="s">
        <v>6148</v>
      </c>
      <c r="B2571" s="253" t="s">
        <v>51</v>
      </c>
      <c r="C2571" s="254">
        <v>12</v>
      </c>
      <c r="D2571" s="254">
        <v>0</v>
      </c>
      <c r="E2571" s="255"/>
      <c r="F2571" s="254" t="s">
        <v>111</v>
      </c>
      <c r="G2571" s="254" t="s">
        <v>2197</v>
      </c>
      <c r="H2571" s="254" t="s">
        <v>6147</v>
      </c>
      <c r="I2571" s="254">
        <v>126</v>
      </c>
      <c r="J2571" s="256">
        <v>32</v>
      </c>
      <c r="K2571" s="257"/>
      <c r="L2571" s="254" t="s">
        <v>6553</v>
      </c>
      <c r="M2571" s="254" t="s">
        <v>417</v>
      </c>
      <c r="N2571" s="172" t="str">
        <f t="shared" si="990"/>
        <v/>
      </c>
      <c r="O2571" s="172"/>
      <c r="P2571" s="173">
        <f t="shared" si="983"/>
        <v>0</v>
      </c>
      <c r="Q2571" s="173">
        <f t="shared" si="984"/>
        <v>0</v>
      </c>
      <c r="R2571" s="173">
        <f t="shared" si="985"/>
        <v>0</v>
      </c>
      <c r="S2571" s="173" t="str">
        <f t="shared" si="986"/>
        <v/>
      </c>
      <c r="T2571" s="173">
        <f t="shared" si="991"/>
        <v>0</v>
      </c>
      <c r="U2571" s="173">
        <f t="shared" si="992"/>
        <v>0</v>
      </c>
      <c r="V2571" s="173">
        <f t="shared" si="993"/>
        <v>0</v>
      </c>
      <c r="W2571" s="173">
        <f t="shared" si="994"/>
        <v>0</v>
      </c>
      <c r="X2571" s="173">
        <f t="shared" si="995"/>
        <v>0</v>
      </c>
    </row>
    <row r="2572" spans="1:24" ht="14.1" customHeight="1" x14ac:dyDescent="0.3">
      <c r="A2572" s="258" t="s">
        <v>6172</v>
      </c>
      <c r="B2572" s="253" t="s">
        <v>51</v>
      </c>
      <c r="C2572" s="254">
        <v>12</v>
      </c>
      <c r="D2572" s="254">
        <v>0</v>
      </c>
      <c r="E2572" s="255"/>
      <c r="F2572" s="254" t="s">
        <v>111</v>
      </c>
      <c r="G2572" s="254" t="s">
        <v>2020</v>
      </c>
      <c r="H2572" s="254" t="s">
        <v>6173</v>
      </c>
      <c r="I2572" s="254">
        <v>126</v>
      </c>
      <c r="J2572" s="256">
        <v>34</v>
      </c>
      <c r="K2572" s="257"/>
      <c r="L2572" s="254" t="s">
        <v>6556</v>
      </c>
      <c r="M2572" s="254" t="s">
        <v>417</v>
      </c>
      <c r="N2572" s="172" t="str">
        <f t="shared" si="990"/>
        <v/>
      </c>
      <c r="O2572" s="172"/>
      <c r="P2572" s="173">
        <f t="shared" si="983"/>
        <v>0</v>
      </c>
      <c r="Q2572" s="173">
        <f t="shared" si="984"/>
        <v>0</v>
      </c>
      <c r="R2572" s="173">
        <f t="shared" si="985"/>
        <v>0</v>
      </c>
      <c r="S2572" s="173" t="str">
        <f t="shared" si="986"/>
        <v/>
      </c>
      <c r="T2572" s="173">
        <f t="shared" si="991"/>
        <v>0</v>
      </c>
      <c r="U2572" s="173">
        <f t="shared" si="992"/>
        <v>0</v>
      </c>
      <c r="V2572" s="173">
        <f t="shared" si="993"/>
        <v>0</v>
      </c>
      <c r="W2572" s="173">
        <f t="shared" si="994"/>
        <v>0</v>
      </c>
      <c r="X2572" s="173">
        <f t="shared" si="995"/>
        <v>0</v>
      </c>
    </row>
    <row r="2573" spans="1:24" ht="14.1" customHeight="1" x14ac:dyDescent="0.3">
      <c r="A2573" s="258" t="s">
        <v>6174</v>
      </c>
      <c r="B2573" s="253" t="s">
        <v>51</v>
      </c>
      <c r="C2573" s="254">
        <v>12</v>
      </c>
      <c r="D2573" s="254">
        <v>0</v>
      </c>
      <c r="E2573" s="255"/>
      <c r="F2573" s="254" t="s">
        <v>111</v>
      </c>
      <c r="G2573" s="254" t="s">
        <v>2022</v>
      </c>
      <c r="H2573" s="254" t="s">
        <v>6173</v>
      </c>
      <c r="I2573" s="254">
        <v>126</v>
      </c>
      <c r="J2573" s="256">
        <v>34</v>
      </c>
      <c r="K2573" s="257"/>
      <c r="L2573" s="254" t="s">
        <v>6557</v>
      </c>
      <c r="M2573" s="254" t="s">
        <v>417</v>
      </c>
      <c r="N2573" s="172" t="str">
        <f t="shared" si="990"/>
        <v/>
      </c>
      <c r="O2573" s="172"/>
      <c r="P2573" s="173">
        <f t="shared" si="983"/>
        <v>0</v>
      </c>
      <c r="Q2573" s="173">
        <f t="shared" si="984"/>
        <v>0</v>
      </c>
      <c r="R2573" s="173">
        <f t="shared" si="985"/>
        <v>0</v>
      </c>
      <c r="S2573" s="173" t="str">
        <f t="shared" si="986"/>
        <v/>
      </c>
      <c r="T2573" s="173">
        <f t="shared" si="991"/>
        <v>0</v>
      </c>
      <c r="U2573" s="173">
        <f t="shared" si="992"/>
        <v>0</v>
      </c>
      <c r="V2573" s="173">
        <f t="shared" si="993"/>
        <v>0</v>
      </c>
      <c r="W2573" s="173">
        <f t="shared" si="994"/>
        <v>0</v>
      </c>
      <c r="X2573" s="173">
        <f t="shared" si="995"/>
        <v>0</v>
      </c>
    </row>
    <row r="2574" spans="1:24" ht="14.1" customHeight="1" x14ac:dyDescent="0.3">
      <c r="A2574" s="258" t="s">
        <v>6175</v>
      </c>
      <c r="B2574" s="253" t="s">
        <v>51</v>
      </c>
      <c r="C2574" s="254">
        <v>12</v>
      </c>
      <c r="D2574" s="254">
        <v>0</v>
      </c>
      <c r="E2574" s="255"/>
      <c r="F2574" s="254" t="s">
        <v>111</v>
      </c>
      <c r="G2574" s="254" t="s">
        <v>2023</v>
      </c>
      <c r="H2574" s="254" t="s">
        <v>6173</v>
      </c>
      <c r="I2574" s="254">
        <v>126</v>
      </c>
      <c r="J2574" s="256">
        <v>34</v>
      </c>
      <c r="K2574" s="257"/>
      <c r="L2574" s="254" t="s">
        <v>6176</v>
      </c>
      <c r="M2574" s="254" t="s">
        <v>417</v>
      </c>
      <c r="N2574" s="172" t="str">
        <f t="shared" si="990"/>
        <v/>
      </c>
      <c r="O2574" s="172"/>
      <c r="P2574" s="173">
        <f t="shared" si="983"/>
        <v>0</v>
      </c>
      <c r="Q2574" s="173">
        <f t="shared" si="984"/>
        <v>0</v>
      </c>
      <c r="R2574" s="173">
        <f t="shared" si="985"/>
        <v>0</v>
      </c>
      <c r="S2574" s="173" t="str">
        <f t="shared" si="986"/>
        <v/>
      </c>
      <c r="T2574" s="173">
        <f t="shared" si="991"/>
        <v>0</v>
      </c>
      <c r="U2574" s="173">
        <f t="shared" si="992"/>
        <v>0</v>
      </c>
      <c r="V2574" s="173">
        <f t="shared" si="993"/>
        <v>0</v>
      </c>
      <c r="W2574" s="173">
        <f t="shared" si="994"/>
        <v>0</v>
      </c>
      <c r="X2574" s="173">
        <f t="shared" si="995"/>
        <v>0</v>
      </c>
    </row>
    <row r="2575" spans="1:24" ht="14.1" customHeight="1" x14ac:dyDescent="0.3">
      <c r="A2575" s="258" t="s">
        <v>6177</v>
      </c>
      <c r="B2575" s="253" t="s">
        <v>51</v>
      </c>
      <c r="C2575" s="254">
        <v>12</v>
      </c>
      <c r="D2575" s="254">
        <v>0</v>
      </c>
      <c r="E2575" s="255"/>
      <c r="F2575" s="254" t="s">
        <v>111</v>
      </c>
      <c r="G2575" s="254" t="s">
        <v>2005</v>
      </c>
      <c r="H2575" s="254" t="s">
        <v>6173</v>
      </c>
      <c r="I2575" s="254">
        <v>126</v>
      </c>
      <c r="J2575" s="256">
        <v>34</v>
      </c>
      <c r="K2575" s="257"/>
      <c r="L2575" s="254" t="s">
        <v>6178</v>
      </c>
      <c r="M2575" s="254" t="s">
        <v>417</v>
      </c>
      <c r="N2575" s="172" t="str">
        <f t="shared" si="990"/>
        <v/>
      </c>
      <c r="O2575" s="172"/>
      <c r="P2575" s="173">
        <f t="shared" si="983"/>
        <v>0</v>
      </c>
      <c r="Q2575" s="173">
        <f t="shared" si="984"/>
        <v>0</v>
      </c>
      <c r="R2575" s="173">
        <f t="shared" si="985"/>
        <v>0</v>
      </c>
      <c r="S2575" s="173" t="str">
        <f t="shared" si="986"/>
        <v/>
      </c>
      <c r="T2575" s="173">
        <f t="shared" si="991"/>
        <v>0</v>
      </c>
      <c r="U2575" s="173">
        <f t="shared" si="992"/>
        <v>0</v>
      </c>
      <c r="V2575" s="173">
        <f t="shared" si="993"/>
        <v>0</v>
      </c>
      <c r="W2575" s="173">
        <f t="shared" si="994"/>
        <v>0</v>
      </c>
      <c r="X2575" s="173">
        <f t="shared" si="995"/>
        <v>0</v>
      </c>
    </row>
    <row r="2576" spans="1:24" ht="14.1" customHeight="1" x14ac:dyDescent="0.3">
      <c r="A2576" s="258" t="s">
        <v>6013</v>
      </c>
      <c r="B2576" s="253" t="s">
        <v>51</v>
      </c>
      <c r="C2576" s="254">
        <v>24</v>
      </c>
      <c r="D2576" s="254">
        <v>6</v>
      </c>
      <c r="E2576" s="255"/>
      <c r="F2576" s="254" t="s">
        <v>112</v>
      </c>
      <c r="G2576" s="254" t="s">
        <v>2003</v>
      </c>
      <c r="H2576" s="254" t="s">
        <v>6014</v>
      </c>
      <c r="I2576" s="254">
        <v>126</v>
      </c>
      <c r="J2576" s="256">
        <v>18</v>
      </c>
      <c r="K2576" s="257"/>
      <c r="L2576" s="254" t="s">
        <v>6015</v>
      </c>
      <c r="M2576" s="254" t="s">
        <v>417</v>
      </c>
      <c r="N2576" s="172" t="str">
        <f t="shared" si="990"/>
        <v/>
      </c>
      <c r="O2576" s="172"/>
      <c r="P2576" s="173">
        <f t="shared" si="983"/>
        <v>0</v>
      </c>
      <c r="Q2576" s="173">
        <f t="shared" si="984"/>
        <v>0</v>
      </c>
      <c r="R2576" s="173">
        <f t="shared" si="985"/>
        <v>0</v>
      </c>
      <c r="S2576" s="173" t="str">
        <f t="shared" si="986"/>
        <v/>
      </c>
      <c r="T2576" s="173">
        <f t="shared" si="991"/>
        <v>0</v>
      </c>
      <c r="U2576" s="173">
        <f t="shared" si="992"/>
        <v>0</v>
      </c>
      <c r="V2576" s="173">
        <f t="shared" si="993"/>
        <v>0</v>
      </c>
      <c r="W2576" s="173">
        <f t="shared" si="994"/>
        <v>0</v>
      </c>
      <c r="X2576" s="173">
        <f t="shared" si="995"/>
        <v>0</v>
      </c>
    </row>
    <row r="2577" spans="1:24" ht="14.1" customHeight="1" x14ac:dyDescent="0.3">
      <c r="A2577" s="258" t="s">
        <v>6016</v>
      </c>
      <c r="B2577" s="253" t="s">
        <v>51</v>
      </c>
      <c r="C2577" s="254">
        <v>24</v>
      </c>
      <c r="D2577" s="254">
        <v>6</v>
      </c>
      <c r="E2577" s="255"/>
      <c r="F2577" s="254" t="s">
        <v>112</v>
      </c>
      <c r="G2577" s="254" t="s">
        <v>2004</v>
      </c>
      <c r="H2577" s="254" t="s">
        <v>6014</v>
      </c>
      <c r="I2577" s="254">
        <v>126</v>
      </c>
      <c r="J2577" s="256">
        <v>18</v>
      </c>
      <c r="K2577" s="257"/>
      <c r="L2577" s="254" t="s">
        <v>6548</v>
      </c>
      <c r="M2577" s="254" t="s">
        <v>417</v>
      </c>
      <c r="N2577" s="172" t="str">
        <f t="shared" si="990"/>
        <v/>
      </c>
      <c r="O2577" s="172"/>
      <c r="P2577" s="173">
        <f t="shared" si="983"/>
        <v>0</v>
      </c>
      <c r="Q2577" s="173">
        <f t="shared" si="984"/>
        <v>0</v>
      </c>
      <c r="R2577" s="173">
        <f t="shared" si="985"/>
        <v>0</v>
      </c>
      <c r="S2577" s="173" t="str">
        <f t="shared" si="986"/>
        <v/>
      </c>
      <c r="T2577" s="173">
        <f t="shared" si="991"/>
        <v>0</v>
      </c>
      <c r="U2577" s="173">
        <f t="shared" si="992"/>
        <v>0</v>
      </c>
      <c r="V2577" s="173">
        <f t="shared" si="993"/>
        <v>0</v>
      </c>
      <c r="W2577" s="173">
        <f t="shared" si="994"/>
        <v>0</v>
      </c>
      <c r="X2577" s="173">
        <f t="shared" si="995"/>
        <v>0</v>
      </c>
    </row>
    <row r="2578" spans="1:24" ht="14.1" customHeight="1" x14ac:dyDescent="0.3">
      <c r="A2578" s="258" t="s">
        <v>6017</v>
      </c>
      <c r="B2578" s="253" t="s">
        <v>51</v>
      </c>
      <c r="C2578" s="254">
        <v>24</v>
      </c>
      <c r="D2578" s="254">
        <v>6</v>
      </c>
      <c r="E2578" s="255"/>
      <c r="F2578" s="254" t="s">
        <v>112</v>
      </c>
      <c r="G2578" s="254" t="s">
        <v>2016</v>
      </c>
      <c r="H2578" s="254" t="s">
        <v>6014</v>
      </c>
      <c r="I2578" s="254">
        <v>126</v>
      </c>
      <c r="J2578" s="256">
        <v>18</v>
      </c>
      <c r="K2578" s="257"/>
      <c r="L2578" s="254" t="s">
        <v>6018</v>
      </c>
      <c r="M2578" s="254" t="s">
        <v>417</v>
      </c>
      <c r="N2578" s="172" t="str">
        <f t="shared" si="990"/>
        <v/>
      </c>
      <c r="O2578" s="172"/>
      <c r="P2578" s="173">
        <f t="shared" si="983"/>
        <v>0</v>
      </c>
      <c r="Q2578" s="173">
        <f t="shared" si="984"/>
        <v>0</v>
      </c>
      <c r="R2578" s="173">
        <f t="shared" si="985"/>
        <v>0</v>
      </c>
      <c r="S2578" s="173" t="str">
        <f t="shared" si="986"/>
        <v/>
      </c>
      <c r="T2578" s="173">
        <f t="shared" si="991"/>
        <v>0</v>
      </c>
      <c r="U2578" s="173">
        <f t="shared" si="992"/>
        <v>0</v>
      </c>
      <c r="V2578" s="173">
        <f t="shared" si="993"/>
        <v>0</v>
      </c>
      <c r="W2578" s="173">
        <f t="shared" si="994"/>
        <v>0</v>
      </c>
      <c r="X2578" s="173">
        <f t="shared" si="995"/>
        <v>0</v>
      </c>
    </row>
    <row r="2579" spans="1:24" ht="14.1" customHeight="1" x14ac:dyDescent="0.3">
      <c r="A2579" s="258" t="s">
        <v>6157</v>
      </c>
      <c r="B2579" s="253" t="s">
        <v>51</v>
      </c>
      <c r="C2579" s="254">
        <v>12</v>
      </c>
      <c r="D2579" s="254">
        <v>0</v>
      </c>
      <c r="E2579" s="255"/>
      <c r="F2579" s="254" t="s">
        <v>111</v>
      </c>
      <c r="G2579" s="254" t="s">
        <v>2020</v>
      </c>
      <c r="H2579" s="254" t="s">
        <v>6158</v>
      </c>
      <c r="I2579" s="254">
        <v>126</v>
      </c>
      <c r="J2579" s="256">
        <v>32</v>
      </c>
      <c r="K2579" s="257"/>
      <c r="L2579" s="254" t="s">
        <v>6159</v>
      </c>
      <c r="M2579" s="254" t="s">
        <v>417</v>
      </c>
      <c r="N2579" s="172" t="str">
        <f t="shared" si="987"/>
        <v/>
      </c>
      <c r="O2579" s="172"/>
      <c r="P2579" s="173">
        <f t="shared" si="983"/>
        <v>0</v>
      </c>
      <c r="Q2579" s="173">
        <f t="shared" si="984"/>
        <v>0</v>
      </c>
      <c r="R2579" s="173">
        <f t="shared" si="985"/>
        <v>0</v>
      </c>
      <c r="S2579" s="173" t="str">
        <f t="shared" si="986"/>
        <v/>
      </c>
      <c r="T2579" s="173">
        <f>IF(P2579&lt;&gt;"",(P2579*(1-($N$3368))*(1-($O2579+$N$3373))),0)</f>
        <v>0</v>
      </c>
      <c r="U2579" s="173">
        <f>IF(Q2579&lt;&gt;"",(Q2579*(1-($N$3369))*(1-($O2579+$N$3373))),0)</f>
        <v>0</v>
      </c>
      <c r="V2579" s="173">
        <f>IF(R2579&lt;&gt;"",(R2579*(1-($N$3370))*(1-($O2579+$N$3373))),0)</f>
        <v>0</v>
      </c>
      <c r="W2579" s="173">
        <f>IF(S2579&lt;&gt;"",(S2579*(1-($N$3371))*(1-($O2579+$N$3373))),0)</f>
        <v>0</v>
      </c>
      <c r="X2579" s="173">
        <f t="shared" si="989"/>
        <v>0</v>
      </c>
    </row>
    <row r="2580" spans="1:24" ht="14.1" customHeight="1" x14ac:dyDescent="0.3">
      <c r="A2580" s="258" t="s">
        <v>6160</v>
      </c>
      <c r="B2580" s="253" t="s">
        <v>51</v>
      </c>
      <c r="C2580" s="254">
        <v>12</v>
      </c>
      <c r="D2580" s="254">
        <v>0</v>
      </c>
      <c r="E2580" s="255"/>
      <c r="F2580" s="254" t="s">
        <v>111</v>
      </c>
      <c r="G2580" s="254" t="s">
        <v>2022</v>
      </c>
      <c r="H2580" s="254" t="s">
        <v>6158</v>
      </c>
      <c r="I2580" s="254">
        <v>126</v>
      </c>
      <c r="J2580" s="256">
        <v>32</v>
      </c>
      <c r="K2580" s="257"/>
      <c r="L2580" s="254" t="s">
        <v>6161</v>
      </c>
      <c r="M2580" s="254" t="s">
        <v>417</v>
      </c>
      <c r="N2580" s="172" t="str">
        <f t="shared" si="987"/>
        <v/>
      </c>
      <c r="O2580" s="172"/>
      <c r="P2580" s="173">
        <f t="shared" si="983"/>
        <v>0</v>
      </c>
      <c r="Q2580" s="173">
        <f t="shared" si="984"/>
        <v>0</v>
      </c>
      <c r="R2580" s="173">
        <f t="shared" si="985"/>
        <v>0</v>
      </c>
      <c r="S2580" s="173" t="str">
        <f t="shared" si="986"/>
        <v/>
      </c>
      <c r="T2580" s="173">
        <f>IF(P2580&lt;&gt;"",(P2580*(1-($N$3368))*(1-($O2580+$N$3373))),0)</f>
        <v>0</v>
      </c>
      <c r="U2580" s="173">
        <f>IF(Q2580&lt;&gt;"",(Q2580*(1-($N$3369))*(1-($O2580+$N$3373))),0)</f>
        <v>0</v>
      </c>
      <c r="V2580" s="173">
        <f>IF(R2580&lt;&gt;"",(R2580*(1-($N$3370))*(1-($O2580+$N$3373))),0)</f>
        <v>0</v>
      </c>
      <c r="W2580" s="173">
        <f>IF(S2580&lt;&gt;"",(S2580*(1-($N$3371))*(1-($O2580+$N$3373))),0)</f>
        <v>0</v>
      </c>
      <c r="X2580" s="173">
        <f t="shared" si="989"/>
        <v>0</v>
      </c>
    </row>
    <row r="2581" spans="1:24" ht="14.1" customHeight="1" x14ac:dyDescent="0.3">
      <c r="A2581" s="258" t="s">
        <v>6162</v>
      </c>
      <c r="B2581" s="253" t="s">
        <v>51</v>
      </c>
      <c r="C2581" s="254">
        <v>12</v>
      </c>
      <c r="D2581" s="254">
        <v>0</v>
      </c>
      <c r="E2581" s="255"/>
      <c r="F2581" s="254" t="s">
        <v>111</v>
      </c>
      <c r="G2581" s="254" t="s">
        <v>2023</v>
      </c>
      <c r="H2581" s="254" t="s">
        <v>6158</v>
      </c>
      <c r="I2581" s="254">
        <v>126</v>
      </c>
      <c r="J2581" s="256">
        <v>32</v>
      </c>
      <c r="K2581" s="257"/>
      <c r="L2581" s="254" t="s">
        <v>6163</v>
      </c>
      <c r="M2581" s="254" t="s">
        <v>417</v>
      </c>
      <c r="N2581" s="172" t="str">
        <f t="shared" si="987"/>
        <v/>
      </c>
      <c r="O2581" s="172"/>
      <c r="P2581" s="173">
        <f t="shared" si="983"/>
        <v>0</v>
      </c>
      <c r="Q2581" s="173">
        <f t="shared" si="984"/>
        <v>0</v>
      </c>
      <c r="R2581" s="173">
        <f t="shared" si="985"/>
        <v>0</v>
      </c>
      <c r="S2581" s="173" t="str">
        <f t="shared" si="986"/>
        <v/>
      </c>
      <c r="T2581" s="173">
        <f>IF(P2581&lt;&gt;"",(P2581*(1-($N$3368))*(1-($O2581+$N$3373))),0)</f>
        <v>0</v>
      </c>
      <c r="U2581" s="173">
        <f>IF(Q2581&lt;&gt;"",(Q2581*(1-($N$3369))*(1-($O2581+$N$3373))),0)</f>
        <v>0</v>
      </c>
      <c r="V2581" s="173">
        <f>IF(R2581&lt;&gt;"",(R2581*(1-($N$3370))*(1-($O2581+$N$3373))),0)</f>
        <v>0</v>
      </c>
      <c r="W2581" s="173">
        <f>IF(S2581&lt;&gt;"",(S2581*(1-($N$3371))*(1-($O2581+$N$3373))),0)</f>
        <v>0</v>
      </c>
      <c r="X2581" s="173">
        <f t="shared" si="989"/>
        <v>0</v>
      </c>
    </row>
    <row r="2582" spans="1:24" ht="14.1" customHeight="1" x14ac:dyDescent="0.3">
      <c r="A2582" s="258" t="s">
        <v>6164</v>
      </c>
      <c r="B2582" s="253" t="s">
        <v>51</v>
      </c>
      <c r="C2582" s="254">
        <v>12</v>
      </c>
      <c r="D2582" s="254">
        <v>0</v>
      </c>
      <c r="E2582" s="255"/>
      <c r="F2582" s="254" t="s">
        <v>111</v>
      </c>
      <c r="G2582" s="254" t="s">
        <v>2005</v>
      </c>
      <c r="H2582" s="254" t="s">
        <v>6158</v>
      </c>
      <c r="I2582" s="254">
        <v>126</v>
      </c>
      <c r="J2582" s="256">
        <v>32</v>
      </c>
      <c r="K2582" s="257"/>
      <c r="L2582" s="254" t="s">
        <v>6165</v>
      </c>
      <c r="M2582" s="254" t="s">
        <v>417</v>
      </c>
      <c r="N2582" s="172" t="str">
        <f t="shared" si="987"/>
        <v/>
      </c>
      <c r="O2582" s="172"/>
      <c r="P2582" s="173">
        <f t="shared" si="983"/>
        <v>0</v>
      </c>
      <c r="Q2582" s="173">
        <f t="shared" si="984"/>
        <v>0</v>
      </c>
      <c r="R2582" s="173">
        <f t="shared" si="985"/>
        <v>0</v>
      </c>
      <c r="S2582" s="173" t="str">
        <f t="shared" si="986"/>
        <v/>
      </c>
      <c r="T2582" s="173">
        <f>IF(P2582&lt;&gt;"",(P2582*(1-($N$3368))*(1-($O2582+$N$3373))),0)</f>
        <v>0</v>
      </c>
      <c r="U2582" s="173">
        <f>IF(Q2582&lt;&gt;"",(Q2582*(1-($N$3369))*(1-($O2582+$N$3373))),0)</f>
        <v>0</v>
      </c>
      <c r="V2582" s="173">
        <f>IF(R2582&lt;&gt;"",(R2582*(1-($N$3370))*(1-($O2582+$N$3373))),0)</f>
        <v>0</v>
      </c>
      <c r="W2582" s="173">
        <f>IF(S2582&lt;&gt;"",(S2582*(1-($N$3371))*(1-($O2582+$N$3373))),0)</f>
        <v>0</v>
      </c>
      <c r="X2582" s="173">
        <f t="shared" si="989"/>
        <v>0</v>
      </c>
    </row>
    <row r="2583" spans="1:24" ht="14.1" customHeight="1" x14ac:dyDescent="0.3">
      <c r="A2583" s="258" t="s">
        <v>6166</v>
      </c>
      <c r="B2583" s="253" t="s">
        <v>51</v>
      </c>
      <c r="C2583" s="254">
        <v>24</v>
      </c>
      <c r="D2583" s="254">
        <v>6</v>
      </c>
      <c r="E2583" s="255"/>
      <c r="F2583" s="254" t="s">
        <v>112</v>
      </c>
      <c r="G2583" s="254" t="s">
        <v>2003</v>
      </c>
      <c r="H2583" s="254" t="s">
        <v>6167</v>
      </c>
      <c r="I2583" s="254">
        <v>126</v>
      </c>
      <c r="J2583" s="256">
        <v>19.650000000000002</v>
      </c>
      <c r="K2583" s="257"/>
      <c r="L2583" s="254" t="s">
        <v>6555</v>
      </c>
      <c r="M2583" s="254" t="s">
        <v>417</v>
      </c>
      <c r="N2583" s="172" t="str">
        <f t="shared" si="987"/>
        <v/>
      </c>
      <c r="O2583" s="172"/>
      <c r="P2583" s="173">
        <f t="shared" si="983"/>
        <v>0</v>
      </c>
      <c r="Q2583" s="173">
        <f t="shared" si="984"/>
        <v>0</v>
      </c>
      <c r="R2583" s="173">
        <f t="shared" si="985"/>
        <v>0</v>
      </c>
      <c r="S2583" s="173" t="str">
        <f t="shared" si="986"/>
        <v/>
      </c>
      <c r="T2583" s="173">
        <f>IF(P2583&lt;&gt;"",(P2583*(1-($N$3368))*(1-($O2583+$N$3373))),0)</f>
        <v>0</v>
      </c>
      <c r="U2583" s="173">
        <f>IF(Q2583&lt;&gt;"",(Q2583*(1-($N$3369))*(1-($O2583+$N$3373))),0)</f>
        <v>0</v>
      </c>
      <c r="V2583" s="173">
        <f>IF(R2583&lt;&gt;"",(R2583*(1-($N$3370))*(1-($O2583+$N$3373))),0)</f>
        <v>0</v>
      </c>
      <c r="W2583" s="173">
        <f>IF(S2583&lt;&gt;"",(S2583*(1-($N$3371))*(1-($O2583+$N$3373))),0)</f>
        <v>0</v>
      </c>
      <c r="X2583" s="173">
        <f t="shared" si="989"/>
        <v>0</v>
      </c>
    </row>
    <row r="2584" spans="1:24" ht="14.1" customHeight="1" x14ac:dyDescent="0.3">
      <c r="A2584" s="258" t="s">
        <v>6168</v>
      </c>
      <c r="B2584" s="253" t="s">
        <v>51</v>
      </c>
      <c r="C2584" s="254">
        <v>24</v>
      </c>
      <c r="D2584" s="254">
        <v>6</v>
      </c>
      <c r="E2584" s="255"/>
      <c r="F2584" s="254" t="s">
        <v>112</v>
      </c>
      <c r="G2584" s="254" t="s">
        <v>2004</v>
      </c>
      <c r="H2584" s="254" t="s">
        <v>6167</v>
      </c>
      <c r="I2584" s="254">
        <v>126</v>
      </c>
      <c r="J2584" s="256">
        <v>19.650000000000002</v>
      </c>
      <c r="K2584" s="257"/>
      <c r="L2584" s="254" t="s">
        <v>6169</v>
      </c>
      <c r="M2584" s="254" t="s">
        <v>417</v>
      </c>
      <c r="N2584" s="172" t="str">
        <f t="shared" si="987"/>
        <v/>
      </c>
      <c r="O2584" s="172"/>
      <c r="P2584" s="173">
        <f t="shared" si="983"/>
        <v>0</v>
      </c>
      <c r="Q2584" s="173">
        <f t="shared" si="984"/>
        <v>0</v>
      </c>
      <c r="R2584" s="173">
        <f t="shared" si="985"/>
        <v>0</v>
      </c>
      <c r="S2584" s="173" t="str">
        <f t="shared" si="986"/>
        <v/>
      </c>
      <c r="T2584" s="173">
        <f>IF(P2584&lt;&gt;"",(P2584*(1-($N$3368))*(1-($O2584+$N$3373))),0)</f>
        <v>0</v>
      </c>
      <c r="U2584" s="173">
        <f>IF(Q2584&lt;&gt;"",(Q2584*(1-($N$3369))*(1-($O2584+$N$3373))),0)</f>
        <v>0</v>
      </c>
      <c r="V2584" s="173">
        <f>IF(R2584&lt;&gt;"",(R2584*(1-($N$3370))*(1-($O2584+$N$3373))),0)</f>
        <v>0</v>
      </c>
      <c r="W2584" s="173">
        <f>IF(S2584&lt;&gt;"",(S2584*(1-($N$3371))*(1-($O2584+$N$3373))),0)</f>
        <v>0</v>
      </c>
      <c r="X2584" s="173">
        <f t="shared" si="989"/>
        <v>0</v>
      </c>
    </row>
    <row r="2585" spans="1:24" ht="14.1" customHeight="1" x14ac:dyDescent="0.3">
      <c r="A2585" s="258" t="s">
        <v>6170</v>
      </c>
      <c r="B2585" s="253" t="s">
        <v>51</v>
      </c>
      <c r="C2585" s="254">
        <v>24</v>
      </c>
      <c r="D2585" s="254">
        <v>6</v>
      </c>
      <c r="E2585" s="255"/>
      <c r="F2585" s="254" t="s">
        <v>112</v>
      </c>
      <c r="G2585" s="254" t="s">
        <v>2016</v>
      </c>
      <c r="H2585" s="254" t="s">
        <v>6167</v>
      </c>
      <c r="I2585" s="254">
        <v>126</v>
      </c>
      <c r="J2585" s="256">
        <v>19.650000000000002</v>
      </c>
      <c r="K2585" s="257"/>
      <c r="L2585" s="254" t="s">
        <v>6171</v>
      </c>
      <c r="M2585" s="254" t="s">
        <v>417</v>
      </c>
      <c r="N2585" s="172" t="str">
        <f t="shared" si="987"/>
        <v/>
      </c>
      <c r="O2585" s="172"/>
      <c r="P2585" s="173">
        <f t="shared" si="983"/>
        <v>0</v>
      </c>
      <c r="Q2585" s="173">
        <f t="shared" si="984"/>
        <v>0</v>
      </c>
      <c r="R2585" s="173">
        <f t="shared" si="985"/>
        <v>0</v>
      </c>
      <c r="S2585" s="173" t="str">
        <f t="shared" si="986"/>
        <v/>
      </c>
      <c r="T2585" s="173">
        <f>IF(P2585&lt;&gt;"",(P2585*(1-($N$3368))*(1-($O2585+$N$3373))),0)</f>
        <v>0</v>
      </c>
      <c r="U2585" s="173">
        <f>IF(Q2585&lt;&gt;"",(Q2585*(1-($N$3369))*(1-($O2585+$N$3373))),0)</f>
        <v>0</v>
      </c>
      <c r="V2585" s="173">
        <f>IF(R2585&lt;&gt;"",(R2585*(1-($N$3370))*(1-($O2585+$N$3373))),0)</f>
        <v>0</v>
      </c>
      <c r="W2585" s="173">
        <f>IF(S2585&lt;&gt;"",(S2585*(1-($N$3371))*(1-($O2585+$N$3373))),0)</f>
        <v>0</v>
      </c>
      <c r="X2585" s="173">
        <f t="shared" si="989"/>
        <v>0</v>
      </c>
    </row>
    <row r="2586" spans="1:24" ht="14.1" customHeight="1" x14ac:dyDescent="0.3">
      <c r="A2586" s="258" t="s">
        <v>6026</v>
      </c>
      <c r="B2586" s="253" t="s">
        <v>51</v>
      </c>
      <c r="C2586" s="254">
        <v>24</v>
      </c>
      <c r="D2586" s="254">
        <v>12</v>
      </c>
      <c r="E2586" s="255"/>
      <c r="F2586" s="254" t="s">
        <v>112</v>
      </c>
      <c r="G2586" s="254" t="s">
        <v>2003</v>
      </c>
      <c r="H2586" s="254" t="s">
        <v>6027</v>
      </c>
      <c r="I2586" s="254">
        <v>126</v>
      </c>
      <c r="J2586" s="256">
        <v>15</v>
      </c>
      <c r="K2586" s="257"/>
      <c r="L2586" s="254" t="s">
        <v>6549</v>
      </c>
      <c r="M2586" s="254" t="s">
        <v>417</v>
      </c>
      <c r="N2586" s="172" t="str">
        <f t="shared" si="987"/>
        <v/>
      </c>
      <c r="O2586" s="172"/>
      <c r="P2586" s="173">
        <f t="shared" si="983"/>
        <v>0</v>
      </c>
      <c r="Q2586" s="173">
        <f t="shared" si="984"/>
        <v>0</v>
      </c>
      <c r="R2586" s="173">
        <f t="shared" si="985"/>
        <v>0</v>
      </c>
      <c r="S2586" s="173" t="str">
        <f t="shared" si="986"/>
        <v/>
      </c>
      <c r="T2586" s="173">
        <f>IF(P2586&lt;&gt;"",(P2586*(1-($N$3368))*(1-($O2586+$N$3373))),0)</f>
        <v>0</v>
      </c>
      <c r="U2586" s="173">
        <f>IF(Q2586&lt;&gt;"",(Q2586*(1-($N$3369))*(1-($O2586+$N$3373))),0)</f>
        <v>0</v>
      </c>
      <c r="V2586" s="173">
        <f>IF(R2586&lt;&gt;"",(R2586*(1-($N$3370))*(1-($O2586+$N$3373))),0)</f>
        <v>0</v>
      </c>
      <c r="W2586" s="173">
        <f>IF(S2586&lt;&gt;"",(S2586*(1-($N$3371))*(1-($O2586+$N$3373))),0)</f>
        <v>0</v>
      </c>
      <c r="X2586" s="173">
        <f t="shared" si="989"/>
        <v>0</v>
      </c>
    </row>
    <row r="2587" spans="1:24" ht="14.1" customHeight="1" x14ac:dyDescent="0.3">
      <c r="A2587" s="258" t="s">
        <v>6028</v>
      </c>
      <c r="B2587" s="253" t="s">
        <v>51</v>
      </c>
      <c r="C2587" s="254">
        <v>24</v>
      </c>
      <c r="D2587" s="254">
        <v>12</v>
      </c>
      <c r="E2587" s="255"/>
      <c r="F2587" s="254" t="s">
        <v>112</v>
      </c>
      <c r="G2587" s="254" t="s">
        <v>2004</v>
      </c>
      <c r="H2587" s="254" t="s">
        <v>6027</v>
      </c>
      <c r="I2587" s="254">
        <v>126</v>
      </c>
      <c r="J2587" s="256">
        <v>15</v>
      </c>
      <c r="K2587" s="257"/>
      <c r="L2587" s="254" t="s">
        <v>6550</v>
      </c>
      <c r="M2587" s="254" t="s">
        <v>417</v>
      </c>
      <c r="N2587" s="172" t="str">
        <f t="shared" si="987"/>
        <v/>
      </c>
      <c r="O2587" s="172"/>
      <c r="P2587" s="173">
        <f t="shared" si="983"/>
        <v>0</v>
      </c>
      <c r="Q2587" s="173">
        <f t="shared" si="984"/>
        <v>0</v>
      </c>
      <c r="R2587" s="173">
        <f t="shared" si="985"/>
        <v>0</v>
      </c>
      <c r="S2587" s="173" t="str">
        <f t="shared" si="986"/>
        <v/>
      </c>
      <c r="T2587" s="173">
        <f>IF(P2587&lt;&gt;"",(P2587*(1-($N$3368))*(1-($O2587+$N$3373))),0)</f>
        <v>0</v>
      </c>
      <c r="U2587" s="173">
        <f>IF(Q2587&lt;&gt;"",(Q2587*(1-($N$3369))*(1-($O2587+$N$3373))),0)</f>
        <v>0</v>
      </c>
      <c r="V2587" s="173">
        <f>IF(R2587&lt;&gt;"",(R2587*(1-($N$3370))*(1-($O2587+$N$3373))),0)</f>
        <v>0</v>
      </c>
      <c r="W2587" s="173">
        <f>IF(S2587&lt;&gt;"",(S2587*(1-($N$3371))*(1-($O2587+$N$3373))),0)</f>
        <v>0</v>
      </c>
      <c r="X2587" s="173">
        <f t="shared" si="989"/>
        <v>0</v>
      </c>
    </row>
    <row r="2588" spans="1:24" ht="14.1" customHeight="1" x14ac:dyDescent="0.3">
      <c r="A2588" s="258" t="s">
        <v>6029</v>
      </c>
      <c r="B2588" s="253" t="s">
        <v>51</v>
      </c>
      <c r="C2588" s="254">
        <v>24</v>
      </c>
      <c r="D2588" s="254">
        <v>12</v>
      </c>
      <c r="E2588" s="255"/>
      <c r="F2588" s="254" t="s">
        <v>112</v>
      </c>
      <c r="G2588" s="254" t="s">
        <v>2016</v>
      </c>
      <c r="H2588" s="254" t="s">
        <v>6027</v>
      </c>
      <c r="I2588" s="254">
        <v>126</v>
      </c>
      <c r="J2588" s="256">
        <v>15</v>
      </c>
      <c r="K2588" s="257"/>
      <c r="L2588" s="254" t="s">
        <v>6030</v>
      </c>
      <c r="M2588" s="254" t="s">
        <v>417</v>
      </c>
      <c r="N2588" s="172" t="str">
        <f t="shared" ref="N2588:N2590" si="996">IF(OR(J2588="TBA",E2588=0),"",E2588*J2588)</f>
        <v/>
      </c>
      <c r="O2588" s="172"/>
      <c r="P2588" s="173">
        <f t="shared" si="983"/>
        <v>0</v>
      </c>
      <c r="Q2588" s="173">
        <f t="shared" si="984"/>
        <v>0</v>
      </c>
      <c r="R2588" s="173">
        <f t="shared" si="985"/>
        <v>0</v>
      </c>
      <c r="S2588" s="173" t="str">
        <f t="shared" si="986"/>
        <v/>
      </c>
      <c r="T2588" s="173">
        <f>IF(P2588&lt;&gt;"",(P2588*(1-($N$3368))*(1-($O2588+$N$3373))),0)</f>
        <v>0</v>
      </c>
      <c r="U2588" s="173">
        <f>IF(Q2588&lt;&gt;"",(Q2588*(1-($N$3369))*(1-($O2588+$N$3373))),0)</f>
        <v>0</v>
      </c>
      <c r="V2588" s="173">
        <f>IF(R2588&lt;&gt;"",(R2588*(1-($N$3370))*(1-($O2588+$N$3373))),0)</f>
        <v>0</v>
      </c>
      <c r="W2588" s="173">
        <f>IF(S2588&lt;&gt;"",(S2588*(1-($N$3371))*(1-($O2588+$N$3373))),0)</f>
        <v>0</v>
      </c>
      <c r="X2588" s="173">
        <f t="shared" ref="X2588" si="997">+SUM(T2588:W2588)</f>
        <v>0</v>
      </c>
    </row>
    <row r="2589" spans="1:24" ht="14.1" customHeight="1" x14ac:dyDescent="0.3">
      <c r="A2589" s="258" t="s">
        <v>6186</v>
      </c>
      <c r="B2589" s="253" t="s">
        <v>51</v>
      </c>
      <c r="C2589" s="254">
        <v>6</v>
      </c>
      <c r="D2589" s="254">
        <v>0</v>
      </c>
      <c r="E2589" s="255"/>
      <c r="F2589" s="254" t="s">
        <v>112</v>
      </c>
      <c r="G2589" s="254" t="s">
        <v>2003</v>
      </c>
      <c r="H2589" s="254" t="s">
        <v>6187</v>
      </c>
      <c r="I2589" s="254">
        <v>126</v>
      </c>
      <c r="J2589" s="256">
        <v>30</v>
      </c>
      <c r="K2589" s="257"/>
      <c r="L2589" s="254" t="s">
        <v>6188</v>
      </c>
      <c r="M2589" s="254" t="s">
        <v>417</v>
      </c>
      <c r="N2589" s="172" t="str">
        <f t="shared" si="996"/>
        <v/>
      </c>
      <c r="O2589" s="172"/>
      <c r="P2589" s="173">
        <f t="shared" si="983"/>
        <v>0</v>
      </c>
      <c r="Q2589" s="173">
        <f t="shared" si="984"/>
        <v>0</v>
      </c>
      <c r="R2589" s="173">
        <f t="shared" si="985"/>
        <v>0</v>
      </c>
      <c r="S2589" s="173" t="str">
        <f t="shared" si="986"/>
        <v/>
      </c>
      <c r="T2589" s="173">
        <f>IF(P2589&lt;&gt;"",(P2589*(1-($N$3368))*(1-($O2589+$N$3373))),0)</f>
        <v>0</v>
      </c>
      <c r="U2589" s="173">
        <f>IF(Q2589&lt;&gt;"",(Q2589*(1-($N$3369))*(1-($O2589+$N$3373))),0)</f>
        <v>0</v>
      </c>
      <c r="V2589" s="173">
        <f>IF(R2589&lt;&gt;"",(R2589*(1-($N$3370))*(1-($O2589+$N$3373))),0)</f>
        <v>0</v>
      </c>
      <c r="W2589" s="173">
        <f>IF(S2589&lt;&gt;"",(S2589*(1-($N$3371))*(1-($O2589+$N$3373))),0)</f>
        <v>0</v>
      </c>
      <c r="X2589" s="173">
        <f t="shared" ref="X2589:X2590" si="998">+SUM(T2589:W2589)</f>
        <v>0</v>
      </c>
    </row>
    <row r="2590" spans="1:24" ht="14.1" customHeight="1" x14ac:dyDescent="0.3">
      <c r="A2590" s="258" t="s">
        <v>6189</v>
      </c>
      <c r="B2590" s="253" t="s">
        <v>51</v>
      </c>
      <c r="C2590" s="254">
        <v>6</v>
      </c>
      <c r="D2590" s="254">
        <v>0</v>
      </c>
      <c r="E2590" s="255"/>
      <c r="F2590" s="254" t="s">
        <v>112</v>
      </c>
      <c r="G2590" s="254" t="s">
        <v>2004</v>
      </c>
      <c r="H2590" s="254" t="s">
        <v>6187</v>
      </c>
      <c r="I2590" s="254">
        <v>126</v>
      </c>
      <c r="J2590" s="256">
        <v>30</v>
      </c>
      <c r="K2590" s="257"/>
      <c r="L2590" s="254" t="s">
        <v>6190</v>
      </c>
      <c r="M2590" s="254" t="s">
        <v>417</v>
      </c>
      <c r="N2590" s="172" t="str">
        <f t="shared" si="996"/>
        <v/>
      </c>
      <c r="O2590" s="172"/>
      <c r="P2590" s="173">
        <f t="shared" si="983"/>
        <v>0</v>
      </c>
      <c r="Q2590" s="173">
        <f t="shared" si="984"/>
        <v>0</v>
      </c>
      <c r="R2590" s="173">
        <f t="shared" si="985"/>
        <v>0</v>
      </c>
      <c r="S2590" s="173" t="str">
        <f t="shared" si="986"/>
        <v/>
      </c>
      <c r="T2590" s="173">
        <f>IF(P2590&lt;&gt;"",(P2590*(1-($N$3368))*(1-($O2590+$N$3373))),0)</f>
        <v>0</v>
      </c>
      <c r="U2590" s="173">
        <f>IF(Q2590&lt;&gt;"",(Q2590*(1-($N$3369))*(1-($O2590+$N$3373))),0)</f>
        <v>0</v>
      </c>
      <c r="V2590" s="173">
        <f>IF(R2590&lt;&gt;"",(R2590*(1-($N$3370))*(1-($O2590+$N$3373))),0)</f>
        <v>0</v>
      </c>
      <c r="W2590" s="173">
        <f>IF(S2590&lt;&gt;"",(S2590*(1-($N$3371))*(1-($O2590+$N$3373))),0)</f>
        <v>0</v>
      </c>
      <c r="X2590" s="173">
        <f t="shared" si="998"/>
        <v>0</v>
      </c>
    </row>
    <row r="2591" spans="1:24" ht="14.1" customHeight="1" x14ac:dyDescent="0.3">
      <c r="A2591" s="258" t="s">
        <v>6191</v>
      </c>
      <c r="B2591" s="253" t="s">
        <v>51</v>
      </c>
      <c r="C2591" s="254">
        <v>6</v>
      </c>
      <c r="D2591" s="254">
        <v>0</v>
      </c>
      <c r="E2591" s="255"/>
      <c r="F2591" s="254" t="s">
        <v>112</v>
      </c>
      <c r="G2591" s="254" t="s">
        <v>2016</v>
      </c>
      <c r="H2591" s="254" t="s">
        <v>6187</v>
      </c>
      <c r="I2591" s="254">
        <v>126</v>
      </c>
      <c r="J2591" s="256">
        <v>30</v>
      </c>
      <c r="K2591" s="257"/>
      <c r="L2591" s="254" t="s">
        <v>6560</v>
      </c>
      <c r="M2591" s="254" t="s">
        <v>417</v>
      </c>
      <c r="N2591" s="172" t="str">
        <f t="shared" ref="N2591:N2603" si="999">IF(OR(J2591="TBA",E2591=0),"",E2591*J2591)</f>
        <v/>
      </c>
      <c r="O2591" s="172"/>
      <c r="P2591" s="173">
        <f t="shared" si="983"/>
        <v>0</v>
      </c>
      <c r="Q2591" s="173">
        <f t="shared" si="984"/>
        <v>0</v>
      </c>
      <c r="R2591" s="173">
        <f t="shared" si="985"/>
        <v>0</v>
      </c>
      <c r="S2591" s="173" t="str">
        <f t="shared" si="986"/>
        <v/>
      </c>
      <c r="T2591" s="173">
        <f>IF(P2591&lt;&gt;"",(P2591*(1-($N$3368))*(1-($O2591+$N$3373))),0)</f>
        <v>0</v>
      </c>
      <c r="U2591" s="173">
        <f>IF(Q2591&lt;&gt;"",(Q2591*(1-($N$3369))*(1-($O2591+$N$3373))),0)</f>
        <v>0</v>
      </c>
      <c r="V2591" s="173">
        <f>IF(R2591&lt;&gt;"",(R2591*(1-($N$3370))*(1-($O2591+$N$3373))),0)</f>
        <v>0</v>
      </c>
      <c r="W2591" s="173">
        <f>IF(S2591&lt;&gt;"",(S2591*(1-($N$3371))*(1-($O2591+$N$3373))),0)</f>
        <v>0</v>
      </c>
      <c r="X2591" s="173">
        <f t="shared" ref="X2591" si="1000">+SUM(T2591:W2591)</f>
        <v>0</v>
      </c>
    </row>
    <row r="2592" spans="1:24" ht="14.1" customHeight="1" x14ac:dyDescent="0.3">
      <c r="A2592" s="258" t="s">
        <v>6561</v>
      </c>
      <c r="B2592" s="253" t="s">
        <v>51</v>
      </c>
      <c r="C2592" s="254">
        <v>6</v>
      </c>
      <c r="D2592" s="254">
        <v>0</v>
      </c>
      <c r="E2592" s="255"/>
      <c r="F2592" s="254" t="s">
        <v>112</v>
      </c>
      <c r="G2592" s="254" t="s">
        <v>2026</v>
      </c>
      <c r="H2592" s="254" t="s">
        <v>6187</v>
      </c>
      <c r="I2592" s="254">
        <v>126</v>
      </c>
      <c r="J2592" s="256">
        <v>30</v>
      </c>
      <c r="K2592" s="257"/>
      <c r="L2592" s="254" t="s">
        <v>6562</v>
      </c>
      <c r="M2592" s="254" t="s">
        <v>417</v>
      </c>
      <c r="N2592" s="172" t="str">
        <f t="shared" si="999"/>
        <v/>
      </c>
      <c r="O2592" s="172"/>
      <c r="P2592" s="173">
        <f t="shared" ref="P2592:P2625" si="1001">IF($B2592="PA",$N2592,0)</f>
        <v>0</v>
      </c>
      <c r="Q2592" s="173">
        <f t="shared" ref="Q2592:Q2625" si="1002">IF($B2592="PC",$N2592,0)</f>
        <v>0</v>
      </c>
      <c r="R2592" s="173">
        <f t="shared" ref="R2592:R2625" si="1003">IF($B2592="LA",$N2592,0)</f>
        <v>0</v>
      </c>
      <c r="S2592" s="173" t="str">
        <f t="shared" ref="S2592:S2625" si="1004">IF($B2592="LC",$N2592,0)</f>
        <v/>
      </c>
      <c r="T2592" s="173">
        <f>IF(P2592&lt;&gt;"",(P2592*(1-($N$3368))*(1-($O2592+$N$3373))),0)</f>
        <v>0</v>
      </c>
      <c r="U2592" s="173">
        <f>IF(Q2592&lt;&gt;"",(Q2592*(1-($N$3369))*(1-($O2592+$N$3373))),0)</f>
        <v>0</v>
      </c>
      <c r="V2592" s="173">
        <f>IF(R2592&lt;&gt;"",(R2592*(1-($N$3370))*(1-($O2592+$N$3373))),0)</f>
        <v>0</v>
      </c>
      <c r="W2592" s="173">
        <f>IF(S2592&lt;&gt;"",(S2592*(1-($N$3371))*(1-($O2592+$N$3373))),0)</f>
        <v>0</v>
      </c>
      <c r="X2592" s="173">
        <f t="shared" ref="X2592:X2593" si="1005">+SUM(T2592:W2592)</f>
        <v>0</v>
      </c>
    </row>
    <row r="2593" spans="1:24" ht="14.1" customHeight="1" x14ac:dyDescent="0.3">
      <c r="A2593" s="258" t="s">
        <v>6179</v>
      </c>
      <c r="B2593" s="253" t="s">
        <v>51</v>
      </c>
      <c r="C2593" s="254">
        <v>6</v>
      </c>
      <c r="D2593" s="254">
        <v>0</v>
      </c>
      <c r="E2593" s="255"/>
      <c r="F2593" s="254" t="s">
        <v>111</v>
      </c>
      <c r="G2593" s="254" t="s">
        <v>2020</v>
      </c>
      <c r="H2593" s="254" t="s">
        <v>6180</v>
      </c>
      <c r="I2593" s="254">
        <v>126</v>
      </c>
      <c r="J2593" s="256">
        <v>36</v>
      </c>
      <c r="K2593" s="257"/>
      <c r="L2593" s="254" t="s">
        <v>6558</v>
      </c>
      <c r="M2593" s="254" t="s">
        <v>417</v>
      </c>
      <c r="N2593" s="172" t="str">
        <f t="shared" si="999"/>
        <v/>
      </c>
      <c r="O2593" s="172"/>
      <c r="P2593" s="173">
        <f t="shared" si="1001"/>
        <v>0</v>
      </c>
      <c r="Q2593" s="173">
        <f t="shared" si="1002"/>
        <v>0</v>
      </c>
      <c r="R2593" s="173">
        <f t="shared" si="1003"/>
        <v>0</v>
      </c>
      <c r="S2593" s="173" t="str">
        <f t="shared" si="1004"/>
        <v/>
      </c>
      <c r="T2593" s="173">
        <f>IF(P2593&lt;&gt;"",(P2593*(1-($N$3368))*(1-($O2593+$N$3373))),0)</f>
        <v>0</v>
      </c>
      <c r="U2593" s="173">
        <f>IF(Q2593&lt;&gt;"",(Q2593*(1-($N$3369))*(1-($O2593+$N$3373))),0)</f>
        <v>0</v>
      </c>
      <c r="V2593" s="173">
        <f>IF(R2593&lt;&gt;"",(R2593*(1-($N$3370))*(1-($O2593+$N$3373))),0)</f>
        <v>0</v>
      </c>
      <c r="W2593" s="173">
        <f>IF(S2593&lt;&gt;"",(S2593*(1-($N$3371))*(1-($O2593+$N$3373))),0)</f>
        <v>0</v>
      </c>
      <c r="X2593" s="173">
        <f t="shared" si="1005"/>
        <v>0</v>
      </c>
    </row>
    <row r="2594" spans="1:24" ht="14.1" customHeight="1" x14ac:dyDescent="0.3">
      <c r="A2594" s="258" t="s">
        <v>6181</v>
      </c>
      <c r="B2594" s="253" t="s">
        <v>51</v>
      </c>
      <c r="C2594" s="254">
        <v>6</v>
      </c>
      <c r="D2594" s="254">
        <v>0</v>
      </c>
      <c r="E2594" s="255"/>
      <c r="F2594" s="254" t="s">
        <v>111</v>
      </c>
      <c r="G2594" s="254" t="s">
        <v>2022</v>
      </c>
      <c r="H2594" s="254" t="s">
        <v>6180</v>
      </c>
      <c r="I2594" s="254">
        <v>126</v>
      </c>
      <c r="J2594" s="256">
        <v>36</v>
      </c>
      <c r="K2594" s="257"/>
      <c r="L2594" s="254" t="s">
        <v>6182</v>
      </c>
      <c r="M2594" s="254" t="s">
        <v>417</v>
      </c>
      <c r="N2594" s="172" t="str">
        <f t="shared" si="999"/>
        <v/>
      </c>
      <c r="O2594" s="172"/>
      <c r="P2594" s="173">
        <f t="shared" si="1001"/>
        <v>0</v>
      </c>
      <c r="Q2594" s="173">
        <f t="shared" si="1002"/>
        <v>0</v>
      </c>
      <c r="R2594" s="173">
        <f t="shared" si="1003"/>
        <v>0</v>
      </c>
      <c r="S2594" s="173" t="str">
        <f t="shared" si="1004"/>
        <v/>
      </c>
      <c r="T2594" s="173">
        <f>IF(P2594&lt;&gt;"",(P2594*(1-($N$3368))*(1-($O2594+$N$3373))),0)</f>
        <v>0</v>
      </c>
      <c r="U2594" s="173">
        <f>IF(Q2594&lt;&gt;"",(Q2594*(1-($N$3369))*(1-($O2594+$N$3373))),0)</f>
        <v>0</v>
      </c>
      <c r="V2594" s="173">
        <f>IF(R2594&lt;&gt;"",(R2594*(1-($N$3370))*(1-($O2594+$N$3373))),0)</f>
        <v>0</v>
      </c>
      <c r="W2594" s="173">
        <f>IF(S2594&lt;&gt;"",(S2594*(1-($N$3371))*(1-($O2594+$N$3373))),0)</f>
        <v>0</v>
      </c>
      <c r="X2594" s="173">
        <f t="shared" ref="X2594" si="1006">+SUM(T2594:W2594)</f>
        <v>0</v>
      </c>
    </row>
    <row r="2595" spans="1:24" ht="14.1" customHeight="1" x14ac:dyDescent="0.3">
      <c r="A2595" s="258" t="s">
        <v>6183</v>
      </c>
      <c r="B2595" s="253" t="s">
        <v>51</v>
      </c>
      <c r="C2595" s="254">
        <v>6</v>
      </c>
      <c r="D2595" s="254">
        <v>0</v>
      </c>
      <c r="E2595" s="255"/>
      <c r="F2595" s="254" t="s">
        <v>111</v>
      </c>
      <c r="G2595" s="254" t="s">
        <v>2023</v>
      </c>
      <c r="H2595" s="254" t="s">
        <v>6180</v>
      </c>
      <c r="I2595" s="254">
        <v>126</v>
      </c>
      <c r="J2595" s="256">
        <v>37.800000000000004</v>
      </c>
      <c r="K2595" s="257"/>
      <c r="L2595" s="254" t="s">
        <v>6184</v>
      </c>
      <c r="M2595" s="254" t="s">
        <v>417</v>
      </c>
      <c r="N2595" s="172" t="str">
        <f t="shared" si="999"/>
        <v/>
      </c>
      <c r="O2595" s="172"/>
      <c r="P2595" s="173">
        <f t="shared" si="1001"/>
        <v>0</v>
      </c>
      <c r="Q2595" s="173">
        <f t="shared" si="1002"/>
        <v>0</v>
      </c>
      <c r="R2595" s="173">
        <f t="shared" si="1003"/>
        <v>0</v>
      </c>
      <c r="S2595" s="173" t="str">
        <f t="shared" si="1004"/>
        <v/>
      </c>
      <c r="T2595" s="173">
        <f>IF(P2595&lt;&gt;"",(P2595*(1-($N$3368))*(1-($O2595+$N$3373))),0)</f>
        <v>0</v>
      </c>
      <c r="U2595" s="173">
        <f>IF(Q2595&lt;&gt;"",(Q2595*(1-($N$3369))*(1-($O2595+$N$3373))),0)</f>
        <v>0</v>
      </c>
      <c r="V2595" s="173">
        <f>IF(R2595&lt;&gt;"",(R2595*(1-($N$3370))*(1-($O2595+$N$3373))),0)</f>
        <v>0</v>
      </c>
      <c r="W2595" s="173">
        <f>IF(S2595&lt;&gt;"",(S2595*(1-($N$3371))*(1-($O2595+$N$3373))),0)</f>
        <v>0</v>
      </c>
      <c r="X2595" s="173">
        <f t="shared" ref="X2595:X2600" si="1007">+SUM(T2595:W2595)</f>
        <v>0</v>
      </c>
    </row>
    <row r="2596" spans="1:24" ht="14.1" customHeight="1" x14ac:dyDescent="0.3">
      <c r="A2596" s="258" t="s">
        <v>6185</v>
      </c>
      <c r="B2596" s="253" t="s">
        <v>51</v>
      </c>
      <c r="C2596" s="254">
        <v>6</v>
      </c>
      <c r="D2596" s="254">
        <v>0</v>
      </c>
      <c r="E2596" s="255"/>
      <c r="F2596" s="254" t="s">
        <v>111</v>
      </c>
      <c r="G2596" s="254" t="s">
        <v>2005</v>
      </c>
      <c r="H2596" s="254" t="s">
        <v>6180</v>
      </c>
      <c r="I2596" s="254">
        <v>126</v>
      </c>
      <c r="J2596" s="256">
        <v>36</v>
      </c>
      <c r="K2596" s="257"/>
      <c r="L2596" s="254" t="s">
        <v>6559</v>
      </c>
      <c r="M2596" s="254" t="s">
        <v>417</v>
      </c>
      <c r="N2596" s="172" t="str">
        <f t="shared" si="999"/>
        <v/>
      </c>
      <c r="O2596" s="172"/>
      <c r="P2596" s="173">
        <f t="shared" si="1001"/>
        <v>0</v>
      </c>
      <c r="Q2596" s="173">
        <f t="shared" si="1002"/>
        <v>0</v>
      </c>
      <c r="R2596" s="173">
        <f t="shared" si="1003"/>
        <v>0</v>
      </c>
      <c r="S2596" s="173" t="str">
        <f t="shared" si="1004"/>
        <v/>
      </c>
      <c r="T2596" s="173">
        <f>IF(P2596&lt;&gt;"",(P2596*(1-($N$3368))*(1-($O2596+$N$3373))),0)</f>
        <v>0</v>
      </c>
      <c r="U2596" s="173">
        <f>IF(Q2596&lt;&gt;"",(Q2596*(1-($N$3369))*(1-($O2596+$N$3373))),0)</f>
        <v>0</v>
      </c>
      <c r="V2596" s="173">
        <f>IF(R2596&lt;&gt;"",(R2596*(1-($N$3370))*(1-($O2596+$N$3373))),0)</f>
        <v>0</v>
      </c>
      <c r="W2596" s="173">
        <f>IF(S2596&lt;&gt;"",(S2596*(1-($N$3371))*(1-($O2596+$N$3373))),0)</f>
        <v>0</v>
      </c>
      <c r="X2596" s="173">
        <f t="shared" si="1007"/>
        <v>0</v>
      </c>
    </row>
    <row r="2597" spans="1:24" ht="14.1" customHeight="1" x14ac:dyDescent="0.3">
      <c r="A2597" s="155">
        <v>172689</v>
      </c>
      <c r="B2597" s="91" t="s">
        <v>50</v>
      </c>
      <c r="C2597" s="92">
        <v>6</v>
      </c>
      <c r="D2597" s="92">
        <v>0</v>
      </c>
      <c r="E2597" s="166"/>
      <c r="F2597" s="92" t="s">
        <v>112</v>
      </c>
      <c r="G2597" s="92" t="s">
        <v>1711</v>
      </c>
      <c r="H2597" s="92" t="s">
        <v>6034</v>
      </c>
      <c r="I2597" s="92">
        <v>127</v>
      </c>
      <c r="J2597" s="93">
        <v>14.55</v>
      </c>
      <c r="K2597" s="94"/>
      <c r="L2597" s="92" t="s">
        <v>6035</v>
      </c>
      <c r="M2597" s="92" t="s">
        <v>417</v>
      </c>
      <c r="N2597" s="172" t="str">
        <f t="shared" si="999"/>
        <v/>
      </c>
      <c r="O2597" s="172"/>
      <c r="P2597" s="173">
        <f t="shared" si="1001"/>
        <v>0</v>
      </c>
      <c r="Q2597" s="173">
        <f t="shared" si="1002"/>
        <v>0</v>
      </c>
      <c r="R2597" s="173" t="str">
        <f t="shared" si="1003"/>
        <v/>
      </c>
      <c r="S2597" s="173">
        <f t="shared" si="1004"/>
        <v>0</v>
      </c>
      <c r="T2597" s="173">
        <f>IF(P2597&lt;&gt;"",(P2597*(1-($N$3368))*(1-($O2597+$N$3373))),0)</f>
        <v>0</v>
      </c>
      <c r="U2597" s="173">
        <f>IF(Q2597&lt;&gt;"",(Q2597*(1-($N$3369))*(1-($O2597+$N$3373))),0)</f>
        <v>0</v>
      </c>
      <c r="V2597" s="173">
        <f>IF(R2597&lt;&gt;"",(R2597*(1-($N$3370))*(1-($O2597+$N$3373))),0)</f>
        <v>0</v>
      </c>
      <c r="W2597" s="173">
        <f>IF(S2597&lt;&gt;"",(S2597*(1-($N$3371))*(1-($O2597+$N$3373))),0)</f>
        <v>0</v>
      </c>
      <c r="X2597" s="173">
        <f t="shared" si="1007"/>
        <v>0</v>
      </c>
    </row>
    <row r="2598" spans="1:24" ht="14.1" customHeight="1" x14ac:dyDescent="0.3">
      <c r="A2598" s="258">
        <v>172619</v>
      </c>
      <c r="B2598" s="253" t="s">
        <v>50</v>
      </c>
      <c r="C2598" s="254">
        <v>24</v>
      </c>
      <c r="D2598" s="254">
        <v>0</v>
      </c>
      <c r="E2598" s="255"/>
      <c r="F2598" s="254" t="s">
        <v>112</v>
      </c>
      <c r="G2598" s="254" t="s">
        <v>1712</v>
      </c>
      <c r="H2598" s="254" t="s">
        <v>6012</v>
      </c>
      <c r="I2598" s="254">
        <v>127</v>
      </c>
      <c r="J2598" s="256">
        <v>7</v>
      </c>
      <c r="K2598" s="257"/>
      <c r="L2598" s="254" t="s">
        <v>6547</v>
      </c>
      <c r="M2598" s="254" t="s">
        <v>417</v>
      </c>
      <c r="N2598" s="172" t="str">
        <f t="shared" si="999"/>
        <v/>
      </c>
      <c r="O2598" s="172"/>
      <c r="P2598" s="173">
        <f t="shared" si="1001"/>
        <v>0</v>
      </c>
      <c r="Q2598" s="173">
        <f t="shared" si="1002"/>
        <v>0</v>
      </c>
      <c r="R2598" s="173" t="str">
        <f t="shared" si="1003"/>
        <v/>
      </c>
      <c r="S2598" s="173">
        <f t="shared" si="1004"/>
        <v>0</v>
      </c>
      <c r="T2598" s="173">
        <f>IF(P2598&lt;&gt;"",(P2598*(1-($N$3368))*(1-($O2598+$N$3373))),0)</f>
        <v>0</v>
      </c>
      <c r="U2598" s="173">
        <f>IF(Q2598&lt;&gt;"",(Q2598*(1-($N$3369))*(1-($O2598+$N$3373))),0)</f>
        <v>0</v>
      </c>
      <c r="V2598" s="173">
        <f>IF(R2598&lt;&gt;"",(R2598*(1-($N$3370))*(1-($O2598+$N$3373))),0)</f>
        <v>0</v>
      </c>
      <c r="W2598" s="173">
        <f>IF(S2598&lt;&gt;"",(S2598*(1-($N$3371))*(1-($O2598+$N$3373))),0)</f>
        <v>0</v>
      </c>
      <c r="X2598" s="173">
        <f t="shared" si="1007"/>
        <v>0</v>
      </c>
    </row>
    <row r="2599" spans="1:24" ht="14.1" customHeight="1" x14ac:dyDescent="0.3">
      <c r="A2599" s="155">
        <v>166989</v>
      </c>
      <c r="B2599" s="91" t="s">
        <v>50</v>
      </c>
      <c r="C2599" s="92">
        <v>24</v>
      </c>
      <c r="D2599" s="92">
        <v>6</v>
      </c>
      <c r="E2599" s="166"/>
      <c r="F2599" s="92" t="s">
        <v>112</v>
      </c>
      <c r="G2599" s="92" t="s">
        <v>1711</v>
      </c>
      <c r="H2599" s="92" t="s">
        <v>6527</v>
      </c>
      <c r="I2599" s="92">
        <v>127</v>
      </c>
      <c r="J2599" s="93">
        <v>8.5</v>
      </c>
      <c r="K2599" s="94"/>
      <c r="L2599" s="92" t="s">
        <v>5634</v>
      </c>
      <c r="M2599" s="92" t="s">
        <v>417</v>
      </c>
      <c r="N2599" s="172" t="str">
        <f t="shared" si="999"/>
        <v/>
      </c>
      <c r="O2599" s="172"/>
      <c r="P2599" s="173">
        <f t="shared" si="1001"/>
        <v>0</v>
      </c>
      <c r="Q2599" s="173">
        <f t="shared" si="1002"/>
        <v>0</v>
      </c>
      <c r="R2599" s="173" t="str">
        <f t="shared" si="1003"/>
        <v/>
      </c>
      <c r="S2599" s="173">
        <f t="shared" si="1004"/>
        <v>0</v>
      </c>
      <c r="T2599" s="173">
        <f>IF(P2599&lt;&gt;"",(P2599*(1-($N$3368))*(1-($O2599+$N$3373))),0)</f>
        <v>0</v>
      </c>
      <c r="U2599" s="173">
        <f>IF(Q2599&lt;&gt;"",(Q2599*(1-($N$3369))*(1-($O2599+$N$3373))),0)</f>
        <v>0</v>
      </c>
      <c r="V2599" s="173">
        <f>IF(R2599&lt;&gt;"",(R2599*(1-($N$3370))*(1-($O2599+$N$3373))),0)</f>
        <v>0</v>
      </c>
      <c r="W2599" s="173">
        <f>IF(S2599&lt;&gt;"",(S2599*(1-($N$3371))*(1-($O2599+$N$3373))),0)</f>
        <v>0</v>
      </c>
      <c r="X2599" s="173">
        <f t="shared" si="1007"/>
        <v>0</v>
      </c>
    </row>
    <row r="2600" spans="1:24" ht="14.1" customHeight="1" x14ac:dyDescent="0.3">
      <c r="A2600" s="155">
        <v>166979</v>
      </c>
      <c r="B2600" s="91" t="s">
        <v>50</v>
      </c>
      <c r="C2600" s="92">
        <v>6</v>
      </c>
      <c r="D2600" s="92">
        <v>0</v>
      </c>
      <c r="E2600" s="166"/>
      <c r="F2600" s="92" t="s">
        <v>112</v>
      </c>
      <c r="G2600" s="92" t="s">
        <v>1716</v>
      </c>
      <c r="H2600" s="92" t="s">
        <v>5632</v>
      </c>
      <c r="I2600" s="92">
        <v>127</v>
      </c>
      <c r="J2600" s="93">
        <v>5.1000000000000005</v>
      </c>
      <c r="K2600" s="94"/>
      <c r="L2600" s="92" t="s">
        <v>5633</v>
      </c>
      <c r="M2600" s="92" t="s">
        <v>417</v>
      </c>
      <c r="N2600" s="172" t="str">
        <f t="shared" si="999"/>
        <v/>
      </c>
      <c r="O2600" s="172"/>
      <c r="P2600" s="173">
        <f t="shared" si="1001"/>
        <v>0</v>
      </c>
      <c r="Q2600" s="173">
        <f t="shared" si="1002"/>
        <v>0</v>
      </c>
      <c r="R2600" s="173" t="str">
        <f t="shared" si="1003"/>
        <v/>
      </c>
      <c r="S2600" s="173">
        <f t="shared" si="1004"/>
        <v>0</v>
      </c>
      <c r="T2600" s="173">
        <f>IF(P2600&lt;&gt;"",(P2600*(1-($N$3368))*(1-($O2600+$N$3373))),0)</f>
        <v>0</v>
      </c>
      <c r="U2600" s="173">
        <f>IF(Q2600&lt;&gt;"",(Q2600*(1-($N$3369))*(1-($O2600+$N$3373))),0)</f>
        <v>0</v>
      </c>
      <c r="V2600" s="173">
        <f>IF(R2600&lt;&gt;"",(R2600*(1-($N$3370))*(1-($O2600+$N$3373))),0)</f>
        <v>0</v>
      </c>
      <c r="W2600" s="173">
        <f>IF(S2600&lt;&gt;"",(S2600*(1-($N$3371))*(1-($O2600+$N$3373))),0)</f>
        <v>0</v>
      </c>
      <c r="X2600" s="173">
        <f t="shared" si="1007"/>
        <v>0</v>
      </c>
    </row>
    <row r="2601" spans="1:24" ht="14.1" customHeight="1" x14ac:dyDescent="0.3">
      <c r="A2601" s="258">
        <v>172679</v>
      </c>
      <c r="B2601" s="253" t="s">
        <v>50</v>
      </c>
      <c r="C2601" s="254">
        <v>12</v>
      </c>
      <c r="D2601" s="254">
        <v>0</v>
      </c>
      <c r="E2601" s="255"/>
      <c r="F2601" s="254" t="s">
        <v>112</v>
      </c>
      <c r="G2601" s="254" t="s">
        <v>1711</v>
      </c>
      <c r="H2601" s="254" t="s">
        <v>6033</v>
      </c>
      <c r="I2601" s="254">
        <v>127</v>
      </c>
      <c r="J2601" s="256">
        <v>5.45</v>
      </c>
      <c r="K2601" s="257"/>
      <c r="L2601" s="254" t="s">
        <v>6551</v>
      </c>
      <c r="M2601" s="254" t="s">
        <v>417</v>
      </c>
      <c r="N2601" s="172" t="str">
        <f t="shared" si="999"/>
        <v/>
      </c>
      <c r="O2601" s="172"/>
      <c r="P2601" s="173">
        <f t="shared" si="1001"/>
        <v>0</v>
      </c>
      <c r="Q2601" s="173">
        <f t="shared" si="1002"/>
        <v>0</v>
      </c>
      <c r="R2601" s="173" t="str">
        <f t="shared" si="1003"/>
        <v/>
      </c>
      <c r="S2601" s="173">
        <f t="shared" si="1004"/>
        <v>0</v>
      </c>
      <c r="T2601" s="173">
        <f t="shared" ref="T2601:T2664" si="1008">IF(P2601&lt;&gt;"",(P2601*(1-($N$3368))*(1-($O2601+$N$3373))),0)</f>
        <v>0</v>
      </c>
      <c r="U2601" s="173">
        <f t="shared" ref="U2601:U2664" si="1009">IF(Q2601&lt;&gt;"",(Q2601*(1-($N$3369))*(1-($O2601+$N$3373))),0)</f>
        <v>0</v>
      </c>
      <c r="V2601" s="173">
        <f t="shared" ref="V2601:V2664" si="1010">IF(R2601&lt;&gt;"",(R2601*(1-($N$3370))*(1-($O2601+$N$3373))),0)</f>
        <v>0</v>
      </c>
      <c r="W2601" s="173">
        <f t="shared" ref="W2601:W2664" si="1011">IF(S2601&lt;&gt;"",(S2601*(1-($N$3371))*(1-($O2601+$N$3373))),0)</f>
        <v>0</v>
      </c>
      <c r="X2601" s="173">
        <f t="shared" ref="X2601" si="1012">+SUM(T2601:W2601)</f>
        <v>0</v>
      </c>
    </row>
    <row r="2602" spans="1:24" ht="14.1" customHeight="1" x14ac:dyDescent="0.3">
      <c r="A2602" s="258">
        <v>172609</v>
      </c>
      <c r="B2602" s="253" t="s">
        <v>50</v>
      </c>
      <c r="C2602" s="254">
        <v>6</v>
      </c>
      <c r="D2602" s="254">
        <v>0</v>
      </c>
      <c r="E2602" s="255"/>
      <c r="F2602" s="254" t="s">
        <v>112</v>
      </c>
      <c r="G2602" s="254" t="s">
        <v>1716</v>
      </c>
      <c r="H2602" s="254" t="s">
        <v>6011</v>
      </c>
      <c r="I2602" s="254">
        <v>127</v>
      </c>
      <c r="J2602" s="256">
        <v>12</v>
      </c>
      <c r="K2602" s="257"/>
      <c r="L2602" s="254" t="s">
        <v>6546</v>
      </c>
      <c r="M2602" s="254" t="s">
        <v>417</v>
      </c>
      <c r="N2602" s="172" t="str">
        <f t="shared" si="999"/>
        <v/>
      </c>
      <c r="O2602" s="172"/>
      <c r="P2602" s="173">
        <f t="shared" si="1001"/>
        <v>0</v>
      </c>
      <c r="Q2602" s="173">
        <f t="shared" si="1002"/>
        <v>0</v>
      </c>
      <c r="R2602" s="173" t="str">
        <f t="shared" si="1003"/>
        <v/>
      </c>
      <c r="S2602" s="173">
        <f t="shared" si="1004"/>
        <v>0</v>
      </c>
      <c r="T2602" s="173">
        <f t="shared" si="1008"/>
        <v>0</v>
      </c>
      <c r="U2602" s="173">
        <f t="shared" si="1009"/>
        <v>0</v>
      </c>
      <c r="V2602" s="173">
        <f t="shared" si="1010"/>
        <v>0</v>
      </c>
      <c r="W2602" s="173">
        <f t="shared" si="1011"/>
        <v>0</v>
      </c>
      <c r="X2602" s="173">
        <f t="shared" ref="X2602:X2603" si="1013">+SUM(T2602:W2602)</f>
        <v>0</v>
      </c>
    </row>
    <row r="2603" spans="1:24" ht="14.1" customHeight="1" x14ac:dyDescent="0.3">
      <c r="A2603" s="258">
        <v>172659</v>
      </c>
      <c r="B2603" s="253" t="s">
        <v>50</v>
      </c>
      <c r="C2603" s="254">
        <v>4</v>
      </c>
      <c r="D2603" s="254">
        <v>0</v>
      </c>
      <c r="E2603" s="255"/>
      <c r="F2603" s="254" t="s">
        <v>112</v>
      </c>
      <c r="G2603" s="254" t="s">
        <v>1716</v>
      </c>
      <c r="H2603" s="254" t="s">
        <v>6031</v>
      </c>
      <c r="I2603" s="254">
        <v>127</v>
      </c>
      <c r="J2603" s="256">
        <v>28.35</v>
      </c>
      <c r="K2603" s="257"/>
      <c r="L2603" s="254" t="s">
        <v>6032</v>
      </c>
      <c r="M2603" s="254" t="s">
        <v>417</v>
      </c>
      <c r="N2603" s="172" t="str">
        <f t="shared" si="999"/>
        <v/>
      </c>
      <c r="O2603" s="172"/>
      <c r="P2603" s="173">
        <f t="shared" si="1001"/>
        <v>0</v>
      </c>
      <c r="Q2603" s="173">
        <f t="shared" si="1002"/>
        <v>0</v>
      </c>
      <c r="R2603" s="173" t="str">
        <f t="shared" si="1003"/>
        <v/>
      </c>
      <c r="S2603" s="173">
        <f t="shared" si="1004"/>
        <v>0</v>
      </c>
      <c r="T2603" s="173">
        <f t="shared" si="1008"/>
        <v>0</v>
      </c>
      <c r="U2603" s="173">
        <f t="shared" si="1009"/>
        <v>0</v>
      </c>
      <c r="V2603" s="173">
        <f t="shared" si="1010"/>
        <v>0</v>
      </c>
      <c r="W2603" s="173">
        <f t="shared" si="1011"/>
        <v>0</v>
      </c>
      <c r="X2603" s="173">
        <f t="shared" si="1013"/>
        <v>0</v>
      </c>
    </row>
    <row r="2604" spans="1:24" ht="14.1" customHeight="1" x14ac:dyDescent="0.3">
      <c r="A2604" s="258">
        <v>173769</v>
      </c>
      <c r="B2604" s="253" t="s">
        <v>50</v>
      </c>
      <c r="C2604" s="254">
        <v>0</v>
      </c>
      <c r="D2604" s="254">
        <v>0</v>
      </c>
      <c r="E2604" s="255"/>
      <c r="F2604" s="254" t="s">
        <v>112</v>
      </c>
      <c r="G2604" s="254" t="s">
        <v>1716</v>
      </c>
      <c r="H2604" s="254" t="s">
        <v>6198</v>
      </c>
      <c r="I2604" s="254">
        <v>127</v>
      </c>
      <c r="J2604" s="256">
        <v>28.35</v>
      </c>
      <c r="K2604" s="257"/>
      <c r="L2604" s="254" t="s">
        <v>6199</v>
      </c>
      <c r="M2604" s="254" t="s">
        <v>417</v>
      </c>
      <c r="N2604" s="172" t="str">
        <f t="shared" ref="N2604:N2605" si="1014">IF(OR(J2604="TBA",E2604=0),"",E2604*J2604)</f>
        <v/>
      </c>
      <c r="O2604" s="172"/>
      <c r="P2604" s="173">
        <f t="shared" si="1001"/>
        <v>0</v>
      </c>
      <c r="Q2604" s="173">
        <f t="shared" si="1002"/>
        <v>0</v>
      </c>
      <c r="R2604" s="173" t="str">
        <f t="shared" si="1003"/>
        <v/>
      </c>
      <c r="S2604" s="173">
        <f t="shared" si="1004"/>
        <v>0</v>
      </c>
      <c r="T2604" s="173">
        <f t="shared" si="1008"/>
        <v>0</v>
      </c>
      <c r="U2604" s="173">
        <f t="shared" si="1009"/>
        <v>0</v>
      </c>
      <c r="V2604" s="173">
        <f t="shared" si="1010"/>
        <v>0</v>
      </c>
      <c r="W2604" s="173">
        <f t="shared" si="1011"/>
        <v>0</v>
      </c>
      <c r="X2604" s="173">
        <f t="shared" ref="X2604" si="1015">+SUM(T2604:W2604)</f>
        <v>0</v>
      </c>
    </row>
    <row r="2605" spans="1:24" ht="14.1" customHeight="1" x14ac:dyDescent="0.3">
      <c r="A2605" s="258">
        <v>173779</v>
      </c>
      <c r="B2605" s="253" t="s">
        <v>50</v>
      </c>
      <c r="C2605" s="254">
        <v>4</v>
      </c>
      <c r="D2605" s="254">
        <v>0</v>
      </c>
      <c r="E2605" s="255"/>
      <c r="F2605" s="254" t="s">
        <v>112</v>
      </c>
      <c r="G2605" s="254" t="s">
        <v>1716</v>
      </c>
      <c r="H2605" s="254" t="s">
        <v>6200</v>
      </c>
      <c r="I2605" s="254">
        <v>127</v>
      </c>
      <c r="J2605" s="256">
        <v>28.35</v>
      </c>
      <c r="K2605" s="257"/>
      <c r="L2605" s="254" t="s">
        <v>6564</v>
      </c>
      <c r="M2605" s="254" t="s">
        <v>417</v>
      </c>
      <c r="N2605" s="172" t="str">
        <f t="shared" si="1014"/>
        <v/>
      </c>
      <c r="O2605" s="172"/>
      <c r="P2605" s="173">
        <f t="shared" si="1001"/>
        <v>0</v>
      </c>
      <c r="Q2605" s="173">
        <f t="shared" si="1002"/>
        <v>0</v>
      </c>
      <c r="R2605" s="173" t="str">
        <f t="shared" si="1003"/>
        <v/>
      </c>
      <c r="S2605" s="173">
        <f t="shared" si="1004"/>
        <v>0</v>
      </c>
      <c r="T2605" s="173">
        <f t="shared" si="1008"/>
        <v>0</v>
      </c>
      <c r="U2605" s="173">
        <f t="shared" si="1009"/>
        <v>0</v>
      </c>
      <c r="V2605" s="173">
        <f t="shared" si="1010"/>
        <v>0</v>
      </c>
      <c r="W2605" s="173">
        <f t="shared" si="1011"/>
        <v>0</v>
      </c>
      <c r="X2605" s="173">
        <f t="shared" ref="X2605" si="1016">+SUM(T2605:W2605)</f>
        <v>0</v>
      </c>
    </row>
    <row r="2606" spans="1:24" ht="14.1" customHeight="1" x14ac:dyDescent="0.3">
      <c r="A2606" s="90"/>
      <c r="B2606" s="91"/>
      <c r="C2606" s="92"/>
      <c r="D2606" s="92"/>
      <c r="E2606" s="168"/>
      <c r="F2606" s="92"/>
      <c r="G2606" s="92"/>
      <c r="H2606" s="217" t="s">
        <v>1479</v>
      </c>
      <c r="I2606" s="92"/>
      <c r="J2606" s="93"/>
      <c r="K2606" s="94"/>
      <c r="L2606" s="94"/>
      <c r="M2606" s="95"/>
      <c r="N2606" s="172"/>
      <c r="O2606" s="172"/>
      <c r="P2606" s="173">
        <f t="shared" si="1001"/>
        <v>0</v>
      </c>
      <c r="Q2606" s="173">
        <f t="shared" si="1002"/>
        <v>0</v>
      </c>
      <c r="R2606" s="173">
        <f t="shared" si="1003"/>
        <v>0</v>
      </c>
      <c r="S2606" s="173">
        <f t="shared" si="1004"/>
        <v>0</v>
      </c>
      <c r="T2606" s="173">
        <f t="shared" si="1008"/>
        <v>0</v>
      </c>
      <c r="U2606" s="173">
        <f t="shared" si="1009"/>
        <v>0</v>
      </c>
      <c r="V2606" s="173">
        <f t="shared" si="1010"/>
        <v>0</v>
      </c>
      <c r="W2606" s="173">
        <f t="shared" si="1011"/>
        <v>0</v>
      </c>
      <c r="X2606" s="173"/>
    </row>
    <row r="2607" spans="1:24" ht="14.1" customHeight="1" x14ac:dyDescent="0.3">
      <c r="A2607" s="90" t="s">
        <v>1470</v>
      </c>
      <c r="B2607" s="91" t="s">
        <v>51</v>
      </c>
      <c r="C2607" s="92">
        <v>24</v>
      </c>
      <c r="D2607" s="92">
        <v>6</v>
      </c>
      <c r="E2607" s="166"/>
      <c r="F2607" s="92" t="s">
        <v>112</v>
      </c>
      <c r="G2607" s="92" t="s">
        <v>2003</v>
      </c>
      <c r="H2607" s="92" t="s">
        <v>2217</v>
      </c>
      <c r="I2607" s="92">
        <v>128</v>
      </c>
      <c r="J2607" s="93">
        <v>21.95</v>
      </c>
      <c r="K2607" s="94"/>
      <c r="L2607" s="92" t="s">
        <v>3480</v>
      </c>
      <c r="M2607" s="92" t="s">
        <v>417</v>
      </c>
      <c r="N2607" s="172" t="str">
        <f t="shared" ref="N2607:N2625" si="1017">IF(OR(J2607="TBA",E2607=0),"",E2607*J2607)</f>
        <v/>
      </c>
      <c r="O2607" s="172"/>
      <c r="P2607" s="173">
        <f t="shared" si="1001"/>
        <v>0</v>
      </c>
      <c r="Q2607" s="173">
        <f t="shared" si="1002"/>
        <v>0</v>
      </c>
      <c r="R2607" s="173">
        <f t="shared" si="1003"/>
        <v>0</v>
      </c>
      <c r="S2607" s="173" t="str">
        <f t="shared" si="1004"/>
        <v/>
      </c>
      <c r="T2607" s="173">
        <f t="shared" si="1008"/>
        <v>0</v>
      </c>
      <c r="U2607" s="173">
        <f t="shared" si="1009"/>
        <v>0</v>
      </c>
      <c r="V2607" s="173">
        <f t="shared" si="1010"/>
        <v>0</v>
      </c>
      <c r="W2607" s="173">
        <f t="shared" si="1011"/>
        <v>0</v>
      </c>
      <c r="X2607" s="173">
        <f t="shared" ref="X2607:X2625" si="1018">+SUM(T2607:W2607)</f>
        <v>0</v>
      </c>
    </row>
    <row r="2608" spans="1:24" ht="14.1" customHeight="1" x14ac:dyDescent="0.3">
      <c r="A2608" s="90" t="s">
        <v>1471</v>
      </c>
      <c r="B2608" s="91" t="s">
        <v>51</v>
      </c>
      <c r="C2608" s="92">
        <v>24</v>
      </c>
      <c r="D2608" s="92">
        <v>6</v>
      </c>
      <c r="E2608" s="166"/>
      <c r="F2608" s="92" t="s">
        <v>112</v>
      </c>
      <c r="G2608" s="92" t="s">
        <v>2028</v>
      </c>
      <c r="H2608" s="92" t="s">
        <v>2217</v>
      </c>
      <c r="I2608" s="92">
        <v>128</v>
      </c>
      <c r="J2608" s="93">
        <v>21.95</v>
      </c>
      <c r="K2608" s="94"/>
      <c r="L2608" s="92" t="s">
        <v>3481</v>
      </c>
      <c r="M2608" s="92" t="s">
        <v>417</v>
      </c>
      <c r="N2608" s="172" t="str">
        <f t="shared" si="1017"/>
        <v/>
      </c>
      <c r="O2608" s="172"/>
      <c r="P2608" s="173">
        <f t="shared" si="1001"/>
        <v>0</v>
      </c>
      <c r="Q2608" s="173">
        <f t="shared" si="1002"/>
        <v>0</v>
      </c>
      <c r="R2608" s="173">
        <f t="shared" si="1003"/>
        <v>0</v>
      </c>
      <c r="S2608" s="173" t="str">
        <f t="shared" si="1004"/>
        <v/>
      </c>
      <c r="T2608" s="173">
        <f t="shared" si="1008"/>
        <v>0</v>
      </c>
      <c r="U2608" s="173">
        <f t="shared" si="1009"/>
        <v>0</v>
      </c>
      <c r="V2608" s="173">
        <f t="shared" si="1010"/>
        <v>0</v>
      </c>
      <c r="W2608" s="173">
        <f t="shared" si="1011"/>
        <v>0</v>
      </c>
      <c r="X2608" s="173">
        <f t="shared" si="1018"/>
        <v>0</v>
      </c>
    </row>
    <row r="2609" spans="1:24" ht="14.1" customHeight="1" x14ac:dyDescent="0.3">
      <c r="A2609" s="90" t="s">
        <v>1472</v>
      </c>
      <c r="B2609" s="91" t="s">
        <v>51</v>
      </c>
      <c r="C2609" s="92">
        <v>24</v>
      </c>
      <c r="D2609" s="92">
        <v>6</v>
      </c>
      <c r="E2609" s="166"/>
      <c r="F2609" s="92" t="s">
        <v>112</v>
      </c>
      <c r="G2609" s="92" t="s">
        <v>2218</v>
      </c>
      <c r="H2609" s="92" t="s">
        <v>2217</v>
      </c>
      <c r="I2609" s="92">
        <v>128</v>
      </c>
      <c r="J2609" s="93">
        <v>21.95</v>
      </c>
      <c r="K2609" s="94"/>
      <c r="L2609" s="92" t="s">
        <v>3482</v>
      </c>
      <c r="M2609" s="92" t="s">
        <v>417</v>
      </c>
      <c r="N2609" s="172" t="str">
        <f t="shared" si="1017"/>
        <v/>
      </c>
      <c r="O2609" s="172"/>
      <c r="P2609" s="173">
        <f t="shared" si="1001"/>
        <v>0</v>
      </c>
      <c r="Q2609" s="173">
        <f t="shared" si="1002"/>
        <v>0</v>
      </c>
      <c r="R2609" s="173">
        <f t="shared" si="1003"/>
        <v>0</v>
      </c>
      <c r="S2609" s="173" t="str">
        <f t="shared" si="1004"/>
        <v/>
      </c>
      <c r="T2609" s="173">
        <f t="shared" si="1008"/>
        <v>0</v>
      </c>
      <c r="U2609" s="173">
        <f t="shared" si="1009"/>
        <v>0</v>
      </c>
      <c r="V2609" s="173">
        <f t="shared" si="1010"/>
        <v>0</v>
      </c>
      <c r="W2609" s="173">
        <f t="shared" si="1011"/>
        <v>0</v>
      </c>
      <c r="X2609" s="173">
        <f t="shared" si="1018"/>
        <v>0</v>
      </c>
    </row>
    <row r="2610" spans="1:24" ht="14.1" customHeight="1" x14ac:dyDescent="0.3">
      <c r="A2610" s="90" t="s">
        <v>1476</v>
      </c>
      <c r="B2610" s="91" t="s">
        <v>51</v>
      </c>
      <c r="C2610" s="92">
        <v>16</v>
      </c>
      <c r="D2610" s="92">
        <v>4</v>
      </c>
      <c r="E2610" s="166"/>
      <c r="F2610" s="92" t="s">
        <v>111</v>
      </c>
      <c r="G2610" s="92" t="s">
        <v>2005</v>
      </c>
      <c r="H2610" s="92" t="s">
        <v>2219</v>
      </c>
      <c r="I2610" s="92">
        <v>128</v>
      </c>
      <c r="J2610" s="93">
        <v>28.900000000000002</v>
      </c>
      <c r="K2610" s="94"/>
      <c r="L2610" s="92" t="s">
        <v>3486</v>
      </c>
      <c r="M2610" s="92" t="s">
        <v>417</v>
      </c>
      <c r="N2610" s="172" t="str">
        <f t="shared" si="1017"/>
        <v/>
      </c>
      <c r="O2610" s="172"/>
      <c r="P2610" s="173">
        <f t="shared" si="1001"/>
        <v>0</v>
      </c>
      <c r="Q2610" s="173">
        <f t="shared" si="1002"/>
        <v>0</v>
      </c>
      <c r="R2610" s="173">
        <f t="shared" si="1003"/>
        <v>0</v>
      </c>
      <c r="S2610" s="173" t="str">
        <f t="shared" si="1004"/>
        <v/>
      </c>
      <c r="T2610" s="173">
        <f t="shared" si="1008"/>
        <v>0</v>
      </c>
      <c r="U2610" s="173">
        <f t="shared" si="1009"/>
        <v>0</v>
      </c>
      <c r="V2610" s="173">
        <f t="shared" si="1010"/>
        <v>0</v>
      </c>
      <c r="W2610" s="173">
        <f t="shared" si="1011"/>
        <v>0</v>
      </c>
      <c r="X2610" s="173">
        <f t="shared" si="1018"/>
        <v>0</v>
      </c>
    </row>
    <row r="2611" spans="1:24" ht="14.1" customHeight="1" x14ac:dyDescent="0.3">
      <c r="A2611" s="90" t="s">
        <v>1473</v>
      </c>
      <c r="B2611" s="91" t="s">
        <v>51</v>
      </c>
      <c r="C2611" s="92">
        <v>16</v>
      </c>
      <c r="D2611" s="92">
        <v>4</v>
      </c>
      <c r="E2611" s="166"/>
      <c r="F2611" s="92" t="s">
        <v>111</v>
      </c>
      <c r="G2611" s="92" t="s">
        <v>2020</v>
      </c>
      <c r="H2611" s="92" t="s">
        <v>2219</v>
      </c>
      <c r="I2611" s="92">
        <v>128</v>
      </c>
      <c r="J2611" s="93">
        <v>28.900000000000002</v>
      </c>
      <c r="K2611" s="94"/>
      <c r="L2611" s="92" t="s">
        <v>3483</v>
      </c>
      <c r="M2611" s="92" t="s">
        <v>417</v>
      </c>
      <c r="N2611" s="172" t="str">
        <f t="shared" si="1017"/>
        <v/>
      </c>
      <c r="O2611" s="172"/>
      <c r="P2611" s="173">
        <f t="shared" si="1001"/>
        <v>0</v>
      </c>
      <c r="Q2611" s="173">
        <f t="shared" si="1002"/>
        <v>0</v>
      </c>
      <c r="R2611" s="173">
        <f t="shared" si="1003"/>
        <v>0</v>
      </c>
      <c r="S2611" s="173" t="str">
        <f t="shared" si="1004"/>
        <v/>
      </c>
      <c r="T2611" s="173">
        <f t="shared" si="1008"/>
        <v>0</v>
      </c>
      <c r="U2611" s="173">
        <f t="shared" si="1009"/>
        <v>0</v>
      </c>
      <c r="V2611" s="173">
        <f t="shared" si="1010"/>
        <v>0</v>
      </c>
      <c r="W2611" s="173">
        <f t="shared" si="1011"/>
        <v>0</v>
      </c>
      <c r="X2611" s="173">
        <f t="shared" si="1018"/>
        <v>0</v>
      </c>
    </row>
    <row r="2612" spans="1:24" ht="14.1" customHeight="1" x14ac:dyDescent="0.3">
      <c r="A2612" s="90" t="s">
        <v>1474</v>
      </c>
      <c r="B2612" s="91" t="s">
        <v>51</v>
      </c>
      <c r="C2612" s="92">
        <v>16</v>
      </c>
      <c r="D2612" s="92">
        <v>4</v>
      </c>
      <c r="E2612" s="166"/>
      <c r="F2612" s="92" t="s">
        <v>111</v>
      </c>
      <c r="G2612" s="92" t="s">
        <v>2022</v>
      </c>
      <c r="H2612" s="92" t="s">
        <v>2219</v>
      </c>
      <c r="I2612" s="92">
        <v>128</v>
      </c>
      <c r="J2612" s="93">
        <v>28.900000000000002</v>
      </c>
      <c r="K2612" s="94"/>
      <c r="L2612" s="92" t="s">
        <v>3484</v>
      </c>
      <c r="M2612" s="92" t="s">
        <v>417</v>
      </c>
      <c r="N2612" s="172" t="str">
        <f t="shared" si="1017"/>
        <v/>
      </c>
      <c r="O2612" s="172"/>
      <c r="P2612" s="173">
        <f t="shared" si="1001"/>
        <v>0</v>
      </c>
      <c r="Q2612" s="173">
        <f t="shared" si="1002"/>
        <v>0</v>
      </c>
      <c r="R2612" s="173">
        <f t="shared" si="1003"/>
        <v>0</v>
      </c>
      <c r="S2612" s="173" t="str">
        <f t="shared" si="1004"/>
        <v/>
      </c>
      <c r="T2612" s="173">
        <f t="shared" si="1008"/>
        <v>0</v>
      </c>
      <c r="U2612" s="173">
        <f t="shared" si="1009"/>
        <v>0</v>
      </c>
      <c r="V2612" s="173">
        <f t="shared" si="1010"/>
        <v>0</v>
      </c>
      <c r="W2612" s="173">
        <f t="shared" si="1011"/>
        <v>0</v>
      </c>
      <c r="X2612" s="173">
        <f t="shared" si="1018"/>
        <v>0</v>
      </c>
    </row>
    <row r="2613" spans="1:24" ht="14.1" customHeight="1" x14ac:dyDescent="0.3">
      <c r="A2613" s="90" t="s">
        <v>1475</v>
      </c>
      <c r="B2613" s="91" t="s">
        <v>51</v>
      </c>
      <c r="C2613" s="92">
        <v>16</v>
      </c>
      <c r="D2613" s="92">
        <v>4</v>
      </c>
      <c r="E2613" s="166"/>
      <c r="F2613" s="92" t="s">
        <v>111</v>
      </c>
      <c r="G2613" s="92" t="s">
        <v>2023</v>
      </c>
      <c r="H2613" s="92" t="s">
        <v>2219</v>
      </c>
      <c r="I2613" s="92">
        <v>128</v>
      </c>
      <c r="J2613" s="93">
        <v>28.900000000000002</v>
      </c>
      <c r="K2613" s="94"/>
      <c r="L2613" s="92" t="s">
        <v>3485</v>
      </c>
      <c r="M2613" s="92" t="s">
        <v>417</v>
      </c>
      <c r="N2613" s="172" t="str">
        <f t="shared" si="1017"/>
        <v/>
      </c>
      <c r="O2613" s="172"/>
      <c r="P2613" s="173">
        <f t="shared" si="1001"/>
        <v>0</v>
      </c>
      <c r="Q2613" s="173">
        <f t="shared" si="1002"/>
        <v>0</v>
      </c>
      <c r="R2613" s="173">
        <f t="shared" si="1003"/>
        <v>0</v>
      </c>
      <c r="S2613" s="173" t="str">
        <f t="shared" si="1004"/>
        <v/>
      </c>
      <c r="T2613" s="173">
        <f t="shared" si="1008"/>
        <v>0</v>
      </c>
      <c r="U2613" s="173">
        <f t="shared" si="1009"/>
        <v>0</v>
      </c>
      <c r="V2613" s="173">
        <f t="shared" si="1010"/>
        <v>0</v>
      </c>
      <c r="W2613" s="173">
        <f t="shared" si="1011"/>
        <v>0</v>
      </c>
      <c r="X2613" s="173">
        <f t="shared" si="1018"/>
        <v>0</v>
      </c>
    </row>
    <row r="2614" spans="1:24" ht="14.1" customHeight="1" x14ac:dyDescent="0.3">
      <c r="A2614" s="155" t="s">
        <v>5144</v>
      </c>
      <c r="B2614" s="91" t="s">
        <v>51</v>
      </c>
      <c r="C2614" s="92">
        <v>24</v>
      </c>
      <c r="D2614" s="92">
        <v>12</v>
      </c>
      <c r="E2614" s="166"/>
      <c r="F2614" s="92" t="s">
        <v>1934</v>
      </c>
      <c r="G2614" s="92" t="s">
        <v>2003</v>
      </c>
      <c r="H2614" s="92" t="s">
        <v>5145</v>
      </c>
      <c r="I2614" s="92">
        <v>128</v>
      </c>
      <c r="J2614" s="93">
        <v>20.8</v>
      </c>
      <c r="K2614" s="94"/>
      <c r="L2614" s="92" t="s">
        <v>5619</v>
      </c>
      <c r="M2614" s="92" t="s">
        <v>417</v>
      </c>
      <c r="N2614" s="172" t="str">
        <f t="shared" si="1017"/>
        <v/>
      </c>
      <c r="O2614" s="172"/>
      <c r="P2614" s="173">
        <f t="shared" si="1001"/>
        <v>0</v>
      </c>
      <c r="Q2614" s="173">
        <f t="shared" si="1002"/>
        <v>0</v>
      </c>
      <c r="R2614" s="173">
        <f t="shared" si="1003"/>
        <v>0</v>
      </c>
      <c r="S2614" s="173" t="str">
        <f t="shared" si="1004"/>
        <v/>
      </c>
      <c r="T2614" s="173">
        <f t="shared" si="1008"/>
        <v>0</v>
      </c>
      <c r="U2614" s="173">
        <f t="shared" si="1009"/>
        <v>0</v>
      </c>
      <c r="V2614" s="173">
        <f t="shared" si="1010"/>
        <v>0</v>
      </c>
      <c r="W2614" s="173">
        <f t="shared" si="1011"/>
        <v>0</v>
      </c>
      <c r="X2614" s="173">
        <f t="shared" si="1018"/>
        <v>0</v>
      </c>
    </row>
    <row r="2615" spans="1:24" ht="14.1" customHeight="1" x14ac:dyDescent="0.3">
      <c r="A2615" s="155" t="s">
        <v>5146</v>
      </c>
      <c r="B2615" s="91" t="s">
        <v>51</v>
      </c>
      <c r="C2615" s="92">
        <v>24</v>
      </c>
      <c r="D2615" s="92">
        <v>12</v>
      </c>
      <c r="E2615" s="166"/>
      <c r="F2615" s="92" t="s">
        <v>1934</v>
      </c>
      <c r="G2615" s="92" t="s">
        <v>2028</v>
      </c>
      <c r="H2615" s="92" t="s">
        <v>5145</v>
      </c>
      <c r="I2615" s="92">
        <v>128</v>
      </c>
      <c r="J2615" s="93">
        <v>20.8</v>
      </c>
      <c r="K2615" s="94"/>
      <c r="L2615" s="92" t="s">
        <v>5147</v>
      </c>
      <c r="M2615" s="92" t="s">
        <v>417</v>
      </c>
      <c r="N2615" s="172" t="str">
        <f t="shared" si="1017"/>
        <v/>
      </c>
      <c r="O2615" s="172"/>
      <c r="P2615" s="173">
        <f t="shared" si="1001"/>
        <v>0</v>
      </c>
      <c r="Q2615" s="173">
        <f t="shared" si="1002"/>
        <v>0</v>
      </c>
      <c r="R2615" s="173">
        <f t="shared" si="1003"/>
        <v>0</v>
      </c>
      <c r="S2615" s="173" t="str">
        <f t="shared" si="1004"/>
        <v/>
      </c>
      <c r="T2615" s="173">
        <f t="shared" si="1008"/>
        <v>0</v>
      </c>
      <c r="U2615" s="173">
        <f t="shared" si="1009"/>
        <v>0</v>
      </c>
      <c r="V2615" s="173">
        <f t="shared" si="1010"/>
        <v>0</v>
      </c>
      <c r="W2615" s="173">
        <f t="shared" si="1011"/>
        <v>0</v>
      </c>
      <c r="X2615" s="173">
        <f t="shared" si="1018"/>
        <v>0</v>
      </c>
    </row>
    <row r="2616" spans="1:24" ht="14.1" customHeight="1" x14ac:dyDescent="0.3">
      <c r="A2616" s="155" t="s">
        <v>5148</v>
      </c>
      <c r="B2616" s="91" t="s">
        <v>51</v>
      </c>
      <c r="C2616" s="92">
        <v>24</v>
      </c>
      <c r="D2616" s="92">
        <v>12</v>
      </c>
      <c r="E2616" s="166"/>
      <c r="F2616" s="92" t="s">
        <v>1934</v>
      </c>
      <c r="G2616" s="92" t="s">
        <v>2004</v>
      </c>
      <c r="H2616" s="92" t="s">
        <v>5145</v>
      </c>
      <c r="I2616" s="92">
        <v>128</v>
      </c>
      <c r="J2616" s="93">
        <v>20.8</v>
      </c>
      <c r="K2616" s="94"/>
      <c r="L2616" s="92" t="s">
        <v>5149</v>
      </c>
      <c r="M2616" s="92" t="s">
        <v>417</v>
      </c>
      <c r="N2616" s="172" t="str">
        <f t="shared" si="1017"/>
        <v/>
      </c>
      <c r="O2616" s="172"/>
      <c r="P2616" s="173">
        <f t="shared" si="1001"/>
        <v>0</v>
      </c>
      <c r="Q2616" s="173">
        <f t="shared" si="1002"/>
        <v>0</v>
      </c>
      <c r="R2616" s="173">
        <f t="shared" si="1003"/>
        <v>0</v>
      </c>
      <c r="S2616" s="173" t="str">
        <f t="shared" si="1004"/>
        <v/>
      </c>
      <c r="T2616" s="173">
        <f t="shared" si="1008"/>
        <v>0</v>
      </c>
      <c r="U2616" s="173">
        <f t="shared" si="1009"/>
        <v>0</v>
      </c>
      <c r="V2616" s="173">
        <f t="shared" si="1010"/>
        <v>0</v>
      </c>
      <c r="W2616" s="173">
        <f t="shared" si="1011"/>
        <v>0</v>
      </c>
      <c r="X2616" s="173">
        <f t="shared" si="1018"/>
        <v>0</v>
      </c>
    </row>
    <row r="2617" spans="1:24" ht="14.1" customHeight="1" x14ac:dyDescent="0.3">
      <c r="A2617" s="155" t="s">
        <v>5150</v>
      </c>
      <c r="B2617" s="91" t="s">
        <v>51</v>
      </c>
      <c r="C2617" s="92">
        <v>12</v>
      </c>
      <c r="D2617" s="92">
        <v>0</v>
      </c>
      <c r="E2617" s="166"/>
      <c r="F2617" s="92" t="s">
        <v>5805</v>
      </c>
      <c r="G2617" s="92" t="s">
        <v>1999</v>
      </c>
      <c r="H2617" s="92" t="s">
        <v>5620</v>
      </c>
      <c r="I2617" s="92">
        <v>128</v>
      </c>
      <c r="J2617" s="93">
        <v>20.8</v>
      </c>
      <c r="K2617" s="94"/>
      <c r="L2617" s="92" t="s">
        <v>5151</v>
      </c>
      <c r="M2617" s="92" t="s">
        <v>417</v>
      </c>
      <c r="N2617" s="172" t="str">
        <f t="shared" si="1017"/>
        <v/>
      </c>
      <c r="O2617" s="172"/>
      <c r="P2617" s="173">
        <f t="shared" si="1001"/>
        <v>0</v>
      </c>
      <c r="Q2617" s="173">
        <f t="shared" si="1002"/>
        <v>0</v>
      </c>
      <c r="R2617" s="173">
        <f t="shared" si="1003"/>
        <v>0</v>
      </c>
      <c r="S2617" s="173" t="str">
        <f t="shared" si="1004"/>
        <v/>
      </c>
      <c r="T2617" s="173">
        <f t="shared" si="1008"/>
        <v>0</v>
      </c>
      <c r="U2617" s="173">
        <f t="shared" si="1009"/>
        <v>0</v>
      </c>
      <c r="V2617" s="173">
        <f t="shared" si="1010"/>
        <v>0</v>
      </c>
      <c r="W2617" s="173">
        <f t="shared" si="1011"/>
        <v>0</v>
      </c>
      <c r="X2617" s="173">
        <f t="shared" si="1018"/>
        <v>0</v>
      </c>
    </row>
    <row r="2618" spans="1:24" ht="14.1" customHeight="1" x14ac:dyDescent="0.3">
      <c r="A2618" s="155" t="s">
        <v>5152</v>
      </c>
      <c r="B2618" s="91" t="s">
        <v>51</v>
      </c>
      <c r="C2618" s="92">
        <v>12</v>
      </c>
      <c r="D2618" s="92">
        <v>0</v>
      </c>
      <c r="E2618" s="166"/>
      <c r="F2618" s="92" t="s">
        <v>5805</v>
      </c>
      <c r="G2618" s="92" t="s">
        <v>2000</v>
      </c>
      <c r="H2618" s="92" t="s">
        <v>5620</v>
      </c>
      <c r="I2618" s="92">
        <v>128</v>
      </c>
      <c r="J2618" s="93">
        <v>20.8</v>
      </c>
      <c r="K2618" s="94"/>
      <c r="L2618" s="92" t="s">
        <v>5153</v>
      </c>
      <c r="M2618" s="92" t="s">
        <v>417</v>
      </c>
      <c r="N2618" s="172" t="str">
        <f t="shared" si="1017"/>
        <v/>
      </c>
      <c r="O2618" s="172"/>
      <c r="P2618" s="173">
        <f t="shared" si="1001"/>
        <v>0</v>
      </c>
      <c r="Q2618" s="173">
        <f t="shared" si="1002"/>
        <v>0</v>
      </c>
      <c r="R2618" s="173">
        <f t="shared" si="1003"/>
        <v>0</v>
      </c>
      <c r="S2618" s="173" t="str">
        <f t="shared" si="1004"/>
        <v/>
      </c>
      <c r="T2618" s="173">
        <f t="shared" si="1008"/>
        <v>0</v>
      </c>
      <c r="U2618" s="173">
        <f t="shared" si="1009"/>
        <v>0</v>
      </c>
      <c r="V2618" s="173">
        <f t="shared" si="1010"/>
        <v>0</v>
      </c>
      <c r="W2618" s="173">
        <f t="shared" si="1011"/>
        <v>0</v>
      </c>
      <c r="X2618" s="173">
        <f t="shared" si="1018"/>
        <v>0</v>
      </c>
    </row>
    <row r="2619" spans="1:24" ht="14.1" customHeight="1" x14ac:dyDescent="0.3">
      <c r="A2619" s="155" t="s">
        <v>5337</v>
      </c>
      <c r="B2619" s="91" t="s">
        <v>51</v>
      </c>
      <c r="C2619" s="92">
        <v>12</v>
      </c>
      <c r="D2619" s="92">
        <v>0</v>
      </c>
      <c r="E2619" s="166"/>
      <c r="F2619" s="92" t="s">
        <v>2011</v>
      </c>
      <c r="G2619" s="92" t="s">
        <v>2014</v>
      </c>
      <c r="H2619" s="92" t="s">
        <v>5621</v>
      </c>
      <c r="I2619" s="92">
        <v>128</v>
      </c>
      <c r="J2619" s="93">
        <v>20.8</v>
      </c>
      <c r="K2619" s="94"/>
      <c r="L2619" s="92" t="s">
        <v>5622</v>
      </c>
      <c r="M2619" s="92" t="s">
        <v>417</v>
      </c>
      <c r="N2619" s="172" t="str">
        <f t="shared" si="1017"/>
        <v/>
      </c>
      <c r="O2619" s="172"/>
      <c r="P2619" s="173">
        <f t="shared" si="1001"/>
        <v>0</v>
      </c>
      <c r="Q2619" s="173">
        <f t="shared" si="1002"/>
        <v>0</v>
      </c>
      <c r="R2619" s="173">
        <f t="shared" si="1003"/>
        <v>0</v>
      </c>
      <c r="S2619" s="173" t="str">
        <f t="shared" si="1004"/>
        <v/>
      </c>
      <c r="T2619" s="173">
        <f t="shared" si="1008"/>
        <v>0</v>
      </c>
      <c r="U2619" s="173">
        <f t="shared" si="1009"/>
        <v>0</v>
      </c>
      <c r="V2619" s="173">
        <f t="shared" si="1010"/>
        <v>0</v>
      </c>
      <c r="W2619" s="173">
        <f t="shared" si="1011"/>
        <v>0</v>
      </c>
      <c r="X2619" s="173">
        <f t="shared" si="1018"/>
        <v>0</v>
      </c>
    </row>
    <row r="2620" spans="1:24" ht="14.1" customHeight="1" x14ac:dyDescent="0.3">
      <c r="A2620" s="155" t="s">
        <v>5138</v>
      </c>
      <c r="B2620" s="91" t="s">
        <v>51</v>
      </c>
      <c r="C2620" s="92">
        <v>24</v>
      </c>
      <c r="D2620" s="92">
        <v>6</v>
      </c>
      <c r="E2620" s="166"/>
      <c r="F2620" s="92" t="s">
        <v>1934</v>
      </c>
      <c r="G2620" s="92" t="s">
        <v>2003</v>
      </c>
      <c r="H2620" s="92" t="s">
        <v>5139</v>
      </c>
      <c r="I2620" s="92">
        <v>128</v>
      </c>
      <c r="J2620" s="93">
        <v>18.900000000000002</v>
      </c>
      <c r="K2620" s="94"/>
      <c r="L2620" s="92" t="s">
        <v>5617</v>
      </c>
      <c r="M2620" s="92" t="s">
        <v>417</v>
      </c>
      <c r="N2620" s="172" t="str">
        <f t="shared" si="1017"/>
        <v/>
      </c>
      <c r="O2620" s="172"/>
      <c r="P2620" s="173">
        <f t="shared" si="1001"/>
        <v>0</v>
      </c>
      <c r="Q2620" s="173">
        <f t="shared" si="1002"/>
        <v>0</v>
      </c>
      <c r="R2620" s="173">
        <f t="shared" si="1003"/>
        <v>0</v>
      </c>
      <c r="S2620" s="173" t="str">
        <f t="shared" si="1004"/>
        <v/>
      </c>
      <c r="T2620" s="173">
        <f t="shared" si="1008"/>
        <v>0</v>
      </c>
      <c r="U2620" s="173">
        <f t="shared" si="1009"/>
        <v>0</v>
      </c>
      <c r="V2620" s="173">
        <f t="shared" si="1010"/>
        <v>0</v>
      </c>
      <c r="W2620" s="173">
        <f t="shared" si="1011"/>
        <v>0</v>
      </c>
      <c r="X2620" s="173">
        <f t="shared" si="1018"/>
        <v>0</v>
      </c>
    </row>
    <row r="2621" spans="1:24" ht="14.1" customHeight="1" x14ac:dyDescent="0.3">
      <c r="A2621" s="155" t="s">
        <v>5140</v>
      </c>
      <c r="B2621" s="91" t="s">
        <v>51</v>
      </c>
      <c r="C2621" s="92">
        <v>24</v>
      </c>
      <c r="D2621" s="92">
        <v>6</v>
      </c>
      <c r="E2621" s="166"/>
      <c r="F2621" s="92" t="s">
        <v>1934</v>
      </c>
      <c r="G2621" s="92" t="s">
        <v>2028</v>
      </c>
      <c r="H2621" s="92" t="s">
        <v>5139</v>
      </c>
      <c r="I2621" s="92">
        <v>128</v>
      </c>
      <c r="J2621" s="93">
        <v>18.900000000000002</v>
      </c>
      <c r="K2621" s="94"/>
      <c r="L2621" s="92" t="s">
        <v>5618</v>
      </c>
      <c r="M2621" s="92" t="s">
        <v>417</v>
      </c>
      <c r="N2621" s="172" t="str">
        <f t="shared" si="1017"/>
        <v/>
      </c>
      <c r="O2621" s="172"/>
      <c r="P2621" s="173">
        <f t="shared" si="1001"/>
        <v>0</v>
      </c>
      <c r="Q2621" s="173">
        <f t="shared" si="1002"/>
        <v>0</v>
      </c>
      <c r="R2621" s="173">
        <f t="shared" si="1003"/>
        <v>0</v>
      </c>
      <c r="S2621" s="173" t="str">
        <f t="shared" si="1004"/>
        <v/>
      </c>
      <c r="T2621" s="173">
        <f t="shared" si="1008"/>
        <v>0</v>
      </c>
      <c r="U2621" s="173">
        <f t="shared" si="1009"/>
        <v>0</v>
      </c>
      <c r="V2621" s="173">
        <f t="shared" si="1010"/>
        <v>0</v>
      </c>
      <c r="W2621" s="173">
        <f t="shared" si="1011"/>
        <v>0</v>
      </c>
      <c r="X2621" s="173">
        <f t="shared" si="1018"/>
        <v>0</v>
      </c>
    </row>
    <row r="2622" spans="1:24" ht="14.1" customHeight="1" x14ac:dyDescent="0.3">
      <c r="A2622" s="155" t="s">
        <v>5141</v>
      </c>
      <c r="B2622" s="91" t="s">
        <v>51</v>
      </c>
      <c r="C2622" s="92">
        <v>24</v>
      </c>
      <c r="D2622" s="92">
        <v>6</v>
      </c>
      <c r="E2622" s="166"/>
      <c r="F2622" s="92" t="s">
        <v>1934</v>
      </c>
      <c r="G2622" s="92" t="s">
        <v>2004</v>
      </c>
      <c r="H2622" s="92" t="s">
        <v>5139</v>
      </c>
      <c r="I2622" s="92">
        <v>128</v>
      </c>
      <c r="J2622" s="93">
        <v>18.900000000000002</v>
      </c>
      <c r="K2622" s="94"/>
      <c r="L2622" s="92" t="s">
        <v>5142</v>
      </c>
      <c r="M2622" s="92" t="s">
        <v>417</v>
      </c>
      <c r="N2622" s="172" t="str">
        <f t="shared" si="1017"/>
        <v/>
      </c>
      <c r="O2622" s="172"/>
      <c r="P2622" s="173">
        <f t="shared" si="1001"/>
        <v>0</v>
      </c>
      <c r="Q2622" s="173">
        <f t="shared" si="1002"/>
        <v>0</v>
      </c>
      <c r="R2622" s="173">
        <f t="shared" si="1003"/>
        <v>0</v>
      </c>
      <c r="S2622" s="173" t="str">
        <f t="shared" si="1004"/>
        <v/>
      </c>
      <c r="T2622" s="173">
        <f t="shared" si="1008"/>
        <v>0</v>
      </c>
      <c r="U2622" s="173">
        <f t="shared" si="1009"/>
        <v>0</v>
      </c>
      <c r="V2622" s="173">
        <f t="shared" si="1010"/>
        <v>0</v>
      </c>
      <c r="W2622" s="173">
        <f t="shared" si="1011"/>
        <v>0</v>
      </c>
      <c r="X2622" s="173">
        <f t="shared" si="1018"/>
        <v>0</v>
      </c>
    </row>
    <row r="2623" spans="1:24" ht="14.1" customHeight="1" x14ac:dyDescent="0.3">
      <c r="A2623" s="155" t="s">
        <v>5338</v>
      </c>
      <c r="B2623" s="91" t="s">
        <v>51</v>
      </c>
      <c r="C2623" s="92">
        <v>12</v>
      </c>
      <c r="D2623" s="92">
        <v>0</v>
      </c>
      <c r="E2623" s="166"/>
      <c r="F2623" s="92" t="s">
        <v>111</v>
      </c>
      <c r="G2623" s="92" t="s">
        <v>2047</v>
      </c>
      <c r="H2623" s="92" t="s">
        <v>5143</v>
      </c>
      <c r="I2623" s="92">
        <v>128</v>
      </c>
      <c r="J2623" s="93">
        <v>38.85</v>
      </c>
      <c r="K2623" s="94"/>
      <c r="L2623" s="92" t="s">
        <v>5339</v>
      </c>
      <c r="M2623" s="92" t="s">
        <v>417</v>
      </c>
      <c r="N2623" s="172" t="str">
        <f t="shared" si="1017"/>
        <v/>
      </c>
      <c r="O2623" s="172"/>
      <c r="P2623" s="173">
        <f t="shared" si="1001"/>
        <v>0</v>
      </c>
      <c r="Q2623" s="173">
        <f t="shared" si="1002"/>
        <v>0</v>
      </c>
      <c r="R2623" s="173">
        <f t="shared" si="1003"/>
        <v>0</v>
      </c>
      <c r="S2623" s="173" t="str">
        <f t="shared" si="1004"/>
        <v/>
      </c>
      <c r="T2623" s="173">
        <f t="shared" si="1008"/>
        <v>0</v>
      </c>
      <c r="U2623" s="173">
        <f t="shared" si="1009"/>
        <v>0</v>
      </c>
      <c r="V2623" s="173">
        <f t="shared" si="1010"/>
        <v>0</v>
      </c>
      <c r="W2623" s="173">
        <f t="shared" si="1011"/>
        <v>0</v>
      </c>
      <c r="X2623" s="173">
        <f t="shared" si="1018"/>
        <v>0</v>
      </c>
    </row>
    <row r="2624" spans="1:24" ht="14.1" customHeight="1" x14ac:dyDescent="0.3">
      <c r="A2624" s="155" t="s">
        <v>5340</v>
      </c>
      <c r="B2624" s="91" t="s">
        <v>51</v>
      </c>
      <c r="C2624" s="92">
        <v>12</v>
      </c>
      <c r="D2624" s="92">
        <v>0</v>
      </c>
      <c r="E2624" s="166"/>
      <c r="F2624" s="92" t="s">
        <v>111</v>
      </c>
      <c r="G2624" s="92" t="s">
        <v>2041</v>
      </c>
      <c r="H2624" s="92" t="s">
        <v>5143</v>
      </c>
      <c r="I2624" s="92">
        <v>128</v>
      </c>
      <c r="J2624" s="93">
        <v>38.85</v>
      </c>
      <c r="K2624" s="94"/>
      <c r="L2624" s="92" t="s">
        <v>5625</v>
      </c>
      <c r="M2624" s="92" t="s">
        <v>417</v>
      </c>
      <c r="N2624" s="172" t="str">
        <f t="shared" si="1017"/>
        <v/>
      </c>
      <c r="O2624" s="172"/>
      <c r="P2624" s="173">
        <f t="shared" si="1001"/>
        <v>0</v>
      </c>
      <c r="Q2624" s="173">
        <f t="shared" si="1002"/>
        <v>0</v>
      </c>
      <c r="R2624" s="173">
        <f t="shared" si="1003"/>
        <v>0</v>
      </c>
      <c r="S2624" s="173" t="str">
        <f t="shared" si="1004"/>
        <v/>
      </c>
      <c r="T2624" s="173">
        <f t="shared" si="1008"/>
        <v>0</v>
      </c>
      <c r="U2624" s="173">
        <f t="shared" si="1009"/>
        <v>0</v>
      </c>
      <c r="V2624" s="173">
        <f t="shared" si="1010"/>
        <v>0</v>
      </c>
      <c r="W2624" s="173">
        <f t="shared" si="1011"/>
        <v>0</v>
      </c>
      <c r="X2624" s="173">
        <f t="shared" si="1018"/>
        <v>0</v>
      </c>
    </row>
    <row r="2625" spans="1:24" ht="14.1" customHeight="1" x14ac:dyDescent="0.3">
      <c r="A2625" s="155" t="s">
        <v>5341</v>
      </c>
      <c r="B2625" s="91" t="s">
        <v>51</v>
      </c>
      <c r="C2625" s="92">
        <v>12</v>
      </c>
      <c r="D2625" s="92">
        <v>0</v>
      </c>
      <c r="E2625" s="166"/>
      <c r="F2625" s="92" t="s">
        <v>111</v>
      </c>
      <c r="G2625" s="92" t="s">
        <v>2049</v>
      </c>
      <c r="H2625" s="92" t="s">
        <v>5143</v>
      </c>
      <c r="I2625" s="92">
        <v>128</v>
      </c>
      <c r="J2625" s="93">
        <v>38.85</v>
      </c>
      <c r="K2625" s="94"/>
      <c r="L2625" s="92" t="s">
        <v>5342</v>
      </c>
      <c r="M2625" s="92" t="s">
        <v>417</v>
      </c>
      <c r="N2625" s="172" t="str">
        <f t="shared" si="1017"/>
        <v/>
      </c>
      <c r="O2625" s="172"/>
      <c r="P2625" s="173">
        <f t="shared" si="1001"/>
        <v>0</v>
      </c>
      <c r="Q2625" s="173">
        <f t="shared" si="1002"/>
        <v>0</v>
      </c>
      <c r="R2625" s="173">
        <f t="shared" si="1003"/>
        <v>0</v>
      </c>
      <c r="S2625" s="173" t="str">
        <f t="shared" si="1004"/>
        <v/>
      </c>
      <c r="T2625" s="173">
        <f t="shared" si="1008"/>
        <v>0</v>
      </c>
      <c r="U2625" s="173">
        <f t="shared" si="1009"/>
        <v>0</v>
      </c>
      <c r="V2625" s="173">
        <f t="shared" si="1010"/>
        <v>0</v>
      </c>
      <c r="W2625" s="173">
        <f t="shared" si="1011"/>
        <v>0</v>
      </c>
      <c r="X2625" s="173">
        <f t="shared" si="1018"/>
        <v>0</v>
      </c>
    </row>
    <row r="2626" spans="1:24" ht="14.1" customHeight="1" x14ac:dyDescent="0.3">
      <c r="A2626" s="155" t="s">
        <v>5122</v>
      </c>
      <c r="B2626" s="91" t="s">
        <v>51</v>
      </c>
      <c r="C2626" s="92">
        <v>24</v>
      </c>
      <c r="D2626" s="92">
        <v>6</v>
      </c>
      <c r="E2626" s="166"/>
      <c r="F2626" s="92" t="s">
        <v>1934</v>
      </c>
      <c r="G2626" s="92" t="s">
        <v>2003</v>
      </c>
      <c r="H2626" s="92" t="s">
        <v>5123</v>
      </c>
      <c r="I2626" s="92">
        <v>128</v>
      </c>
      <c r="J2626" s="93">
        <v>18.900000000000002</v>
      </c>
      <c r="K2626" s="94"/>
      <c r="L2626" s="92" t="s">
        <v>5606</v>
      </c>
      <c r="M2626" s="92" t="s">
        <v>417</v>
      </c>
      <c r="N2626" s="172" t="str">
        <f t="shared" ref="N2626:N2648" si="1019">IF(OR(J2626="TBA",E2626=0),"",E2626*J2626)</f>
        <v/>
      </c>
      <c r="O2626" s="172"/>
      <c r="P2626" s="173">
        <f t="shared" ref="P2626:P2648" si="1020">IF($B2626="PA",$N2626,0)</f>
        <v>0</v>
      </c>
      <c r="Q2626" s="173">
        <f t="shared" ref="Q2626:Q2648" si="1021">IF($B2626="PC",$N2626,0)</f>
        <v>0</v>
      </c>
      <c r="R2626" s="173">
        <f t="shared" ref="R2626:R2648" si="1022">IF($B2626="LA",$N2626,0)</f>
        <v>0</v>
      </c>
      <c r="S2626" s="173" t="str">
        <f t="shared" ref="S2626:S2648" si="1023">IF($B2626="LC",$N2626,0)</f>
        <v/>
      </c>
      <c r="T2626" s="173">
        <f t="shared" si="1008"/>
        <v>0</v>
      </c>
      <c r="U2626" s="173">
        <f t="shared" si="1009"/>
        <v>0</v>
      </c>
      <c r="V2626" s="173">
        <f t="shared" si="1010"/>
        <v>0</v>
      </c>
      <c r="W2626" s="173">
        <f t="shared" si="1011"/>
        <v>0</v>
      </c>
      <c r="X2626" s="173">
        <f t="shared" ref="X2626:X2648" si="1024">+SUM(T2626:W2626)</f>
        <v>0</v>
      </c>
    </row>
    <row r="2627" spans="1:24" ht="14.1" customHeight="1" x14ac:dyDescent="0.3">
      <c r="A2627" s="155" t="s">
        <v>5124</v>
      </c>
      <c r="B2627" s="91" t="s">
        <v>51</v>
      </c>
      <c r="C2627" s="92">
        <v>24</v>
      </c>
      <c r="D2627" s="92">
        <v>6</v>
      </c>
      <c r="E2627" s="166"/>
      <c r="F2627" s="92" t="s">
        <v>1934</v>
      </c>
      <c r="G2627" s="92" t="s">
        <v>2028</v>
      </c>
      <c r="H2627" s="92" t="s">
        <v>5123</v>
      </c>
      <c r="I2627" s="92">
        <v>128</v>
      </c>
      <c r="J2627" s="93">
        <v>18.900000000000002</v>
      </c>
      <c r="K2627" s="94"/>
      <c r="L2627" s="92" t="s">
        <v>5607</v>
      </c>
      <c r="M2627" s="92" t="s">
        <v>417</v>
      </c>
      <c r="N2627" s="172" t="str">
        <f t="shared" si="1019"/>
        <v/>
      </c>
      <c r="O2627" s="172"/>
      <c r="P2627" s="173">
        <f t="shared" si="1020"/>
        <v>0</v>
      </c>
      <c r="Q2627" s="173">
        <f t="shared" si="1021"/>
        <v>0</v>
      </c>
      <c r="R2627" s="173">
        <f t="shared" si="1022"/>
        <v>0</v>
      </c>
      <c r="S2627" s="173" t="str">
        <f t="shared" si="1023"/>
        <v/>
      </c>
      <c r="T2627" s="173">
        <f t="shared" si="1008"/>
        <v>0</v>
      </c>
      <c r="U2627" s="173">
        <f t="shared" si="1009"/>
        <v>0</v>
      </c>
      <c r="V2627" s="173">
        <f t="shared" si="1010"/>
        <v>0</v>
      </c>
      <c r="W2627" s="173">
        <f t="shared" si="1011"/>
        <v>0</v>
      </c>
      <c r="X2627" s="173">
        <f t="shared" si="1024"/>
        <v>0</v>
      </c>
    </row>
    <row r="2628" spans="1:24" ht="14.1" customHeight="1" x14ac:dyDescent="0.3">
      <c r="A2628" s="155" t="s">
        <v>5125</v>
      </c>
      <c r="B2628" s="91" t="s">
        <v>51</v>
      </c>
      <c r="C2628" s="92">
        <v>24</v>
      </c>
      <c r="D2628" s="92">
        <v>6</v>
      </c>
      <c r="E2628" s="166"/>
      <c r="F2628" s="92" t="s">
        <v>1934</v>
      </c>
      <c r="G2628" s="92" t="s">
        <v>2004</v>
      </c>
      <c r="H2628" s="92" t="s">
        <v>5123</v>
      </c>
      <c r="I2628" s="92">
        <v>128</v>
      </c>
      <c r="J2628" s="93">
        <v>18.900000000000002</v>
      </c>
      <c r="K2628" s="94"/>
      <c r="L2628" s="92" t="s">
        <v>5608</v>
      </c>
      <c r="M2628" s="92" t="s">
        <v>417</v>
      </c>
      <c r="N2628" s="172" t="str">
        <f t="shared" si="1019"/>
        <v/>
      </c>
      <c r="O2628" s="172"/>
      <c r="P2628" s="173">
        <f t="shared" si="1020"/>
        <v>0</v>
      </c>
      <c r="Q2628" s="173">
        <f t="shared" si="1021"/>
        <v>0</v>
      </c>
      <c r="R2628" s="173">
        <f t="shared" si="1022"/>
        <v>0</v>
      </c>
      <c r="S2628" s="173" t="str">
        <f t="shared" si="1023"/>
        <v/>
      </c>
      <c r="T2628" s="173">
        <f t="shared" si="1008"/>
        <v>0</v>
      </c>
      <c r="U2628" s="173">
        <f t="shared" si="1009"/>
        <v>0</v>
      </c>
      <c r="V2628" s="173">
        <f t="shared" si="1010"/>
        <v>0</v>
      </c>
      <c r="W2628" s="173">
        <f t="shared" si="1011"/>
        <v>0</v>
      </c>
      <c r="X2628" s="173">
        <f t="shared" si="1024"/>
        <v>0</v>
      </c>
    </row>
    <row r="2629" spans="1:24" ht="14.1" customHeight="1" x14ac:dyDescent="0.3">
      <c r="A2629" s="155" t="s">
        <v>5126</v>
      </c>
      <c r="B2629" s="91" t="s">
        <v>51</v>
      </c>
      <c r="C2629" s="92">
        <v>24</v>
      </c>
      <c r="D2629" s="92">
        <v>6</v>
      </c>
      <c r="E2629" s="166"/>
      <c r="F2629" s="92" t="s">
        <v>111</v>
      </c>
      <c r="G2629" s="92" t="s">
        <v>2047</v>
      </c>
      <c r="H2629" s="92" t="s">
        <v>5334</v>
      </c>
      <c r="I2629" s="92">
        <v>128</v>
      </c>
      <c r="J2629" s="93">
        <v>34.65</v>
      </c>
      <c r="K2629" s="94"/>
      <c r="L2629" s="92" t="s">
        <v>5609</v>
      </c>
      <c r="M2629" s="92" t="s">
        <v>417</v>
      </c>
      <c r="N2629" s="172" t="str">
        <f t="shared" si="1019"/>
        <v/>
      </c>
      <c r="O2629" s="172"/>
      <c r="P2629" s="173">
        <f t="shared" si="1020"/>
        <v>0</v>
      </c>
      <c r="Q2629" s="173">
        <f t="shared" si="1021"/>
        <v>0</v>
      </c>
      <c r="R2629" s="173">
        <f t="shared" si="1022"/>
        <v>0</v>
      </c>
      <c r="S2629" s="173" t="str">
        <f t="shared" si="1023"/>
        <v/>
      </c>
      <c r="T2629" s="173">
        <f t="shared" si="1008"/>
        <v>0</v>
      </c>
      <c r="U2629" s="173">
        <f t="shared" si="1009"/>
        <v>0</v>
      </c>
      <c r="V2629" s="173">
        <f t="shared" si="1010"/>
        <v>0</v>
      </c>
      <c r="W2629" s="173">
        <f t="shared" si="1011"/>
        <v>0</v>
      </c>
      <c r="X2629" s="173">
        <f t="shared" si="1024"/>
        <v>0</v>
      </c>
    </row>
    <row r="2630" spans="1:24" ht="14.1" customHeight="1" x14ac:dyDescent="0.3">
      <c r="A2630" s="155" t="s">
        <v>5127</v>
      </c>
      <c r="B2630" s="91" t="s">
        <v>51</v>
      </c>
      <c r="C2630" s="92">
        <v>24</v>
      </c>
      <c r="D2630" s="92">
        <v>6</v>
      </c>
      <c r="E2630" s="166"/>
      <c r="F2630" s="92" t="s">
        <v>111</v>
      </c>
      <c r="G2630" s="92" t="s">
        <v>2041</v>
      </c>
      <c r="H2630" s="92" t="s">
        <v>5334</v>
      </c>
      <c r="I2630" s="92">
        <v>128</v>
      </c>
      <c r="J2630" s="93">
        <v>34.65</v>
      </c>
      <c r="K2630" s="94"/>
      <c r="L2630" s="92" t="s">
        <v>5610</v>
      </c>
      <c r="M2630" s="92" t="s">
        <v>417</v>
      </c>
      <c r="N2630" s="172" t="str">
        <f t="shared" si="1019"/>
        <v/>
      </c>
      <c r="O2630" s="172"/>
      <c r="P2630" s="173">
        <f t="shared" si="1020"/>
        <v>0</v>
      </c>
      <c r="Q2630" s="173">
        <f t="shared" si="1021"/>
        <v>0</v>
      </c>
      <c r="R2630" s="173">
        <f t="shared" si="1022"/>
        <v>0</v>
      </c>
      <c r="S2630" s="173" t="str">
        <f t="shared" si="1023"/>
        <v/>
      </c>
      <c r="T2630" s="173">
        <f t="shared" si="1008"/>
        <v>0</v>
      </c>
      <c r="U2630" s="173">
        <f t="shared" si="1009"/>
        <v>0</v>
      </c>
      <c r="V2630" s="173">
        <f t="shared" si="1010"/>
        <v>0</v>
      </c>
      <c r="W2630" s="173">
        <f t="shared" si="1011"/>
        <v>0</v>
      </c>
      <c r="X2630" s="173">
        <f t="shared" si="1024"/>
        <v>0</v>
      </c>
    </row>
    <row r="2631" spans="1:24" ht="14.1" customHeight="1" x14ac:dyDescent="0.3">
      <c r="A2631" s="155" t="s">
        <v>5128</v>
      </c>
      <c r="B2631" s="91" t="s">
        <v>51</v>
      </c>
      <c r="C2631" s="92">
        <v>24</v>
      </c>
      <c r="D2631" s="92">
        <v>6</v>
      </c>
      <c r="E2631" s="166"/>
      <c r="F2631" s="92" t="s">
        <v>111</v>
      </c>
      <c r="G2631" s="92" t="s">
        <v>2049</v>
      </c>
      <c r="H2631" s="92" t="s">
        <v>5334</v>
      </c>
      <c r="I2631" s="92">
        <v>128</v>
      </c>
      <c r="J2631" s="93">
        <v>34.65</v>
      </c>
      <c r="K2631" s="94"/>
      <c r="L2631" s="92" t="s">
        <v>5611</v>
      </c>
      <c r="M2631" s="92" t="s">
        <v>417</v>
      </c>
      <c r="N2631" s="172" t="str">
        <f t="shared" si="1019"/>
        <v/>
      </c>
      <c r="O2631" s="172"/>
      <c r="P2631" s="173">
        <f t="shared" si="1020"/>
        <v>0</v>
      </c>
      <c r="Q2631" s="173">
        <f t="shared" si="1021"/>
        <v>0</v>
      </c>
      <c r="R2631" s="173">
        <f t="shared" si="1022"/>
        <v>0</v>
      </c>
      <c r="S2631" s="173" t="str">
        <f t="shared" si="1023"/>
        <v/>
      </c>
      <c r="T2631" s="173">
        <f t="shared" si="1008"/>
        <v>0</v>
      </c>
      <c r="U2631" s="173">
        <f t="shared" si="1009"/>
        <v>0</v>
      </c>
      <c r="V2631" s="173">
        <f t="shared" si="1010"/>
        <v>0</v>
      </c>
      <c r="W2631" s="173">
        <f t="shared" si="1011"/>
        <v>0</v>
      </c>
      <c r="X2631" s="173">
        <f t="shared" si="1024"/>
        <v>0</v>
      </c>
    </row>
    <row r="2632" spans="1:24" ht="14.1" customHeight="1" x14ac:dyDescent="0.3">
      <c r="A2632" s="155" t="s">
        <v>5129</v>
      </c>
      <c r="B2632" s="91" t="s">
        <v>51</v>
      </c>
      <c r="C2632" s="92">
        <v>24</v>
      </c>
      <c r="D2632" s="92">
        <v>6</v>
      </c>
      <c r="E2632" s="166"/>
      <c r="F2632" s="92" t="s">
        <v>111</v>
      </c>
      <c r="G2632" s="92" t="s">
        <v>2020</v>
      </c>
      <c r="H2632" s="92" t="s">
        <v>5130</v>
      </c>
      <c r="I2632" s="92">
        <v>128</v>
      </c>
      <c r="J2632" s="93">
        <v>29.400000000000002</v>
      </c>
      <c r="K2632" s="94"/>
      <c r="L2632" s="92" t="s">
        <v>5612</v>
      </c>
      <c r="M2632" s="92" t="s">
        <v>417</v>
      </c>
      <c r="N2632" s="172" t="str">
        <f t="shared" ref="N2632:N2644" si="1025">IF(OR(J2632="TBA",E2632=0),"",E2632*J2632)</f>
        <v/>
      </c>
      <c r="O2632" s="172"/>
      <c r="P2632" s="173">
        <f t="shared" ref="P2632:P2644" si="1026">IF($B2632="PA",$N2632,0)</f>
        <v>0</v>
      </c>
      <c r="Q2632" s="173">
        <f t="shared" ref="Q2632:Q2644" si="1027">IF($B2632="PC",$N2632,0)</f>
        <v>0</v>
      </c>
      <c r="R2632" s="173">
        <f t="shared" ref="R2632:R2644" si="1028">IF($B2632="LA",$N2632,0)</f>
        <v>0</v>
      </c>
      <c r="S2632" s="173" t="str">
        <f t="shared" ref="S2632:S2644" si="1029">IF($B2632="LC",$N2632,0)</f>
        <v/>
      </c>
      <c r="T2632" s="173">
        <f t="shared" si="1008"/>
        <v>0</v>
      </c>
      <c r="U2632" s="173">
        <f t="shared" si="1009"/>
        <v>0</v>
      </c>
      <c r="V2632" s="173">
        <f t="shared" si="1010"/>
        <v>0</v>
      </c>
      <c r="W2632" s="173">
        <f t="shared" si="1011"/>
        <v>0</v>
      </c>
      <c r="X2632" s="173">
        <f t="shared" ref="X2632:X2644" si="1030">+SUM(T2632:W2632)</f>
        <v>0</v>
      </c>
    </row>
    <row r="2633" spans="1:24" ht="14.1" customHeight="1" x14ac:dyDescent="0.3">
      <c r="A2633" s="155" t="s">
        <v>5131</v>
      </c>
      <c r="B2633" s="91" t="s">
        <v>51</v>
      </c>
      <c r="C2633" s="92">
        <v>24</v>
      </c>
      <c r="D2633" s="92">
        <v>6</v>
      </c>
      <c r="E2633" s="166"/>
      <c r="F2633" s="92" t="s">
        <v>111</v>
      </c>
      <c r="G2633" s="92" t="s">
        <v>2022</v>
      </c>
      <c r="H2633" s="92" t="s">
        <v>5130</v>
      </c>
      <c r="I2633" s="92">
        <v>128</v>
      </c>
      <c r="J2633" s="93">
        <v>29.400000000000002</v>
      </c>
      <c r="K2633" s="94"/>
      <c r="L2633" s="92" t="s">
        <v>5613</v>
      </c>
      <c r="M2633" s="92" t="s">
        <v>417</v>
      </c>
      <c r="N2633" s="172" t="str">
        <f t="shared" si="1025"/>
        <v/>
      </c>
      <c r="O2633" s="172"/>
      <c r="P2633" s="173">
        <f t="shared" si="1026"/>
        <v>0</v>
      </c>
      <c r="Q2633" s="173">
        <f t="shared" si="1027"/>
        <v>0</v>
      </c>
      <c r="R2633" s="173">
        <f t="shared" si="1028"/>
        <v>0</v>
      </c>
      <c r="S2633" s="173" t="str">
        <f t="shared" si="1029"/>
        <v/>
      </c>
      <c r="T2633" s="173">
        <f t="shared" si="1008"/>
        <v>0</v>
      </c>
      <c r="U2633" s="173">
        <f t="shared" si="1009"/>
        <v>0</v>
      </c>
      <c r="V2633" s="173">
        <f t="shared" si="1010"/>
        <v>0</v>
      </c>
      <c r="W2633" s="173">
        <f t="shared" si="1011"/>
        <v>0</v>
      </c>
      <c r="X2633" s="173">
        <f t="shared" si="1030"/>
        <v>0</v>
      </c>
    </row>
    <row r="2634" spans="1:24" ht="14.1" customHeight="1" x14ac:dyDescent="0.3">
      <c r="A2634" s="155" t="s">
        <v>5335</v>
      </c>
      <c r="B2634" s="91" t="s">
        <v>51</v>
      </c>
      <c r="C2634" s="92">
        <v>24</v>
      </c>
      <c r="D2634" s="92">
        <v>6</v>
      </c>
      <c r="E2634" s="166"/>
      <c r="F2634" s="92" t="s">
        <v>111</v>
      </c>
      <c r="G2634" s="92" t="s">
        <v>2023</v>
      </c>
      <c r="H2634" s="92" t="s">
        <v>5130</v>
      </c>
      <c r="I2634" s="92">
        <v>128</v>
      </c>
      <c r="J2634" s="93">
        <v>30.900000000000002</v>
      </c>
      <c r="K2634" s="94"/>
      <c r="L2634" s="92" t="s">
        <v>5336</v>
      </c>
      <c r="M2634" s="92" t="s">
        <v>417</v>
      </c>
      <c r="N2634" s="172" t="str">
        <f t="shared" si="1025"/>
        <v/>
      </c>
      <c r="O2634" s="172"/>
      <c r="P2634" s="173">
        <f t="shared" si="1026"/>
        <v>0</v>
      </c>
      <c r="Q2634" s="173">
        <f t="shared" si="1027"/>
        <v>0</v>
      </c>
      <c r="R2634" s="173">
        <f t="shared" si="1028"/>
        <v>0</v>
      </c>
      <c r="S2634" s="173" t="str">
        <f t="shared" si="1029"/>
        <v/>
      </c>
      <c r="T2634" s="173">
        <f t="shared" si="1008"/>
        <v>0</v>
      </c>
      <c r="U2634" s="173">
        <f t="shared" si="1009"/>
        <v>0</v>
      </c>
      <c r="V2634" s="173">
        <f t="shared" si="1010"/>
        <v>0</v>
      </c>
      <c r="W2634" s="173">
        <f t="shared" si="1011"/>
        <v>0</v>
      </c>
      <c r="X2634" s="173">
        <f t="shared" si="1030"/>
        <v>0</v>
      </c>
    </row>
    <row r="2635" spans="1:24" ht="14.1" customHeight="1" x14ac:dyDescent="0.3">
      <c r="A2635" s="155" t="s">
        <v>5132</v>
      </c>
      <c r="B2635" s="91" t="s">
        <v>51</v>
      </c>
      <c r="C2635" s="92">
        <v>24</v>
      </c>
      <c r="D2635" s="92">
        <v>6</v>
      </c>
      <c r="E2635" s="166"/>
      <c r="F2635" s="92" t="s">
        <v>111</v>
      </c>
      <c r="G2635" s="92" t="s">
        <v>2005</v>
      </c>
      <c r="H2635" s="92" t="s">
        <v>5130</v>
      </c>
      <c r="I2635" s="92">
        <v>128</v>
      </c>
      <c r="J2635" s="93">
        <v>29.400000000000002</v>
      </c>
      <c r="K2635" s="94"/>
      <c r="L2635" s="92" t="s">
        <v>5614</v>
      </c>
      <c r="M2635" s="92" t="s">
        <v>417</v>
      </c>
      <c r="N2635" s="172" t="str">
        <f t="shared" si="1025"/>
        <v/>
      </c>
      <c r="O2635" s="172"/>
      <c r="P2635" s="173">
        <f t="shared" si="1026"/>
        <v>0</v>
      </c>
      <c r="Q2635" s="173">
        <f t="shared" si="1027"/>
        <v>0</v>
      </c>
      <c r="R2635" s="173">
        <f t="shared" si="1028"/>
        <v>0</v>
      </c>
      <c r="S2635" s="173" t="str">
        <f t="shared" si="1029"/>
        <v/>
      </c>
      <c r="T2635" s="173">
        <f t="shared" si="1008"/>
        <v>0</v>
      </c>
      <c r="U2635" s="173">
        <f t="shared" si="1009"/>
        <v>0</v>
      </c>
      <c r="V2635" s="173">
        <f t="shared" si="1010"/>
        <v>0</v>
      </c>
      <c r="W2635" s="173">
        <f t="shared" si="1011"/>
        <v>0</v>
      </c>
      <c r="X2635" s="173">
        <f t="shared" si="1030"/>
        <v>0</v>
      </c>
    </row>
    <row r="2636" spans="1:24" ht="14.1" customHeight="1" x14ac:dyDescent="0.3">
      <c r="A2636" s="187" t="s">
        <v>1478</v>
      </c>
      <c r="B2636" s="246" t="s">
        <v>51</v>
      </c>
      <c r="C2636" s="188">
        <v>18</v>
      </c>
      <c r="D2636" s="188">
        <v>9</v>
      </c>
      <c r="E2636" s="247"/>
      <c r="F2636" s="188" t="s">
        <v>111</v>
      </c>
      <c r="G2636" s="188" t="s">
        <v>2049</v>
      </c>
      <c r="H2636" s="188" t="s">
        <v>2231</v>
      </c>
      <c r="I2636" s="188">
        <v>129</v>
      </c>
      <c r="J2636" s="248">
        <v>27.5</v>
      </c>
      <c r="K2636" s="249"/>
      <c r="L2636" s="188" t="s">
        <v>3515</v>
      </c>
      <c r="M2636" s="188" t="s">
        <v>417</v>
      </c>
      <c r="N2636" s="250" t="str">
        <f t="shared" si="1025"/>
        <v/>
      </c>
      <c r="O2636" s="172"/>
      <c r="P2636" s="173">
        <f t="shared" si="1026"/>
        <v>0</v>
      </c>
      <c r="Q2636" s="173">
        <f t="shared" si="1027"/>
        <v>0</v>
      </c>
      <c r="R2636" s="173">
        <f t="shared" si="1028"/>
        <v>0</v>
      </c>
      <c r="S2636" s="173" t="str">
        <f t="shared" si="1029"/>
        <v/>
      </c>
      <c r="T2636" s="173">
        <f t="shared" si="1008"/>
        <v>0</v>
      </c>
      <c r="U2636" s="173">
        <f t="shared" si="1009"/>
        <v>0</v>
      </c>
      <c r="V2636" s="173">
        <f t="shared" si="1010"/>
        <v>0</v>
      </c>
      <c r="W2636" s="173">
        <f t="shared" si="1011"/>
        <v>0</v>
      </c>
      <c r="X2636" s="251">
        <f t="shared" si="1030"/>
        <v>0</v>
      </c>
    </row>
    <row r="2637" spans="1:24" ht="14.1" customHeight="1" x14ac:dyDescent="0.3">
      <c r="A2637" s="187" t="s">
        <v>1477</v>
      </c>
      <c r="B2637" s="246" t="s">
        <v>51</v>
      </c>
      <c r="C2637" s="188">
        <v>18</v>
      </c>
      <c r="D2637" s="188">
        <v>9</v>
      </c>
      <c r="E2637" s="247"/>
      <c r="F2637" s="188" t="s">
        <v>111</v>
      </c>
      <c r="G2637" s="188" t="s">
        <v>2041</v>
      </c>
      <c r="H2637" s="188" t="s">
        <v>2231</v>
      </c>
      <c r="I2637" s="188">
        <v>129</v>
      </c>
      <c r="J2637" s="248">
        <v>27.5</v>
      </c>
      <c r="K2637" s="249"/>
      <c r="L2637" s="188" t="s">
        <v>3514</v>
      </c>
      <c r="M2637" s="188" t="s">
        <v>417</v>
      </c>
      <c r="N2637" s="250" t="str">
        <f t="shared" si="1025"/>
        <v/>
      </c>
      <c r="O2637" s="172"/>
      <c r="P2637" s="173">
        <f t="shared" si="1026"/>
        <v>0</v>
      </c>
      <c r="Q2637" s="173">
        <f t="shared" si="1027"/>
        <v>0</v>
      </c>
      <c r="R2637" s="173">
        <f t="shared" si="1028"/>
        <v>0</v>
      </c>
      <c r="S2637" s="173" t="str">
        <f t="shared" si="1029"/>
        <v/>
      </c>
      <c r="T2637" s="173">
        <f t="shared" si="1008"/>
        <v>0</v>
      </c>
      <c r="U2637" s="173">
        <f t="shared" si="1009"/>
        <v>0</v>
      </c>
      <c r="V2637" s="173">
        <f t="shared" si="1010"/>
        <v>0</v>
      </c>
      <c r="W2637" s="173">
        <f t="shared" si="1011"/>
        <v>0</v>
      </c>
      <c r="X2637" s="251">
        <f t="shared" si="1030"/>
        <v>0</v>
      </c>
    </row>
    <row r="2638" spans="1:24" ht="14.1" customHeight="1" x14ac:dyDescent="0.3">
      <c r="A2638" s="155" t="s">
        <v>5169</v>
      </c>
      <c r="B2638" s="91" t="s">
        <v>51</v>
      </c>
      <c r="C2638" s="92">
        <v>24</v>
      </c>
      <c r="D2638" s="92">
        <v>6</v>
      </c>
      <c r="E2638" s="166"/>
      <c r="F2638" s="92" t="s">
        <v>111</v>
      </c>
      <c r="G2638" s="92" t="s">
        <v>2020</v>
      </c>
      <c r="H2638" s="92" t="s">
        <v>5170</v>
      </c>
      <c r="I2638" s="92">
        <v>129</v>
      </c>
      <c r="J2638" s="93">
        <v>34.65</v>
      </c>
      <c r="K2638" s="94"/>
      <c r="L2638" s="92" t="s">
        <v>5171</v>
      </c>
      <c r="M2638" s="92" t="s">
        <v>417</v>
      </c>
      <c r="N2638" s="172" t="str">
        <f t="shared" si="1025"/>
        <v/>
      </c>
      <c r="O2638" s="172"/>
      <c r="P2638" s="173">
        <f t="shared" si="1026"/>
        <v>0</v>
      </c>
      <c r="Q2638" s="173">
        <f t="shared" si="1027"/>
        <v>0</v>
      </c>
      <c r="R2638" s="173">
        <f t="shared" si="1028"/>
        <v>0</v>
      </c>
      <c r="S2638" s="173" t="str">
        <f t="shared" si="1029"/>
        <v/>
      </c>
      <c r="T2638" s="173">
        <f t="shared" si="1008"/>
        <v>0</v>
      </c>
      <c r="U2638" s="173">
        <f t="shared" si="1009"/>
        <v>0</v>
      </c>
      <c r="V2638" s="173">
        <f t="shared" si="1010"/>
        <v>0</v>
      </c>
      <c r="W2638" s="173">
        <f t="shared" si="1011"/>
        <v>0</v>
      </c>
      <c r="X2638" s="173">
        <f t="shared" si="1030"/>
        <v>0</v>
      </c>
    </row>
    <row r="2639" spans="1:24" ht="14.1" customHeight="1" x14ac:dyDescent="0.3">
      <c r="A2639" s="155" t="s">
        <v>5172</v>
      </c>
      <c r="B2639" s="91" t="s">
        <v>51</v>
      </c>
      <c r="C2639" s="92">
        <v>24</v>
      </c>
      <c r="D2639" s="92">
        <v>6</v>
      </c>
      <c r="E2639" s="166"/>
      <c r="F2639" s="92" t="s">
        <v>111</v>
      </c>
      <c r="G2639" s="92" t="s">
        <v>2022</v>
      </c>
      <c r="H2639" s="92" t="s">
        <v>5170</v>
      </c>
      <c r="I2639" s="92">
        <v>129</v>
      </c>
      <c r="J2639" s="93">
        <v>34.65</v>
      </c>
      <c r="K2639" s="94"/>
      <c r="L2639" s="92" t="s">
        <v>5173</v>
      </c>
      <c r="M2639" s="92" t="s">
        <v>417</v>
      </c>
      <c r="N2639" s="172" t="str">
        <f t="shared" si="1025"/>
        <v/>
      </c>
      <c r="O2639" s="172"/>
      <c r="P2639" s="173">
        <f t="shared" si="1026"/>
        <v>0</v>
      </c>
      <c r="Q2639" s="173">
        <f t="shared" si="1027"/>
        <v>0</v>
      </c>
      <c r="R2639" s="173">
        <f t="shared" si="1028"/>
        <v>0</v>
      </c>
      <c r="S2639" s="173" t="str">
        <f t="shared" si="1029"/>
        <v/>
      </c>
      <c r="T2639" s="173">
        <f t="shared" si="1008"/>
        <v>0</v>
      </c>
      <c r="U2639" s="173">
        <f t="shared" si="1009"/>
        <v>0</v>
      </c>
      <c r="V2639" s="173">
        <f t="shared" si="1010"/>
        <v>0</v>
      </c>
      <c r="W2639" s="173">
        <f t="shared" si="1011"/>
        <v>0</v>
      </c>
      <c r="X2639" s="173">
        <f t="shared" si="1030"/>
        <v>0</v>
      </c>
    </row>
    <row r="2640" spans="1:24" ht="14.1" customHeight="1" x14ac:dyDescent="0.3">
      <c r="A2640" s="155" t="s">
        <v>5174</v>
      </c>
      <c r="B2640" s="91" t="s">
        <v>51</v>
      </c>
      <c r="C2640" s="92">
        <v>24</v>
      </c>
      <c r="D2640" s="92">
        <v>6</v>
      </c>
      <c r="E2640" s="166"/>
      <c r="F2640" s="92" t="s">
        <v>111</v>
      </c>
      <c r="G2640" s="92" t="s">
        <v>2023</v>
      </c>
      <c r="H2640" s="92" t="s">
        <v>5170</v>
      </c>
      <c r="I2640" s="92">
        <v>129</v>
      </c>
      <c r="J2640" s="93">
        <v>36.4</v>
      </c>
      <c r="K2640" s="94"/>
      <c r="L2640" s="92" t="s">
        <v>5175</v>
      </c>
      <c r="M2640" s="92" t="s">
        <v>417</v>
      </c>
      <c r="N2640" s="172" t="str">
        <f t="shared" si="1025"/>
        <v/>
      </c>
      <c r="O2640" s="172"/>
      <c r="P2640" s="173">
        <f t="shared" si="1026"/>
        <v>0</v>
      </c>
      <c r="Q2640" s="173">
        <f t="shared" si="1027"/>
        <v>0</v>
      </c>
      <c r="R2640" s="173">
        <f t="shared" si="1028"/>
        <v>0</v>
      </c>
      <c r="S2640" s="173" t="str">
        <f t="shared" si="1029"/>
        <v/>
      </c>
      <c r="T2640" s="173">
        <f t="shared" si="1008"/>
        <v>0</v>
      </c>
      <c r="U2640" s="173">
        <f t="shared" si="1009"/>
        <v>0</v>
      </c>
      <c r="V2640" s="173">
        <f t="shared" si="1010"/>
        <v>0</v>
      </c>
      <c r="W2640" s="173">
        <f t="shared" si="1011"/>
        <v>0</v>
      </c>
      <c r="X2640" s="173">
        <f t="shared" si="1030"/>
        <v>0</v>
      </c>
    </row>
    <row r="2641" spans="1:24" ht="14.1" customHeight="1" x14ac:dyDescent="0.3">
      <c r="A2641" s="155" t="s">
        <v>5176</v>
      </c>
      <c r="B2641" s="91" t="s">
        <v>51</v>
      </c>
      <c r="C2641" s="92">
        <v>24</v>
      </c>
      <c r="D2641" s="92">
        <v>6</v>
      </c>
      <c r="E2641" s="166"/>
      <c r="F2641" s="92" t="s">
        <v>111</v>
      </c>
      <c r="G2641" s="92" t="s">
        <v>2005</v>
      </c>
      <c r="H2641" s="92" t="s">
        <v>5170</v>
      </c>
      <c r="I2641" s="92">
        <v>129</v>
      </c>
      <c r="J2641" s="93">
        <v>34.65</v>
      </c>
      <c r="K2641" s="94"/>
      <c r="L2641" s="92" t="s">
        <v>5624</v>
      </c>
      <c r="M2641" s="92" t="s">
        <v>417</v>
      </c>
      <c r="N2641" s="172" t="str">
        <f t="shared" si="1025"/>
        <v/>
      </c>
      <c r="O2641" s="172"/>
      <c r="P2641" s="173">
        <f t="shared" si="1026"/>
        <v>0</v>
      </c>
      <c r="Q2641" s="173">
        <f t="shared" si="1027"/>
        <v>0</v>
      </c>
      <c r="R2641" s="173">
        <f t="shared" si="1028"/>
        <v>0</v>
      </c>
      <c r="S2641" s="173" t="str">
        <f t="shared" si="1029"/>
        <v/>
      </c>
      <c r="T2641" s="173">
        <f t="shared" si="1008"/>
        <v>0</v>
      </c>
      <c r="U2641" s="173">
        <f t="shared" si="1009"/>
        <v>0</v>
      </c>
      <c r="V2641" s="173">
        <f t="shared" si="1010"/>
        <v>0</v>
      </c>
      <c r="W2641" s="173">
        <f t="shared" si="1011"/>
        <v>0</v>
      </c>
      <c r="X2641" s="173">
        <f t="shared" si="1030"/>
        <v>0</v>
      </c>
    </row>
    <row r="2642" spans="1:24" ht="14.1" customHeight="1" x14ac:dyDescent="0.3">
      <c r="A2642" s="155" t="s">
        <v>5154</v>
      </c>
      <c r="B2642" s="91" t="s">
        <v>51</v>
      </c>
      <c r="C2642" s="92">
        <v>12</v>
      </c>
      <c r="D2642" s="92">
        <v>0</v>
      </c>
      <c r="E2642" s="166"/>
      <c r="F2642" s="92" t="s">
        <v>1934</v>
      </c>
      <c r="G2642" s="92" t="s">
        <v>2003</v>
      </c>
      <c r="H2642" s="92" t="s">
        <v>5155</v>
      </c>
      <c r="I2642" s="92">
        <v>129</v>
      </c>
      <c r="J2642" s="93">
        <v>16.8</v>
      </c>
      <c r="K2642" s="94"/>
      <c r="L2642" s="92" t="s">
        <v>5623</v>
      </c>
      <c r="M2642" s="92" t="s">
        <v>417</v>
      </c>
      <c r="N2642" s="172" t="str">
        <f t="shared" si="1025"/>
        <v/>
      </c>
      <c r="O2642" s="172"/>
      <c r="P2642" s="173">
        <f t="shared" si="1026"/>
        <v>0</v>
      </c>
      <c r="Q2642" s="173">
        <f t="shared" si="1027"/>
        <v>0</v>
      </c>
      <c r="R2642" s="173">
        <f t="shared" si="1028"/>
        <v>0</v>
      </c>
      <c r="S2642" s="173" t="str">
        <f t="shared" si="1029"/>
        <v/>
      </c>
      <c r="T2642" s="173">
        <f t="shared" si="1008"/>
        <v>0</v>
      </c>
      <c r="U2642" s="173">
        <f t="shared" si="1009"/>
        <v>0</v>
      </c>
      <c r="V2642" s="173">
        <f t="shared" si="1010"/>
        <v>0</v>
      </c>
      <c r="W2642" s="173">
        <f t="shared" si="1011"/>
        <v>0</v>
      </c>
      <c r="X2642" s="173">
        <f t="shared" si="1030"/>
        <v>0</v>
      </c>
    </row>
    <row r="2643" spans="1:24" ht="14.1" customHeight="1" x14ac:dyDescent="0.3">
      <c r="A2643" s="155" t="s">
        <v>5156</v>
      </c>
      <c r="B2643" s="91" t="s">
        <v>51</v>
      </c>
      <c r="C2643" s="92">
        <v>12</v>
      </c>
      <c r="D2643" s="92">
        <v>0</v>
      </c>
      <c r="E2643" s="166"/>
      <c r="F2643" s="92" t="s">
        <v>1934</v>
      </c>
      <c r="G2643" s="92" t="s">
        <v>2028</v>
      </c>
      <c r="H2643" s="92" t="s">
        <v>5155</v>
      </c>
      <c r="I2643" s="92">
        <v>129</v>
      </c>
      <c r="J2643" s="93">
        <v>16.8</v>
      </c>
      <c r="K2643" s="94"/>
      <c r="L2643" s="92" t="s">
        <v>5157</v>
      </c>
      <c r="M2643" s="92" t="s">
        <v>417</v>
      </c>
      <c r="N2643" s="172" t="str">
        <f t="shared" si="1025"/>
        <v/>
      </c>
      <c r="O2643" s="172"/>
      <c r="P2643" s="173">
        <f t="shared" si="1026"/>
        <v>0</v>
      </c>
      <c r="Q2643" s="173">
        <f t="shared" si="1027"/>
        <v>0</v>
      </c>
      <c r="R2643" s="173">
        <f t="shared" si="1028"/>
        <v>0</v>
      </c>
      <c r="S2643" s="173" t="str">
        <f t="shared" si="1029"/>
        <v/>
      </c>
      <c r="T2643" s="173">
        <f t="shared" si="1008"/>
        <v>0</v>
      </c>
      <c r="U2643" s="173">
        <f t="shared" si="1009"/>
        <v>0</v>
      </c>
      <c r="V2643" s="173">
        <f t="shared" si="1010"/>
        <v>0</v>
      </c>
      <c r="W2643" s="173">
        <f t="shared" si="1011"/>
        <v>0</v>
      </c>
      <c r="X2643" s="173">
        <f t="shared" si="1030"/>
        <v>0</v>
      </c>
    </row>
    <row r="2644" spans="1:24" ht="14.1" customHeight="1" x14ac:dyDescent="0.3">
      <c r="A2644" s="155" t="s">
        <v>5158</v>
      </c>
      <c r="B2644" s="91" t="s">
        <v>51</v>
      </c>
      <c r="C2644" s="92">
        <v>12</v>
      </c>
      <c r="D2644" s="92">
        <v>0</v>
      </c>
      <c r="E2644" s="166"/>
      <c r="F2644" s="92" t="s">
        <v>1934</v>
      </c>
      <c r="G2644" s="92" t="s">
        <v>2004</v>
      </c>
      <c r="H2644" s="92" t="s">
        <v>5155</v>
      </c>
      <c r="I2644" s="92">
        <v>129</v>
      </c>
      <c r="J2644" s="93">
        <v>16.8</v>
      </c>
      <c r="K2644" s="94"/>
      <c r="L2644" s="92" t="s">
        <v>5159</v>
      </c>
      <c r="M2644" s="92" t="s">
        <v>417</v>
      </c>
      <c r="N2644" s="172" t="str">
        <f t="shared" si="1025"/>
        <v/>
      </c>
      <c r="O2644" s="172"/>
      <c r="P2644" s="173">
        <f t="shared" si="1026"/>
        <v>0</v>
      </c>
      <c r="Q2644" s="173">
        <f t="shared" si="1027"/>
        <v>0</v>
      </c>
      <c r="R2644" s="173">
        <f t="shared" si="1028"/>
        <v>0</v>
      </c>
      <c r="S2644" s="173" t="str">
        <f t="shared" si="1029"/>
        <v/>
      </c>
      <c r="T2644" s="173">
        <f t="shared" si="1008"/>
        <v>0</v>
      </c>
      <c r="U2644" s="173">
        <f t="shared" si="1009"/>
        <v>0</v>
      </c>
      <c r="V2644" s="173">
        <f t="shared" si="1010"/>
        <v>0</v>
      </c>
      <c r="W2644" s="173">
        <f t="shared" si="1011"/>
        <v>0</v>
      </c>
      <c r="X2644" s="173">
        <f t="shared" si="1030"/>
        <v>0</v>
      </c>
    </row>
    <row r="2645" spans="1:24" ht="14.1" customHeight="1" x14ac:dyDescent="0.3">
      <c r="A2645" s="155" t="s">
        <v>5160</v>
      </c>
      <c r="B2645" s="91" t="s">
        <v>51</v>
      </c>
      <c r="C2645" s="92">
        <v>12</v>
      </c>
      <c r="D2645" s="92">
        <v>0</v>
      </c>
      <c r="E2645" s="166"/>
      <c r="F2645" s="92" t="s">
        <v>111</v>
      </c>
      <c r="G2645" s="92" t="s">
        <v>2020</v>
      </c>
      <c r="H2645" s="92" t="s">
        <v>5161</v>
      </c>
      <c r="I2645" s="92">
        <v>129</v>
      </c>
      <c r="J2645" s="93">
        <v>21</v>
      </c>
      <c r="K2645" s="94"/>
      <c r="L2645" s="92" t="s">
        <v>5162</v>
      </c>
      <c r="M2645" s="92" t="s">
        <v>417</v>
      </c>
      <c r="N2645" s="172" t="str">
        <f t="shared" si="1019"/>
        <v/>
      </c>
      <c r="O2645" s="172"/>
      <c r="P2645" s="173">
        <f t="shared" si="1020"/>
        <v>0</v>
      </c>
      <c r="Q2645" s="173">
        <f t="shared" si="1021"/>
        <v>0</v>
      </c>
      <c r="R2645" s="173">
        <f t="shared" si="1022"/>
        <v>0</v>
      </c>
      <c r="S2645" s="173" t="str">
        <f t="shared" si="1023"/>
        <v/>
      </c>
      <c r="T2645" s="173">
        <f t="shared" si="1008"/>
        <v>0</v>
      </c>
      <c r="U2645" s="173">
        <f t="shared" si="1009"/>
        <v>0</v>
      </c>
      <c r="V2645" s="173">
        <f t="shared" si="1010"/>
        <v>0</v>
      </c>
      <c r="W2645" s="173">
        <f t="shared" si="1011"/>
        <v>0</v>
      </c>
      <c r="X2645" s="173">
        <f t="shared" si="1024"/>
        <v>0</v>
      </c>
    </row>
    <row r="2646" spans="1:24" ht="14.1" customHeight="1" x14ac:dyDescent="0.3">
      <c r="A2646" s="155" t="s">
        <v>5163</v>
      </c>
      <c r="B2646" s="91" t="s">
        <v>51</v>
      </c>
      <c r="C2646" s="92">
        <v>12</v>
      </c>
      <c r="D2646" s="92">
        <v>0</v>
      </c>
      <c r="E2646" s="166"/>
      <c r="F2646" s="92" t="s">
        <v>111</v>
      </c>
      <c r="G2646" s="92" t="s">
        <v>2022</v>
      </c>
      <c r="H2646" s="92" t="s">
        <v>5161</v>
      </c>
      <c r="I2646" s="92">
        <v>129</v>
      </c>
      <c r="J2646" s="93">
        <v>21</v>
      </c>
      <c r="K2646" s="94"/>
      <c r="L2646" s="92" t="s">
        <v>5164</v>
      </c>
      <c r="M2646" s="92" t="s">
        <v>417</v>
      </c>
      <c r="N2646" s="172" t="str">
        <f t="shared" si="1019"/>
        <v/>
      </c>
      <c r="O2646" s="172"/>
      <c r="P2646" s="173">
        <f t="shared" si="1020"/>
        <v>0</v>
      </c>
      <c r="Q2646" s="173">
        <f t="shared" si="1021"/>
        <v>0</v>
      </c>
      <c r="R2646" s="173">
        <f t="shared" si="1022"/>
        <v>0</v>
      </c>
      <c r="S2646" s="173" t="str">
        <f t="shared" si="1023"/>
        <v/>
      </c>
      <c r="T2646" s="173">
        <f t="shared" si="1008"/>
        <v>0</v>
      </c>
      <c r="U2646" s="173">
        <f t="shared" si="1009"/>
        <v>0</v>
      </c>
      <c r="V2646" s="173">
        <f t="shared" si="1010"/>
        <v>0</v>
      </c>
      <c r="W2646" s="173">
        <f t="shared" si="1011"/>
        <v>0</v>
      </c>
      <c r="X2646" s="173">
        <f t="shared" si="1024"/>
        <v>0</v>
      </c>
    </row>
    <row r="2647" spans="1:24" ht="14.1" customHeight="1" x14ac:dyDescent="0.3">
      <c r="A2647" s="155" t="s">
        <v>5165</v>
      </c>
      <c r="B2647" s="91" t="s">
        <v>51</v>
      </c>
      <c r="C2647" s="92">
        <v>12</v>
      </c>
      <c r="D2647" s="92">
        <v>0</v>
      </c>
      <c r="E2647" s="166"/>
      <c r="F2647" s="92" t="s">
        <v>111</v>
      </c>
      <c r="G2647" s="92" t="s">
        <v>2023</v>
      </c>
      <c r="H2647" s="92" t="s">
        <v>5161</v>
      </c>
      <c r="I2647" s="92">
        <v>129</v>
      </c>
      <c r="J2647" s="93">
        <v>22.05</v>
      </c>
      <c r="K2647" s="94"/>
      <c r="L2647" s="92" t="s">
        <v>5166</v>
      </c>
      <c r="M2647" s="92" t="s">
        <v>417</v>
      </c>
      <c r="N2647" s="172" t="str">
        <f t="shared" si="1019"/>
        <v/>
      </c>
      <c r="O2647" s="172"/>
      <c r="P2647" s="173">
        <f t="shared" si="1020"/>
        <v>0</v>
      </c>
      <c r="Q2647" s="173">
        <f t="shared" si="1021"/>
        <v>0</v>
      </c>
      <c r="R2647" s="173">
        <f t="shared" si="1022"/>
        <v>0</v>
      </c>
      <c r="S2647" s="173" t="str">
        <f t="shared" si="1023"/>
        <v/>
      </c>
      <c r="T2647" s="173">
        <f t="shared" si="1008"/>
        <v>0</v>
      </c>
      <c r="U2647" s="173">
        <f t="shared" si="1009"/>
        <v>0</v>
      </c>
      <c r="V2647" s="173">
        <f t="shared" si="1010"/>
        <v>0</v>
      </c>
      <c r="W2647" s="173">
        <f t="shared" si="1011"/>
        <v>0</v>
      </c>
      <c r="X2647" s="173">
        <f t="shared" si="1024"/>
        <v>0</v>
      </c>
    </row>
    <row r="2648" spans="1:24" ht="14.1" customHeight="1" x14ac:dyDescent="0.3">
      <c r="A2648" s="155" t="s">
        <v>5167</v>
      </c>
      <c r="B2648" s="91" t="s">
        <v>51</v>
      </c>
      <c r="C2648" s="92">
        <v>12</v>
      </c>
      <c r="D2648" s="92">
        <v>0</v>
      </c>
      <c r="E2648" s="166"/>
      <c r="F2648" s="92" t="s">
        <v>111</v>
      </c>
      <c r="G2648" s="92" t="s">
        <v>2005</v>
      </c>
      <c r="H2648" s="92" t="s">
        <v>5161</v>
      </c>
      <c r="I2648" s="92">
        <v>129</v>
      </c>
      <c r="J2648" s="93">
        <v>21</v>
      </c>
      <c r="K2648" s="94"/>
      <c r="L2648" s="92" t="s">
        <v>5168</v>
      </c>
      <c r="M2648" s="92" t="s">
        <v>417</v>
      </c>
      <c r="N2648" s="172" t="str">
        <f t="shared" si="1019"/>
        <v/>
      </c>
      <c r="O2648" s="172"/>
      <c r="P2648" s="173">
        <f t="shared" si="1020"/>
        <v>0</v>
      </c>
      <c r="Q2648" s="173">
        <f t="shared" si="1021"/>
        <v>0</v>
      </c>
      <c r="R2648" s="173">
        <f t="shared" si="1022"/>
        <v>0</v>
      </c>
      <c r="S2648" s="173" t="str">
        <f t="shared" si="1023"/>
        <v/>
      </c>
      <c r="T2648" s="173">
        <f t="shared" si="1008"/>
        <v>0</v>
      </c>
      <c r="U2648" s="173">
        <f t="shared" si="1009"/>
        <v>0</v>
      </c>
      <c r="V2648" s="173">
        <f t="shared" si="1010"/>
        <v>0</v>
      </c>
      <c r="W2648" s="173">
        <f t="shared" si="1011"/>
        <v>0</v>
      </c>
      <c r="X2648" s="173">
        <f t="shared" si="1024"/>
        <v>0</v>
      </c>
    </row>
    <row r="2649" spans="1:24" ht="14.1" customHeight="1" x14ac:dyDescent="0.3">
      <c r="A2649" s="90" t="s">
        <v>5133</v>
      </c>
      <c r="B2649" s="91" t="s">
        <v>51</v>
      </c>
      <c r="C2649" s="92">
        <v>12</v>
      </c>
      <c r="D2649" s="92">
        <v>0</v>
      </c>
      <c r="E2649" s="166"/>
      <c r="F2649" s="92" t="s">
        <v>111</v>
      </c>
      <c r="G2649" s="92" t="s">
        <v>2047</v>
      </c>
      <c r="H2649" s="92" t="s">
        <v>5134</v>
      </c>
      <c r="I2649" s="92">
        <v>129</v>
      </c>
      <c r="J2649" s="93">
        <v>37.800000000000004</v>
      </c>
      <c r="K2649" s="94"/>
      <c r="L2649" s="92" t="s">
        <v>5135</v>
      </c>
      <c r="M2649" s="92" t="s">
        <v>417</v>
      </c>
      <c r="N2649" s="172" t="str">
        <f>IF(OR(J2649="TBA",E2649=0),"",E2649*J2649)</f>
        <v/>
      </c>
      <c r="O2649" s="172"/>
      <c r="P2649" s="173">
        <f t="shared" ref="P2649:P2668" si="1031">IF($B2649="PA",$N2649,0)</f>
        <v>0</v>
      </c>
      <c r="Q2649" s="173">
        <f t="shared" ref="Q2649:Q2668" si="1032">IF($B2649="PC",$N2649,0)</f>
        <v>0</v>
      </c>
      <c r="R2649" s="173">
        <f t="shared" ref="R2649:R2668" si="1033">IF($B2649="LA",$N2649,0)</f>
        <v>0</v>
      </c>
      <c r="S2649" s="173" t="str">
        <f t="shared" ref="S2649:S2668" si="1034">IF($B2649="LC",$N2649,0)</f>
        <v/>
      </c>
      <c r="T2649" s="173">
        <f t="shared" si="1008"/>
        <v>0</v>
      </c>
      <c r="U2649" s="173">
        <f t="shared" si="1009"/>
        <v>0</v>
      </c>
      <c r="V2649" s="173">
        <f t="shared" si="1010"/>
        <v>0</v>
      </c>
      <c r="W2649" s="173">
        <f t="shared" si="1011"/>
        <v>0</v>
      </c>
      <c r="X2649" s="173">
        <f>+SUM(T2649:W2649)</f>
        <v>0</v>
      </c>
    </row>
    <row r="2650" spans="1:24" ht="14.1" customHeight="1" x14ac:dyDescent="0.3">
      <c r="A2650" s="90" t="s">
        <v>5136</v>
      </c>
      <c r="B2650" s="91" t="s">
        <v>51</v>
      </c>
      <c r="C2650" s="92">
        <v>12</v>
      </c>
      <c r="D2650" s="92">
        <v>0</v>
      </c>
      <c r="E2650" s="166"/>
      <c r="F2650" s="92" t="s">
        <v>111</v>
      </c>
      <c r="G2650" s="92" t="s">
        <v>2041</v>
      </c>
      <c r="H2650" s="92" t="s">
        <v>5134</v>
      </c>
      <c r="I2650" s="92">
        <v>129</v>
      </c>
      <c r="J2650" s="93">
        <v>37.800000000000004</v>
      </c>
      <c r="K2650" s="94"/>
      <c r="L2650" s="92" t="s">
        <v>5615</v>
      </c>
      <c r="M2650" s="92" t="s">
        <v>417</v>
      </c>
      <c r="N2650" s="172" t="str">
        <f>IF(OR(J2650="TBA",E2650=0),"",E2650*J2650)</f>
        <v/>
      </c>
      <c r="O2650" s="172"/>
      <c r="P2650" s="173">
        <f t="shared" si="1031"/>
        <v>0</v>
      </c>
      <c r="Q2650" s="173">
        <f t="shared" si="1032"/>
        <v>0</v>
      </c>
      <c r="R2650" s="173">
        <f t="shared" si="1033"/>
        <v>0</v>
      </c>
      <c r="S2650" s="173" t="str">
        <f t="shared" si="1034"/>
        <v/>
      </c>
      <c r="T2650" s="173">
        <f t="shared" si="1008"/>
        <v>0</v>
      </c>
      <c r="U2650" s="173">
        <f t="shared" si="1009"/>
        <v>0</v>
      </c>
      <c r="V2650" s="173">
        <f t="shared" si="1010"/>
        <v>0</v>
      </c>
      <c r="W2650" s="173">
        <f t="shared" si="1011"/>
        <v>0</v>
      </c>
      <c r="X2650" s="173">
        <f>+SUM(T2650:W2650)</f>
        <v>0</v>
      </c>
    </row>
    <row r="2651" spans="1:24" ht="14.1" customHeight="1" x14ac:dyDescent="0.3">
      <c r="A2651" s="90" t="s">
        <v>5137</v>
      </c>
      <c r="B2651" s="91" t="s">
        <v>51</v>
      </c>
      <c r="C2651" s="92">
        <v>12</v>
      </c>
      <c r="D2651" s="92">
        <v>0</v>
      </c>
      <c r="E2651" s="166"/>
      <c r="F2651" s="92" t="s">
        <v>111</v>
      </c>
      <c r="G2651" s="92" t="s">
        <v>2049</v>
      </c>
      <c r="H2651" s="92" t="s">
        <v>5134</v>
      </c>
      <c r="I2651" s="92">
        <v>129</v>
      </c>
      <c r="J2651" s="93">
        <v>37.800000000000004</v>
      </c>
      <c r="K2651" s="94"/>
      <c r="L2651" s="92" t="s">
        <v>5616</v>
      </c>
      <c r="M2651" s="92" t="s">
        <v>417</v>
      </c>
      <c r="N2651" s="172" t="str">
        <f>IF(OR(J2651="TBA",E2651=0),"",E2651*J2651)</f>
        <v/>
      </c>
      <c r="O2651" s="172"/>
      <c r="P2651" s="173">
        <f t="shared" si="1031"/>
        <v>0</v>
      </c>
      <c r="Q2651" s="173">
        <f t="shared" si="1032"/>
        <v>0</v>
      </c>
      <c r="R2651" s="173">
        <f t="shared" si="1033"/>
        <v>0</v>
      </c>
      <c r="S2651" s="173" t="str">
        <f t="shared" si="1034"/>
        <v/>
      </c>
      <c r="T2651" s="173">
        <f t="shared" si="1008"/>
        <v>0</v>
      </c>
      <c r="U2651" s="173">
        <f t="shared" si="1009"/>
        <v>0</v>
      </c>
      <c r="V2651" s="173">
        <f t="shared" si="1010"/>
        <v>0</v>
      </c>
      <c r="W2651" s="173">
        <f t="shared" si="1011"/>
        <v>0</v>
      </c>
      <c r="X2651" s="173">
        <f>+SUM(T2651:W2651)</f>
        <v>0</v>
      </c>
    </row>
    <row r="2652" spans="1:24" ht="14.1" customHeight="1" x14ac:dyDescent="0.3">
      <c r="A2652" s="90"/>
      <c r="B2652" s="91"/>
      <c r="C2652" s="92"/>
      <c r="D2652" s="92"/>
      <c r="E2652" s="168"/>
      <c r="F2652" s="92"/>
      <c r="G2652" s="92"/>
      <c r="H2652" s="217" t="s">
        <v>5727</v>
      </c>
      <c r="I2652" s="92"/>
      <c r="J2652" s="93"/>
      <c r="K2652" s="94"/>
      <c r="L2652" s="94"/>
      <c r="M2652" s="95"/>
      <c r="N2652" s="172"/>
      <c r="O2652" s="172"/>
      <c r="P2652" s="173">
        <f t="shared" si="1031"/>
        <v>0</v>
      </c>
      <c r="Q2652" s="173">
        <f t="shared" si="1032"/>
        <v>0</v>
      </c>
      <c r="R2652" s="173">
        <f t="shared" si="1033"/>
        <v>0</v>
      </c>
      <c r="S2652" s="173">
        <f t="shared" si="1034"/>
        <v>0</v>
      </c>
      <c r="T2652" s="173">
        <f t="shared" si="1008"/>
        <v>0</v>
      </c>
      <c r="U2652" s="173">
        <f t="shared" si="1009"/>
        <v>0</v>
      </c>
      <c r="V2652" s="173">
        <f t="shared" si="1010"/>
        <v>0</v>
      </c>
      <c r="W2652" s="173">
        <f t="shared" si="1011"/>
        <v>0</v>
      </c>
      <c r="X2652" s="173"/>
    </row>
    <row r="2653" spans="1:24" ht="14.1" customHeight="1" x14ac:dyDescent="0.3">
      <c r="A2653" s="155" t="s">
        <v>5209</v>
      </c>
      <c r="B2653" s="91" t="s">
        <v>51</v>
      </c>
      <c r="C2653" s="92">
        <v>12</v>
      </c>
      <c r="D2653" s="92">
        <v>0</v>
      </c>
      <c r="E2653" s="166"/>
      <c r="F2653" s="92" t="s">
        <v>111</v>
      </c>
      <c r="G2653" s="92" t="s">
        <v>2020</v>
      </c>
      <c r="H2653" s="92" t="s">
        <v>5210</v>
      </c>
      <c r="I2653" s="92">
        <v>129</v>
      </c>
      <c r="J2653" s="93">
        <v>24.7</v>
      </c>
      <c r="K2653" s="94"/>
      <c r="L2653" s="92" t="s">
        <v>5211</v>
      </c>
      <c r="M2653" s="92" t="s">
        <v>417</v>
      </c>
      <c r="N2653" s="172" t="str">
        <f t="shared" ref="N2653:N2663" si="1035">IF(OR(J2653="TBA",E2653=0),"",E2653*J2653)</f>
        <v/>
      </c>
      <c r="O2653" s="172"/>
      <c r="P2653" s="173">
        <f t="shared" si="1031"/>
        <v>0</v>
      </c>
      <c r="Q2653" s="173">
        <f t="shared" si="1032"/>
        <v>0</v>
      </c>
      <c r="R2653" s="173">
        <f t="shared" si="1033"/>
        <v>0</v>
      </c>
      <c r="S2653" s="173" t="str">
        <f t="shared" si="1034"/>
        <v/>
      </c>
      <c r="T2653" s="173">
        <f t="shared" si="1008"/>
        <v>0</v>
      </c>
      <c r="U2653" s="173">
        <f t="shared" si="1009"/>
        <v>0</v>
      </c>
      <c r="V2653" s="173">
        <f t="shared" si="1010"/>
        <v>0</v>
      </c>
      <c r="W2653" s="173">
        <f t="shared" si="1011"/>
        <v>0</v>
      </c>
      <c r="X2653" s="173">
        <f t="shared" ref="X2653:X2663" si="1036">+SUM(T2653:W2653)</f>
        <v>0</v>
      </c>
    </row>
    <row r="2654" spans="1:24" ht="14.1" customHeight="1" x14ac:dyDescent="0.3">
      <c r="A2654" s="155" t="s">
        <v>5212</v>
      </c>
      <c r="B2654" s="91" t="s">
        <v>51</v>
      </c>
      <c r="C2654" s="92">
        <v>12</v>
      </c>
      <c r="D2654" s="92">
        <v>0</v>
      </c>
      <c r="E2654" s="166"/>
      <c r="F2654" s="92" t="s">
        <v>111</v>
      </c>
      <c r="G2654" s="92" t="s">
        <v>2022</v>
      </c>
      <c r="H2654" s="92" t="s">
        <v>5210</v>
      </c>
      <c r="I2654" s="92">
        <v>129</v>
      </c>
      <c r="J2654" s="93">
        <v>24.7</v>
      </c>
      <c r="K2654" s="94"/>
      <c r="L2654" s="92" t="s">
        <v>5213</v>
      </c>
      <c r="M2654" s="92" t="s">
        <v>417</v>
      </c>
      <c r="N2654" s="172" t="str">
        <f t="shared" si="1035"/>
        <v/>
      </c>
      <c r="O2654" s="172"/>
      <c r="P2654" s="173">
        <f t="shared" si="1031"/>
        <v>0</v>
      </c>
      <c r="Q2654" s="173">
        <f t="shared" si="1032"/>
        <v>0</v>
      </c>
      <c r="R2654" s="173">
        <f t="shared" si="1033"/>
        <v>0</v>
      </c>
      <c r="S2654" s="173" t="str">
        <f t="shared" si="1034"/>
        <v/>
      </c>
      <c r="T2654" s="173">
        <f t="shared" si="1008"/>
        <v>0</v>
      </c>
      <c r="U2654" s="173">
        <f t="shared" si="1009"/>
        <v>0</v>
      </c>
      <c r="V2654" s="173">
        <f t="shared" si="1010"/>
        <v>0</v>
      </c>
      <c r="W2654" s="173">
        <f t="shared" si="1011"/>
        <v>0</v>
      </c>
      <c r="X2654" s="173">
        <f t="shared" si="1036"/>
        <v>0</v>
      </c>
    </row>
    <row r="2655" spans="1:24" ht="14.1" customHeight="1" x14ac:dyDescent="0.3">
      <c r="A2655" s="155" t="s">
        <v>5214</v>
      </c>
      <c r="B2655" s="91" t="s">
        <v>51</v>
      </c>
      <c r="C2655" s="92">
        <v>12</v>
      </c>
      <c r="D2655" s="92">
        <v>0</v>
      </c>
      <c r="E2655" s="166"/>
      <c r="F2655" s="92" t="s">
        <v>111</v>
      </c>
      <c r="G2655" s="92" t="s">
        <v>2023</v>
      </c>
      <c r="H2655" s="92" t="s">
        <v>5210</v>
      </c>
      <c r="I2655" s="92">
        <v>129</v>
      </c>
      <c r="J2655" s="93">
        <v>25.95</v>
      </c>
      <c r="K2655" s="94"/>
      <c r="L2655" s="92" t="s">
        <v>5215</v>
      </c>
      <c r="M2655" s="92" t="s">
        <v>417</v>
      </c>
      <c r="N2655" s="172" t="str">
        <f t="shared" si="1035"/>
        <v/>
      </c>
      <c r="O2655" s="172"/>
      <c r="P2655" s="173">
        <f t="shared" si="1031"/>
        <v>0</v>
      </c>
      <c r="Q2655" s="173">
        <f t="shared" si="1032"/>
        <v>0</v>
      </c>
      <c r="R2655" s="173">
        <f t="shared" si="1033"/>
        <v>0</v>
      </c>
      <c r="S2655" s="173" t="str">
        <f t="shared" si="1034"/>
        <v/>
      </c>
      <c r="T2655" s="173">
        <f t="shared" si="1008"/>
        <v>0</v>
      </c>
      <c r="U2655" s="173">
        <f t="shared" si="1009"/>
        <v>0</v>
      </c>
      <c r="V2655" s="173">
        <f t="shared" si="1010"/>
        <v>0</v>
      </c>
      <c r="W2655" s="173">
        <f t="shared" si="1011"/>
        <v>0</v>
      </c>
      <c r="X2655" s="173">
        <f t="shared" si="1036"/>
        <v>0</v>
      </c>
    </row>
    <row r="2656" spans="1:24" ht="14.1" customHeight="1" x14ac:dyDescent="0.3">
      <c r="A2656" s="155" t="s">
        <v>5216</v>
      </c>
      <c r="B2656" s="91" t="s">
        <v>51</v>
      </c>
      <c r="C2656" s="92">
        <v>12</v>
      </c>
      <c r="D2656" s="92">
        <v>0</v>
      </c>
      <c r="E2656" s="166"/>
      <c r="F2656" s="92" t="s">
        <v>111</v>
      </c>
      <c r="G2656" s="92" t="s">
        <v>2005</v>
      </c>
      <c r="H2656" s="92" t="s">
        <v>5210</v>
      </c>
      <c r="I2656" s="92">
        <v>129</v>
      </c>
      <c r="J2656" s="93">
        <v>24.7</v>
      </c>
      <c r="K2656" s="94"/>
      <c r="L2656" s="92" t="s">
        <v>5406</v>
      </c>
      <c r="M2656" s="92" t="s">
        <v>417</v>
      </c>
      <c r="N2656" s="172" t="str">
        <f t="shared" si="1035"/>
        <v/>
      </c>
      <c r="O2656" s="172"/>
      <c r="P2656" s="173">
        <f t="shared" si="1031"/>
        <v>0</v>
      </c>
      <c r="Q2656" s="173">
        <f t="shared" si="1032"/>
        <v>0</v>
      </c>
      <c r="R2656" s="173">
        <f t="shared" si="1033"/>
        <v>0</v>
      </c>
      <c r="S2656" s="173" t="str">
        <f t="shared" si="1034"/>
        <v/>
      </c>
      <c r="T2656" s="173">
        <f t="shared" si="1008"/>
        <v>0</v>
      </c>
      <c r="U2656" s="173">
        <f t="shared" si="1009"/>
        <v>0</v>
      </c>
      <c r="V2656" s="173">
        <f t="shared" si="1010"/>
        <v>0</v>
      </c>
      <c r="W2656" s="173">
        <f t="shared" si="1011"/>
        <v>0</v>
      </c>
      <c r="X2656" s="173">
        <f t="shared" si="1036"/>
        <v>0</v>
      </c>
    </row>
    <row r="2657" spans="1:24" ht="14.1" customHeight="1" x14ac:dyDescent="0.3">
      <c r="A2657" s="155" t="s">
        <v>5217</v>
      </c>
      <c r="B2657" s="91" t="s">
        <v>51</v>
      </c>
      <c r="C2657" s="92">
        <v>12</v>
      </c>
      <c r="D2657" s="92">
        <v>0</v>
      </c>
      <c r="E2657" s="166"/>
      <c r="F2657" s="92" t="s">
        <v>111</v>
      </c>
      <c r="G2657" s="92" t="s">
        <v>2020</v>
      </c>
      <c r="H2657" s="92" t="s">
        <v>5218</v>
      </c>
      <c r="I2657" s="92">
        <v>129</v>
      </c>
      <c r="J2657" s="93">
        <v>42</v>
      </c>
      <c r="K2657" s="94"/>
      <c r="L2657" s="92" t="s">
        <v>5219</v>
      </c>
      <c r="M2657" s="92" t="s">
        <v>417</v>
      </c>
      <c r="N2657" s="172" t="str">
        <f t="shared" si="1035"/>
        <v/>
      </c>
      <c r="O2657" s="172"/>
      <c r="P2657" s="173">
        <f t="shared" si="1031"/>
        <v>0</v>
      </c>
      <c r="Q2657" s="173">
        <f t="shared" si="1032"/>
        <v>0</v>
      </c>
      <c r="R2657" s="173">
        <f t="shared" si="1033"/>
        <v>0</v>
      </c>
      <c r="S2657" s="173" t="str">
        <f t="shared" si="1034"/>
        <v/>
      </c>
      <c r="T2657" s="173">
        <f t="shared" si="1008"/>
        <v>0</v>
      </c>
      <c r="U2657" s="173">
        <f t="shared" si="1009"/>
        <v>0</v>
      </c>
      <c r="V2657" s="173">
        <f t="shared" si="1010"/>
        <v>0</v>
      </c>
      <c r="W2657" s="173">
        <f t="shared" si="1011"/>
        <v>0</v>
      </c>
      <c r="X2657" s="173">
        <f t="shared" si="1036"/>
        <v>0</v>
      </c>
    </row>
    <row r="2658" spans="1:24" ht="14.1" customHeight="1" x14ac:dyDescent="0.3">
      <c r="A2658" s="155" t="s">
        <v>5220</v>
      </c>
      <c r="B2658" s="91" t="s">
        <v>51</v>
      </c>
      <c r="C2658" s="92">
        <v>12</v>
      </c>
      <c r="D2658" s="92">
        <v>0</v>
      </c>
      <c r="E2658" s="166"/>
      <c r="F2658" s="92" t="s">
        <v>111</v>
      </c>
      <c r="G2658" s="92" t="s">
        <v>2022</v>
      </c>
      <c r="H2658" s="92" t="s">
        <v>5218</v>
      </c>
      <c r="I2658" s="92">
        <v>129</v>
      </c>
      <c r="J2658" s="93">
        <v>42</v>
      </c>
      <c r="K2658" s="94"/>
      <c r="L2658" s="92" t="s">
        <v>5221</v>
      </c>
      <c r="M2658" s="92" t="s">
        <v>417</v>
      </c>
      <c r="N2658" s="172" t="str">
        <f t="shared" si="1035"/>
        <v/>
      </c>
      <c r="O2658" s="172"/>
      <c r="P2658" s="173">
        <f t="shared" si="1031"/>
        <v>0</v>
      </c>
      <c r="Q2658" s="173">
        <f t="shared" si="1032"/>
        <v>0</v>
      </c>
      <c r="R2658" s="173">
        <f t="shared" si="1033"/>
        <v>0</v>
      </c>
      <c r="S2658" s="173" t="str">
        <f t="shared" si="1034"/>
        <v/>
      </c>
      <c r="T2658" s="173">
        <f t="shared" si="1008"/>
        <v>0</v>
      </c>
      <c r="U2658" s="173">
        <f t="shared" si="1009"/>
        <v>0</v>
      </c>
      <c r="V2658" s="173">
        <f t="shared" si="1010"/>
        <v>0</v>
      </c>
      <c r="W2658" s="173">
        <f t="shared" si="1011"/>
        <v>0</v>
      </c>
      <c r="X2658" s="173">
        <f t="shared" si="1036"/>
        <v>0</v>
      </c>
    </row>
    <row r="2659" spans="1:24" ht="14.1" customHeight="1" x14ac:dyDescent="0.3">
      <c r="A2659" s="155" t="s">
        <v>5222</v>
      </c>
      <c r="B2659" s="91" t="s">
        <v>51</v>
      </c>
      <c r="C2659" s="92">
        <v>12</v>
      </c>
      <c r="D2659" s="92">
        <v>0</v>
      </c>
      <c r="E2659" s="166"/>
      <c r="F2659" s="92" t="s">
        <v>111</v>
      </c>
      <c r="G2659" s="92" t="s">
        <v>2023</v>
      </c>
      <c r="H2659" s="92" t="s">
        <v>5218</v>
      </c>
      <c r="I2659" s="92">
        <v>129</v>
      </c>
      <c r="J2659" s="93">
        <v>44.1</v>
      </c>
      <c r="K2659" s="94"/>
      <c r="L2659" s="92" t="s">
        <v>5223</v>
      </c>
      <c r="M2659" s="92" t="s">
        <v>417</v>
      </c>
      <c r="N2659" s="172" t="str">
        <f t="shared" si="1035"/>
        <v/>
      </c>
      <c r="O2659" s="172"/>
      <c r="P2659" s="173">
        <f t="shared" si="1031"/>
        <v>0</v>
      </c>
      <c r="Q2659" s="173">
        <f t="shared" si="1032"/>
        <v>0</v>
      </c>
      <c r="R2659" s="173">
        <f t="shared" si="1033"/>
        <v>0</v>
      </c>
      <c r="S2659" s="173" t="str">
        <f t="shared" si="1034"/>
        <v/>
      </c>
      <c r="T2659" s="173">
        <f t="shared" si="1008"/>
        <v>0</v>
      </c>
      <c r="U2659" s="173">
        <f t="shared" si="1009"/>
        <v>0</v>
      </c>
      <c r="V2659" s="173">
        <f t="shared" si="1010"/>
        <v>0</v>
      </c>
      <c r="W2659" s="173">
        <f t="shared" si="1011"/>
        <v>0</v>
      </c>
      <c r="X2659" s="173">
        <f t="shared" si="1036"/>
        <v>0</v>
      </c>
    </row>
    <row r="2660" spans="1:24" ht="14.1" customHeight="1" x14ac:dyDescent="0.3">
      <c r="A2660" s="155" t="s">
        <v>5224</v>
      </c>
      <c r="B2660" s="91" t="s">
        <v>51</v>
      </c>
      <c r="C2660" s="92">
        <v>12</v>
      </c>
      <c r="D2660" s="92">
        <v>0</v>
      </c>
      <c r="E2660" s="166"/>
      <c r="F2660" s="92" t="s">
        <v>111</v>
      </c>
      <c r="G2660" s="92" t="s">
        <v>2005</v>
      </c>
      <c r="H2660" s="92" t="s">
        <v>5218</v>
      </c>
      <c r="I2660" s="92">
        <v>129</v>
      </c>
      <c r="J2660" s="93">
        <v>42</v>
      </c>
      <c r="K2660" s="94"/>
      <c r="L2660" s="92" t="s">
        <v>5407</v>
      </c>
      <c r="M2660" s="92" t="s">
        <v>417</v>
      </c>
      <c r="N2660" s="172" t="str">
        <f t="shared" si="1035"/>
        <v/>
      </c>
      <c r="O2660" s="172"/>
      <c r="P2660" s="173">
        <f t="shared" si="1031"/>
        <v>0</v>
      </c>
      <c r="Q2660" s="173">
        <f t="shared" si="1032"/>
        <v>0</v>
      </c>
      <c r="R2660" s="173">
        <f t="shared" si="1033"/>
        <v>0</v>
      </c>
      <c r="S2660" s="173" t="str">
        <f t="shared" si="1034"/>
        <v/>
      </c>
      <c r="T2660" s="173">
        <f t="shared" si="1008"/>
        <v>0</v>
      </c>
      <c r="U2660" s="173">
        <f t="shared" si="1009"/>
        <v>0</v>
      </c>
      <c r="V2660" s="173">
        <f t="shared" si="1010"/>
        <v>0</v>
      </c>
      <c r="W2660" s="173">
        <f t="shared" si="1011"/>
        <v>0</v>
      </c>
      <c r="X2660" s="173">
        <f t="shared" si="1036"/>
        <v>0</v>
      </c>
    </row>
    <row r="2661" spans="1:24" ht="14.1" customHeight="1" x14ac:dyDescent="0.3">
      <c r="A2661" s="155" t="s">
        <v>5225</v>
      </c>
      <c r="B2661" s="91" t="s">
        <v>51</v>
      </c>
      <c r="C2661" s="92">
        <v>12</v>
      </c>
      <c r="D2661" s="92">
        <v>0</v>
      </c>
      <c r="E2661" s="166"/>
      <c r="F2661" s="92" t="s">
        <v>111</v>
      </c>
      <c r="G2661" s="92" t="s">
        <v>2047</v>
      </c>
      <c r="H2661" s="92" t="s">
        <v>5226</v>
      </c>
      <c r="I2661" s="92">
        <v>129</v>
      </c>
      <c r="J2661" s="93">
        <v>23.1</v>
      </c>
      <c r="K2661" s="94"/>
      <c r="L2661" s="92" t="s">
        <v>5227</v>
      </c>
      <c r="M2661" s="92" t="s">
        <v>417</v>
      </c>
      <c r="N2661" s="172" t="str">
        <f t="shared" si="1035"/>
        <v/>
      </c>
      <c r="O2661" s="172"/>
      <c r="P2661" s="173">
        <f t="shared" si="1031"/>
        <v>0</v>
      </c>
      <c r="Q2661" s="173">
        <f t="shared" si="1032"/>
        <v>0</v>
      </c>
      <c r="R2661" s="173">
        <f t="shared" si="1033"/>
        <v>0</v>
      </c>
      <c r="S2661" s="173" t="str">
        <f t="shared" si="1034"/>
        <v/>
      </c>
      <c r="T2661" s="173">
        <f t="shared" si="1008"/>
        <v>0</v>
      </c>
      <c r="U2661" s="173">
        <f t="shared" si="1009"/>
        <v>0</v>
      </c>
      <c r="V2661" s="173">
        <f t="shared" si="1010"/>
        <v>0</v>
      </c>
      <c r="W2661" s="173">
        <f t="shared" si="1011"/>
        <v>0</v>
      </c>
      <c r="X2661" s="173">
        <f t="shared" si="1036"/>
        <v>0</v>
      </c>
    </row>
    <row r="2662" spans="1:24" ht="14.1" customHeight="1" x14ac:dyDescent="0.3">
      <c r="A2662" s="155" t="s">
        <v>5228</v>
      </c>
      <c r="B2662" s="91" t="s">
        <v>51</v>
      </c>
      <c r="C2662" s="92">
        <v>12</v>
      </c>
      <c r="D2662" s="92">
        <v>0</v>
      </c>
      <c r="E2662" s="166"/>
      <c r="F2662" s="92" t="s">
        <v>111</v>
      </c>
      <c r="G2662" s="92" t="s">
        <v>2041</v>
      </c>
      <c r="H2662" s="92" t="s">
        <v>5226</v>
      </c>
      <c r="I2662" s="92">
        <v>129</v>
      </c>
      <c r="J2662" s="93">
        <v>23.1</v>
      </c>
      <c r="K2662" s="94"/>
      <c r="L2662" s="92" t="s">
        <v>5229</v>
      </c>
      <c r="M2662" s="92" t="s">
        <v>417</v>
      </c>
      <c r="N2662" s="172" t="str">
        <f t="shared" si="1035"/>
        <v/>
      </c>
      <c r="O2662" s="172"/>
      <c r="P2662" s="173">
        <f t="shared" si="1031"/>
        <v>0</v>
      </c>
      <c r="Q2662" s="173">
        <f t="shared" si="1032"/>
        <v>0</v>
      </c>
      <c r="R2662" s="173">
        <f t="shared" si="1033"/>
        <v>0</v>
      </c>
      <c r="S2662" s="173" t="str">
        <f t="shared" si="1034"/>
        <v/>
      </c>
      <c r="T2662" s="173">
        <f t="shared" si="1008"/>
        <v>0</v>
      </c>
      <c r="U2662" s="173">
        <f t="shared" si="1009"/>
        <v>0</v>
      </c>
      <c r="V2662" s="173">
        <f t="shared" si="1010"/>
        <v>0</v>
      </c>
      <c r="W2662" s="173">
        <f t="shared" si="1011"/>
        <v>0</v>
      </c>
      <c r="X2662" s="173">
        <f t="shared" si="1036"/>
        <v>0</v>
      </c>
    </row>
    <row r="2663" spans="1:24" ht="14.1" customHeight="1" x14ac:dyDescent="0.3">
      <c r="A2663" s="155" t="s">
        <v>5230</v>
      </c>
      <c r="B2663" s="91" t="s">
        <v>51</v>
      </c>
      <c r="C2663" s="92">
        <v>12</v>
      </c>
      <c r="D2663" s="92">
        <v>0</v>
      </c>
      <c r="E2663" s="166"/>
      <c r="F2663" s="92" t="s">
        <v>111</v>
      </c>
      <c r="G2663" s="92" t="s">
        <v>2049</v>
      </c>
      <c r="H2663" s="92" t="s">
        <v>5226</v>
      </c>
      <c r="I2663" s="92">
        <v>129</v>
      </c>
      <c r="J2663" s="93">
        <v>23.1</v>
      </c>
      <c r="K2663" s="94"/>
      <c r="L2663" s="92" t="s">
        <v>5231</v>
      </c>
      <c r="M2663" s="92" t="s">
        <v>417</v>
      </c>
      <c r="N2663" s="172" t="str">
        <f t="shared" si="1035"/>
        <v/>
      </c>
      <c r="O2663" s="172"/>
      <c r="P2663" s="173">
        <f t="shared" si="1031"/>
        <v>0</v>
      </c>
      <c r="Q2663" s="173">
        <f t="shared" si="1032"/>
        <v>0</v>
      </c>
      <c r="R2663" s="173">
        <f t="shared" si="1033"/>
        <v>0</v>
      </c>
      <c r="S2663" s="173" t="str">
        <f t="shared" si="1034"/>
        <v/>
      </c>
      <c r="T2663" s="173">
        <f t="shared" si="1008"/>
        <v>0</v>
      </c>
      <c r="U2663" s="173">
        <f t="shared" si="1009"/>
        <v>0</v>
      </c>
      <c r="V2663" s="173">
        <f t="shared" si="1010"/>
        <v>0</v>
      </c>
      <c r="W2663" s="173">
        <f t="shared" si="1011"/>
        <v>0</v>
      </c>
      <c r="X2663" s="173">
        <f t="shared" si="1036"/>
        <v>0</v>
      </c>
    </row>
    <row r="2664" spans="1:24" ht="14.1" customHeight="1" x14ac:dyDescent="0.3">
      <c r="A2664" s="90"/>
      <c r="B2664" s="91"/>
      <c r="C2664" s="92"/>
      <c r="D2664" s="92"/>
      <c r="E2664" s="168"/>
      <c r="F2664" s="92"/>
      <c r="G2664" s="92"/>
      <c r="H2664" s="217" t="s">
        <v>1488</v>
      </c>
      <c r="I2664" s="92"/>
      <c r="J2664" s="93"/>
      <c r="K2664" s="94"/>
      <c r="L2664" s="94"/>
      <c r="M2664" s="95"/>
      <c r="N2664" s="172"/>
      <c r="O2664" s="172"/>
      <c r="P2664" s="173">
        <f t="shared" si="1031"/>
        <v>0</v>
      </c>
      <c r="Q2664" s="173">
        <f t="shared" si="1032"/>
        <v>0</v>
      </c>
      <c r="R2664" s="173">
        <f t="shared" si="1033"/>
        <v>0</v>
      </c>
      <c r="S2664" s="173">
        <f t="shared" si="1034"/>
        <v>0</v>
      </c>
      <c r="T2664" s="173">
        <f t="shared" si="1008"/>
        <v>0</v>
      </c>
      <c r="U2664" s="173">
        <f t="shared" si="1009"/>
        <v>0</v>
      </c>
      <c r="V2664" s="173">
        <f t="shared" si="1010"/>
        <v>0</v>
      </c>
      <c r="W2664" s="173">
        <f t="shared" si="1011"/>
        <v>0</v>
      </c>
      <c r="X2664" s="173"/>
    </row>
    <row r="2665" spans="1:24" ht="14.1" customHeight="1" x14ac:dyDescent="0.3">
      <c r="A2665" s="258" t="s">
        <v>6507</v>
      </c>
      <c r="B2665" s="253" t="s">
        <v>51</v>
      </c>
      <c r="C2665" s="254">
        <v>0</v>
      </c>
      <c r="D2665" s="254">
        <v>0</v>
      </c>
      <c r="E2665" s="255"/>
      <c r="F2665" s="254" t="s">
        <v>111</v>
      </c>
      <c r="G2665" s="254" t="s">
        <v>2020</v>
      </c>
      <c r="H2665" s="254" t="s">
        <v>6508</v>
      </c>
      <c r="I2665" s="254">
        <v>130</v>
      </c>
      <c r="J2665" s="256">
        <v>32</v>
      </c>
      <c r="K2665" s="257"/>
      <c r="L2665" s="254" t="s">
        <v>6509</v>
      </c>
      <c r="M2665" s="254" t="s">
        <v>417</v>
      </c>
      <c r="N2665" s="172" t="str">
        <f>IF(OR(J2665="TBA",E2665=0),"",E2665*J2665)</f>
        <v/>
      </c>
      <c r="O2665" s="172"/>
      <c r="P2665" s="173">
        <f t="shared" si="1031"/>
        <v>0</v>
      </c>
      <c r="Q2665" s="173">
        <f t="shared" si="1032"/>
        <v>0</v>
      </c>
      <c r="R2665" s="173">
        <f t="shared" si="1033"/>
        <v>0</v>
      </c>
      <c r="S2665" s="173" t="str">
        <f t="shared" si="1034"/>
        <v/>
      </c>
      <c r="T2665" s="173">
        <f t="shared" ref="T2665:T2728" si="1037">IF(P2665&lt;&gt;"",(P2665*(1-($N$3368))*(1-($O2665+$N$3373))),0)</f>
        <v>0</v>
      </c>
      <c r="U2665" s="173">
        <f t="shared" ref="U2665:U2728" si="1038">IF(Q2665&lt;&gt;"",(Q2665*(1-($N$3369))*(1-($O2665+$N$3373))),0)</f>
        <v>0</v>
      </c>
      <c r="V2665" s="173">
        <f t="shared" ref="V2665:V2728" si="1039">IF(R2665&lt;&gt;"",(R2665*(1-($N$3370))*(1-($O2665+$N$3373))),0)</f>
        <v>0</v>
      </c>
      <c r="W2665" s="173">
        <f t="shared" ref="W2665:W2728" si="1040">IF(S2665&lt;&gt;"",(S2665*(1-($N$3371))*(1-($O2665+$N$3373))),0)</f>
        <v>0</v>
      </c>
      <c r="X2665" s="173">
        <f>+SUM(T2665:W2665)</f>
        <v>0</v>
      </c>
    </row>
    <row r="2666" spans="1:24" ht="14.1" customHeight="1" x14ac:dyDescent="0.3">
      <c r="A2666" s="258" t="s">
        <v>6510</v>
      </c>
      <c r="B2666" s="253" t="s">
        <v>51</v>
      </c>
      <c r="C2666" s="254">
        <v>0</v>
      </c>
      <c r="D2666" s="254">
        <v>0</v>
      </c>
      <c r="E2666" s="255"/>
      <c r="F2666" s="254" t="s">
        <v>111</v>
      </c>
      <c r="G2666" s="254" t="s">
        <v>2022</v>
      </c>
      <c r="H2666" s="254" t="s">
        <v>6508</v>
      </c>
      <c r="I2666" s="254">
        <v>130</v>
      </c>
      <c r="J2666" s="256">
        <v>32</v>
      </c>
      <c r="K2666" s="257"/>
      <c r="L2666" s="254" t="s">
        <v>6511</v>
      </c>
      <c r="M2666" s="254" t="s">
        <v>417</v>
      </c>
      <c r="N2666" s="172" t="str">
        <f>IF(OR(J2666="TBA",E2666=0),"",E2666*J2666)</f>
        <v/>
      </c>
      <c r="O2666" s="172"/>
      <c r="P2666" s="173">
        <f t="shared" si="1031"/>
        <v>0</v>
      </c>
      <c r="Q2666" s="173">
        <f t="shared" si="1032"/>
        <v>0</v>
      </c>
      <c r="R2666" s="173">
        <f t="shared" si="1033"/>
        <v>0</v>
      </c>
      <c r="S2666" s="173" t="str">
        <f t="shared" si="1034"/>
        <v/>
      </c>
      <c r="T2666" s="173">
        <f t="shared" si="1037"/>
        <v>0</v>
      </c>
      <c r="U2666" s="173">
        <f t="shared" si="1038"/>
        <v>0</v>
      </c>
      <c r="V2666" s="173">
        <f t="shared" si="1039"/>
        <v>0</v>
      </c>
      <c r="W2666" s="173">
        <f t="shared" si="1040"/>
        <v>0</v>
      </c>
      <c r="X2666" s="173">
        <f>+SUM(T2666:W2666)</f>
        <v>0</v>
      </c>
    </row>
    <row r="2667" spans="1:24" ht="14.1" customHeight="1" x14ac:dyDescent="0.3">
      <c r="A2667" s="258" t="s">
        <v>6512</v>
      </c>
      <c r="B2667" s="253" t="s">
        <v>51</v>
      </c>
      <c r="C2667" s="254">
        <v>0</v>
      </c>
      <c r="D2667" s="254">
        <v>0</v>
      </c>
      <c r="E2667" s="255"/>
      <c r="F2667" s="254" t="s">
        <v>111</v>
      </c>
      <c r="G2667" s="254" t="s">
        <v>2023</v>
      </c>
      <c r="H2667" s="254" t="s">
        <v>6508</v>
      </c>
      <c r="I2667" s="254">
        <v>130</v>
      </c>
      <c r="J2667" s="256">
        <v>33.6</v>
      </c>
      <c r="K2667" s="257"/>
      <c r="L2667" s="254" t="s">
        <v>6513</v>
      </c>
      <c r="M2667" s="254" t="s">
        <v>417</v>
      </c>
      <c r="N2667" s="172" t="str">
        <f>IF(OR(J2667="TBA",E2667=0),"",E2667*J2667)</f>
        <v/>
      </c>
      <c r="O2667" s="172"/>
      <c r="P2667" s="173">
        <f t="shared" si="1031"/>
        <v>0</v>
      </c>
      <c r="Q2667" s="173">
        <f t="shared" si="1032"/>
        <v>0</v>
      </c>
      <c r="R2667" s="173">
        <f t="shared" si="1033"/>
        <v>0</v>
      </c>
      <c r="S2667" s="173" t="str">
        <f t="shared" si="1034"/>
        <v/>
      </c>
      <c r="T2667" s="173">
        <f t="shared" si="1037"/>
        <v>0</v>
      </c>
      <c r="U2667" s="173">
        <f t="shared" si="1038"/>
        <v>0</v>
      </c>
      <c r="V2667" s="173">
        <f t="shared" si="1039"/>
        <v>0</v>
      </c>
      <c r="W2667" s="173">
        <f t="shared" si="1040"/>
        <v>0</v>
      </c>
      <c r="X2667" s="173">
        <f>+SUM(T2667:W2667)</f>
        <v>0</v>
      </c>
    </row>
    <row r="2668" spans="1:24" ht="14.1" customHeight="1" x14ac:dyDescent="0.3">
      <c r="A2668" s="258" t="s">
        <v>6514</v>
      </c>
      <c r="B2668" s="253" t="s">
        <v>51</v>
      </c>
      <c r="C2668" s="254">
        <v>0</v>
      </c>
      <c r="D2668" s="254">
        <v>0</v>
      </c>
      <c r="E2668" s="255"/>
      <c r="F2668" s="254" t="s">
        <v>111</v>
      </c>
      <c r="G2668" s="254" t="s">
        <v>2005</v>
      </c>
      <c r="H2668" s="254" t="s">
        <v>6508</v>
      </c>
      <c r="I2668" s="254">
        <v>130</v>
      </c>
      <c r="J2668" s="256">
        <v>32</v>
      </c>
      <c r="K2668" s="257"/>
      <c r="L2668" s="254" t="s">
        <v>6515</v>
      </c>
      <c r="M2668" s="254" t="s">
        <v>417</v>
      </c>
      <c r="N2668" s="172" t="str">
        <f>IF(OR(J2668="TBA",E2668=0),"",E2668*J2668)</f>
        <v/>
      </c>
      <c r="O2668" s="172"/>
      <c r="P2668" s="173">
        <f t="shared" si="1031"/>
        <v>0</v>
      </c>
      <c r="Q2668" s="173">
        <f t="shared" si="1032"/>
        <v>0</v>
      </c>
      <c r="R2668" s="173">
        <f t="shared" si="1033"/>
        <v>0</v>
      </c>
      <c r="S2668" s="173" t="str">
        <f t="shared" si="1034"/>
        <v/>
      </c>
      <c r="T2668" s="173">
        <f t="shared" si="1037"/>
        <v>0</v>
      </c>
      <c r="U2668" s="173">
        <f t="shared" si="1038"/>
        <v>0</v>
      </c>
      <c r="V2668" s="173">
        <f t="shared" si="1039"/>
        <v>0</v>
      </c>
      <c r="W2668" s="173">
        <f t="shared" si="1040"/>
        <v>0</v>
      </c>
      <c r="X2668" s="173">
        <f>+SUM(T2668:W2668)</f>
        <v>0</v>
      </c>
    </row>
    <row r="2669" spans="1:24" ht="14.1" customHeight="1" x14ac:dyDescent="0.3">
      <c r="A2669" s="258" t="s">
        <v>6516</v>
      </c>
      <c r="B2669" s="253" t="s">
        <v>51</v>
      </c>
      <c r="C2669" s="254">
        <v>0</v>
      </c>
      <c r="D2669" s="254">
        <v>0</v>
      </c>
      <c r="E2669" s="255"/>
      <c r="F2669" s="254" t="s">
        <v>111</v>
      </c>
      <c r="G2669" s="254" t="s">
        <v>2047</v>
      </c>
      <c r="H2669" s="254" t="s">
        <v>6517</v>
      </c>
      <c r="I2669" s="254">
        <v>130</v>
      </c>
      <c r="J2669" s="256">
        <v>32</v>
      </c>
      <c r="K2669" s="257"/>
      <c r="L2669" s="254" t="s">
        <v>6518</v>
      </c>
      <c r="M2669" s="254" t="s">
        <v>417</v>
      </c>
      <c r="N2669" s="172" t="str">
        <f t="shared" ref="N2669:N2670" si="1041">IF(OR(J2669="TBA",E2669=0),"",E2669*J2669)</f>
        <v/>
      </c>
      <c r="O2669" s="172"/>
      <c r="P2669" s="173">
        <f t="shared" ref="P2669:P2685" si="1042">IF($B2669="PA",$N2669,0)</f>
        <v>0</v>
      </c>
      <c r="Q2669" s="173">
        <f t="shared" ref="Q2669:Q2685" si="1043">IF($B2669="PC",$N2669,0)</f>
        <v>0</v>
      </c>
      <c r="R2669" s="173">
        <f t="shared" ref="R2669:R2685" si="1044">IF($B2669="LA",$N2669,0)</f>
        <v>0</v>
      </c>
      <c r="S2669" s="173" t="str">
        <f t="shared" ref="S2669:S2685" si="1045">IF($B2669="LC",$N2669,0)</f>
        <v/>
      </c>
      <c r="T2669" s="173">
        <f t="shared" si="1037"/>
        <v>0</v>
      </c>
      <c r="U2669" s="173">
        <f t="shared" si="1038"/>
        <v>0</v>
      </c>
      <c r="V2669" s="173">
        <f t="shared" si="1039"/>
        <v>0</v>
      </c>
      <c r="W2669" s="173">
        <f t="shared" si="1040"/>
        <v>0</v>
      </c>
      <c r="X2669" s="173">
        <f t="shared" ref="X2669:X2670" si="1046">+SUM(T2669:W2669)</f>
        <v>0</v>
      </c>
    </row>
    <row r="2670" spans="1:24" ht="14.1" customHeight="1" x14ac:dyDescent="0.3">
      <c r="A2670" s="258" t="s">
        <v>6519</v>
      </c>
      <c r="B2670" s="253" t="s">
        <v>51</v>
      </c>
      <c r="C2670" s="254">
        <v>0</v>
      </c>
      <c r="D2670" s="254">
        <v>0</v>
      </c>
      <c r="E2670" s="255"/>
      <c r="F2670" s="254" t="s">
        <v>111</v>
      </c>
      <c r="G2670" s="254" t="s">
        <v>2041</v>
      </c>
      <c r="H2670" s="254" t="s">
        <v>6517</v>
      </c>
      <c r="I2670" s="254">
        <v>130</v>
      </c>
      <c r="J2670" s="256">
        <v>32</v>
      </c>
      <c r="K2670" s="257"/>
      <c r="L2670" s="254" t="s">
        <v>6520</v>
      </c>
      <c r="M2670" s="254" t="s">
        <v>417</v>
      </c>
      <c r="N2670" s="172" t="str">
        <f t="shared" si="1041"/>
        <v/>
      </c>
      <c r="O2670" s="172"/>
      <c r="P2670" s="173">
        <f t="shared" si="1042"/>
        <v>0</v>
      </c>
      <c r="Q2670" s="173">
        <f t="shared" si="1043"/>
        <v>0</v>
      </c>
      <c r="R2670" s="173">
        <f t="shared" si="1044"/>
        <v>0</v>
      </c>
      <c r="S2670" s="173" t="str">
        <f t="shared" si="1045"/>
        <v/>
      </c>
      <c r="T2670" s="173">
        <f t="shared" si="1037"/>
        <v>0</v>
      </c>
      <c r="U2670" s="173">
        <f t="shared" si="1038"/>
        <v>0</v>
      </c>
      <c r="V2670" s="173">
        <f t="shared" si="1039"/>
        <v>0</v>
      </c>
      <c r="W2670" s="173">
        <f t="shared" si="1040"/>
        <v>0</v>
      </c>
      <c r="X2670" s="173">
        <f t="shared" si="1046"/>
        <v>0</v>
      </c>
    </row>
    <row r="2671" spans="1:24" ht="14.1" customHeight="1" x14ac:dyDescent="0.3">
      <c r="A2671" s="258" t="s">
        <v>6521</v>
      </c>
      <c r="B2671" s="253" t="s">
        <v>51</v>
      </c>
      <c r="C2671" s="254">
        <v>0</v>
      </c>
      <c r="D2671" s="254">
        <v>0</v>
      </c>
      <c r="E2671" s="255"/>
      <c r="F2671" s="254" t="s">
        <v>111</v>
      </c>
      <c r="G2671" s="254" t="s">
        <v>2049</v>
      </c>
      <c r="H2671" s="254" t="s">
        <v>6517</v>
      </c>
      <c r="I2671" s="254">
        <v>130</v>
      </c>
      <c r="J2671" s="256">
        <v>32</v>
      </c>
      <c r="K2671" s="257"/>
      <c r="L2671" s="254" t="s">
        <v>6522</v>
      </c>
      <c r="M2671" s="254" t="s">
        <v>417</v>
      </c>
      <c r="N2671" s="172" t="str">
        <f t="shared" ref="N2671" si="1047">IF(OR(J2671="TBA",E2671=0),"",E2671*J2671)</f>
        <v/>
      </c>
      <c r="O2671" s="172"/>
      <c r="P2671" s="173">
        <f t="shared" si="1042"/>
        <v>0</v>
      </c>
      <c r="Q2671" s="173">
        <f t="shared" si="1043"/>
        <v>0</v>
      </c>
      <c r="R2671" s="173">
        <f t="shared" si="1044"/>
        <v>0</v>
      </c>
      <c r="S2671" s="173" t="str">
        <f t="shared" si="1045"/>
        <v/>
      </c>
      <c r="T2671" s="173">
        <f t="shared" si="1037"/>
        <v>0</v>
      </c>
      <c r="U2671" s="173">
        <f t="shared" si="1038"/>
        <v>0</v>
      </c>
      <c r="V2671" s="173">
        <f t="shared" si="1039"/>
        <v>0</v>
      </c>
      <c r="W2671" s="173">
        <f t="shared" si="1040"/>
        <v>0</v>
      </c>
      <c r="X2671" s="173">
        <f t="shared" ref="X2671" si="1048">+SUM(T2671:W2671)</f>
        <v>0</v>
      </c>
    </row>
    <row r="2672" spans="1:24" ht="14.1" customHeight="1" x14ac:dyDescent="0.3">
      <c r="A2672" s="155" t="s">
        <v>1496</v>
      </c>
      <c r="B2672" s="91" t="s">
        <v>51</v>
      </c>
      <c r="C2672" s="92">
        <v>20</v>
      </c>
      <c r="D2672" s="92">
        <v>5</v>
      </c>
      <c r="E2672" s="166"/>
      <c r="F2672" s="92" t="s">
        <v>111</v>
      </c>
      <c r="G2672" s="92" t="s">
        <v>2195</v>
      </c>
      <c r="H2672" s="92" t="s">
        <v>2277</v>
      </c>
      <c r="I2672" s="92">
        <v>130</v>
      </c>
      <c r="J2672" s="93">
        <v>34.65</v>
      </c>
      <c r="K2672" s="94"/>
      <c r="L2672" s="92" t="s">
        <v>3619</v>
      </c>
      <c r="M2672" s="92" t="s">
        <v>417</v>
      </c>
      <c r="N2672" s="172" t="str">
        <f t="shared" ref="N2672:N2685" si="1049">IF(OR(J2672="TBA",E2672=0),"",E2672*J2672)</f>
        <v/>
      </c>
      <c r="O2672" s="172"/>
      <c r="P2672" s="173">
        <f t="shared" si="1042"/>
        <v>0</v>
      </c>
      <c r="Q2672" s="173">
        <f t="shared" si="1043"/>
        <v>0</v>
      </c>
      <c r="R2672" s="173">
        <f t="shared" si="1044"/>
        <v>0</v>
      </c>
      <c r="S2672" s="173" t="str">
        <f t="shared" si="1045"/>
        <v/>
      </c>
      <c r="T2672" s="173">
        <f t="shared" si="1037"/>
        <v>0</v>
      </c>
      <c r="U2672" s="173">
        <f t="shared" si="1038"/>
        <v>0</v>
      </c>
      <c r="V2672" s="173">
        <f t="shared" si="1039"/>
        <v>0</v>
      </c>
      <c r="W2672" s="173">
        <f t="shared" si="1040"/>
        <v>0</v>
      </c>
      <c r="X2672" s="173">
        <f t="shared" ref="X2672:X2685" si="1050">+SUM(T2672:W2672)</f>
        <v>0</v>
      </c>
    </row>
    <row r="2673" spans="1:24" ht="14.1" customHeight="1" x14ac:dyDescent="0.3">
      <c r="A2673" s="155" t="s">
        <v>1497</v>
      </c>
      <c r="B2673" s="91" t="s">
        <v>51</v>
      </c>
      <c r="C2673" s="92">
        <v>20</v>
      </c>
      <c r="D2673" s="92">
        <v>5</v>
      </c>
      <c r="E2673" s="166"/>
      <c r="F2673" s="92" t="s">
        <v>111</v>
      </c>
      <c r="G2673" s="92" t="s">
        <v>2197</v>
      </c>
      <c r="H2673" s="92" t="s">
        <v>2277</v>
      </c>
      <c r="I2673" s="92">
        <v>130</v>
      </c>
      <c r="J2673" s="93">
        <v>34.65</v>
      </c>
      <c r="K2673" s="94"/>
      <c r="L2673" s="92" t="s">
        <v>3620</v>
      </c>
      <c r="M2673" s="92" t="s">
        <v>417</v>
      </c>
      <c r="N2673" s="172" t="str">
        <f t="shared" si="1049"/>
        <v/>
      </c>
      <c r="O2673" s="172"/>
      <c r="P2673" s="173">
        <f t="shared" si="1042"/>
        <v>0</v>
      </c>
      <c r="Q2673" s="173">
        <f t="shared" si="1043"/>
        <v>0</v>
      </c>
      <c r="R2673" s="173">
        <f t="shared" si="1044"/>
        <v>0</v>
      </c>
      <c r="S2673" s="173" t="str">
        <f t="shared" si="1045"/>
        <v/>
      </c>
      <c r="T2673" s="173">
        <f t="shared" si="1037"/>
        <v>0</v>
      </c>
      <c r="U2673" s="173">
        <f t="shared" si="1038"/>
        <v>0</v>
      </c>
      <c r="V2673" s="173">
        <f t="shared" si="1039"/>
        <v>0</v>
      </c>
      <c r="W2673" s="173">
        <f t="shared" si="1040"/>
        <v>0</v>
      </c>
      <c r="X2673" s="173">
        <f t="shared" si="1050"/>
        <v>0</v>
      </c>
    </row>
    <row r="2674" spans="1:24" ht="14.1" customHeight="1" x14ac:dyDescent="0.3">
      <c r="A2674" s="155" t="s">
        <v>1678</v>
      </c>
      <c r="B2674" s="91" t="s">
        <v>51</v>
      </c>
      <c r="C2674" s="92">
        <v>12</v>
      </c>
      <c r="D2674" s="92">
        <v>6</v>
      </c>
      <c r="E2674" s="166"/>
      <c r="F2674" s="92" t="s">
        <v>111</v>
      </c>
      <c r="G2674" s="92" t="s">
        <v>2005</v>
      </c>
      <c r="H2674" s="92" t="s">
        <v>2306</v>
      </c>
      <c r="I2674" s="92">
        <v>130</v>
      </c>
      <c r="J2674" s="93">
        <v>33.6</v>
      </c>
      <c r="K2674" s="94"/>
      <c r="L2674" s="92" t="s">
        <v>3686</v>
      </c>
      <c r="M2674" s="92" t="s">
        <v>417</v>
      </c>
      <c r="N2674" s="172" t="str">
        <f>IF(OR(J2674="TBA",E2674=0),"",E2674*J2674)</f>
        <v/>
      </c>
      <c r="O2674" s="172"/>
      <c r="P2674" s="173">
        <f>IF($B2674="PA",$N2674,0)</f>
        <v>0</v>
      </c>
      <c r="Q2674" s="173">
        <f>IF($B2674="PC",$N2674,0)</f>
        <v>0</v>
      </c>
      <c r="R2674" s="173">
        <f>IF($B2674="LA",$N2674,0)</f>
        <v>0</v>
      </c>
      <c r="S2674" s="173" t="str">
        <f>IF($B2674="LC",$N2674,0)</f>
        <v/>
      </c>
      <c r="T2674" s="173">
        <f t="shared" si="1037"/>
        <v>0</v>
      </c>
      <c r="U2674" s="173">
        <f t="shared" si="1038"/>
        <v>0</v>
      </c>
      <c r="V2674" s="173">
        <f t="shared" si="1039"/>
        <v>0</v>
      </c>
      <c r="W2674" s="173">
        <f t="shared" si="1040"/>
        <v>0</v>
      </c>
      <c r="X2674" s="173">
        <f>+SUM(T2674:W2674)</f>
        <v>0</v>
      </c>
    </row>
    <row r="2675" spans="1:24" ht="14.1" customHeight="1" x14ac:dyDescent="0.3">
      <c r="A2675" s="155" t="s">
        <v>1679</v>
      </c>
      <c r="B2675" s="91" t="s">
        <v>51</v>
      </c>
      <c r="C2675" s="92">
        <v>12</v>
      </c>
      <c r="D2675" s="92">
        <v>6</v>
      </c>
      <c r="E2675" s="166"/>
      <c r="F2675" s="92" t="s">
        <v>111</v>
      </c>
      <c r="G2675" s="92" t="s">
        <v>2020</v>
      </c>
      <c r="H2675" s="92" t="s">
        <v>2306</v>
      </c>
      <c r="I2675" s="92">
        <v>130</v>
      </c>
      <c r="J2675" s="93">
        <v>33.6</v>
      </c>
      <c r="K2675" s="94"/>
      <c r="L2675" s="92" t="s">
        <v>3683</v>
      </c>
      <c r="M2675" s="92" t="s">
        <v>417</v>
      </c>
      <c r="N2675" s="172" t="str">
        <f>IF(OR(J2675="TBA",E2675=0),"",E2675*J2675)</f>
        <v/>
      </c>
      <c r="O2675" s="172"/>
      <c r="P2675" s="173">
        <f>IF($B2675="PA",$N2675,0)</f>
        <v>0</v>
      </c>
      <c r="Q2675" s="173">
        <f>IF($B2675="PC",$N2675,0)</f>
        <v>0</v>
      </c>
      <c r="R2675" s="173">
        <f>IF($B2675="LA",$N2675,0)</f>
        <v>0</v>
      </c>
      <c r="S2675" s="173" t="str">
        <f>IF($B2675="LC",$N2675,0)</f>
        <v/>
      </c>
      <c r="T2675" s="173">
        <f t="shared" si="1037"/>
        <v>0</v>
      </c>
      <c r="U2675" s="173">
        <f t="shared" si="1038"/>
        <v>0</v>
      </c>
      <c r="V2675" s="173">
        <f t="shared" si="1039"/>
        <v>0</v>
      </c>
      <c r="W2675" s="173">
        <f t="shared" si="1040"/>
        <v>0</v>
      </c>
      <c r="X2675" s="173">
        <f>+SUM(T2675:W2675)</f>
        <v>0</v>
      </c>
    </row>
    <row r="2676" spans="1:24" ht="14.1" customHeight="1" x14ac:dyDescent="0.3">
      <c r="A2676" s="155" t="s">
        <v>1680</v>
      </c>
      <c r="B2676" s="91" t="s">
        <v>51</v>
      </c>
      <c r="C2676" s="92">
        <v>12</v>
      </c>
      <c r="D2676" s="92">
        <v>6</v>
      </c>
      <c r="E2676" s="166"/>
      <c r="F2676" s="92" t="s">
        <v>111</v>
      </c>
      <c r="G2676" s="92" t="s">
        <v>2022</v>
      </c>
      <c r="H2676" s="92" t="s">
        <v>2306</v>
      </c>
      <c r="I2676" s="92">
        <v>130</v>
      </c>
      <c r="J2676" s="93">
        <v>33.6</v>
      </c>
      <c r="K2676" s="94"/>
      <c r="L2676" s="92" t="s">
        <v>3684</v>
      </c>
      <c r="M2676" s="92" t="s">
        <v>417</v>
      </c>
      <c r="N2676" s="172" t="str">
        <f>IF(OR(J2676="TBA",E2676=0),"",E2676*J2676)</f>
        <v/>
      </c>
      <c r="O2676" s="172"/>
      <c r="P2676" s="173">
        <f>IF($B2676="PA",$N2676,0)</f>
        <v>0</v>
      </c>
      <c r="Q2676" s="173">
        <f>IF($B2676="PC",$N2676,0)</f>
        <v>0</v>
      </c>
      <c r="R2676" s="173">
        <f>IF($B2676="LA",$N2676,0)</f>
        <v>0</v>
      </c>
      <c r="S2676" s="173" t="str">
        <f>IF($B2676="LC",$N2676,0)</f>
        <v/>
      </c>
      <c r="T2676" s="173">
        <f t="shared" si="1037"/>
        <v>0</v>
      </c>
      <c r="U2676" s="173">
        <f t="shared" si="1038"/>
        <v>0</v>
      </c>
      <c r="V2676" s="173">
        <f t="shared" si="1039"/>
        <v>0</v>
      </c>
      <c r="W2676" s="173">
        <f t="shared" si="1040"/>
        <v>0</v>
      </c>
      <c r="X2676" s="173">
        <f>+SUM(T2676:W2676)</f>
        <v>0</v>
      </c>
    </row>
    <row r="2677" spans="1:24" ht="14.1" customHeight="1" x14ac:dyDescent="0.3">
      <c r="A2677" s="155" t="s">
        <v>1681</v>
      </c>
      <c r="B2677" s="91" t="s">
        <v>51</v>
      </c>
      <c r="C2677" s="92">
        <v>12</v>
      </c>
      <c r="D2677" s="92">
        <v>6</v>
      </c>
      <c r="E2677" s="166"/>
      <c r="F2677" s="92" t="s">
        <v>111</v>
      </c>
      <c r="G2677" s="92" t="s">
        <v>2023</v>
      </c>
      <c r="H2677" s="92" t="s">
        <v>2306</v>
      </c>
      <c r="I2677" s="92">
        <v>130</v>
      </c>
      <c r="J2677" s="93">
        <v>35.300000000000004</v>
      </c>
      <c r="K2677" s="94"/>
      <c r="L2677" s="92" t="s">
        <v>3685</v>
      </c>
      <c r="M2677" s="92" t="s">
        <v>417</v>
      </c>
      <c r="N2677" s="172" t="str">
        <f>IF(OR(J2677="TBA",E2677=0),"",E2677*J2677)</f>
        <v/>
      </c>
      <c r="O2677" s="172"/>
      <c r="P2677" s="173">
        <f>IF($B2677="PA",$N2677,0)</f>
        <v>0</v>
      </c>
      <c r="Q2677" s="173">
        <f>IF($B2677="PC",$N2677,0)</f>
        <v>0</v>
      </c>
      <c r="R2677" s="173">
        <f>IF($B2677="LA",$N2677,0)</f>
        <v>0</v>
      </c>
      <c r="S2677" s="173" t="str">
        <f>IF($B2677="LC",$N2677,0)</f>
        <v/>
      </c>
      <c r="T2677" s="173">
        <f t="shared" si="1037"/>
        <v>0</v>
      </c>
      <c r="U2677" s="173">
        <f t="shared" si="1038"/>
        <v>0</v>
      </c>
      <c r="V2677" s="173">
        <f t="shared" si="1039"/>
        <v>0</v>
      </c>
      <c r="W2677" s="173">
        <f t="shared" si="1040"/>
        <v>0</v>
      </c>
      <c r="X2677" s="173">
        <f>+SUM(T2677:W2677)</f>
        <v>0</v>
      </c>
    </row>
    <row r="2678" spans="1:24" ht="14.1" customHeight="1" x14ac:dyDescent="0.3">
      <c r="A2678" s="155" t="s">
        <v>1494</v>
      </c>
      <c r="B2678" s="91" t="s">
        <v>51</v>
      </c>
      <c r="C2678" s="92">
        <v>10</v>
      </c>
      <c r="D2678" s="92">
        <v>0</v>
      </c>
      <c r="E2678" s="166"/>
      <c r="F2678" s="92" t="s">
        <v>111</v>
      </c>
      <c r="G2678" s="92" t="s">
        <v>2195</v>
      </c>
      <c r="H2678" s="92" t="s">
        <v>2276</v>
      </c>
      <c r="I2678" s="92">
        <v>130</v>
      </c>
      <c r="J2678" s="93">
        <v>28.900000000000002</v>
      </c>
      <c r="K2678" s="94"/>
      <c r="L2678" s="92" t="s">
        <v>3617</v>
      </c>
      <c r="M2678" s="92" t="s">
        <v>417</v>
      </c>
      <c r="N2678" s="172" t="str">
        <f t="shared" si="1049"/>
        <v/>
      </c>
      <c r="O2678" s="172"/>
      <c r="P2678" s="173">
        <f t="shared" si="1042"/>
        <v>0</v>
      </c>
      <c r="Q2678" s="173">
        <f t="shared" si="1043"/>
        <v>0</v>
      </c>
      <c r="R2678" s="173">
        <f t="shared" si="1044"/>
        <v>0</v>
      </c>
      <c r="S2678" s="173" t="str">
        <f t="shared" si="1045"/>
        <v/>
      </c>
      <c r="T2678" s="173">
        <f t="shared" si="1037"/>
        <v>0</v>
      </c>
      <c r="U2678" s="173">
        <f t="shared" si="1038"/>
        <v>0</v>
      </c>
      <c r="V2678" s="173">
        <f t="shared" si="1039"/>
        <v>0</v>
      </c>
      <c r="W2678" s="173">
        <f t="shared" si="1040"/>
        <v>0</v>
      </c>
      <c r="X2678" s="173">
        <f t="shared" si="1050"/>
        <v>0</v>
      </c>
    </row>
    <row r="2679" spans="1:24" ht="14.1" customHeight="1" x14ac:dyDescent="0.3">
      <c r="A2679" s="155" t="s">
        <v>1495</v>
      </c>
      <c r="B2679" s="91" t="s">
        <v>51</v>
      </c>
      <c r="C2679" s="92">
        <v>10</v>
      </c>
      <c r="D2679" s="92">
        <v>0</v>
      </c>
      <c r="E2679" s="166"/>
      <c r="F2679" s="92" t="s">
        <v>111</v>
      </c>
      <c r="G2679" s="92" t="s">
        <v>2197</v>
      </c>
      <c r="H2679" s="92" t="s">
        <v>2276</v>
      </c>
      <c r="I2679" s="92">
        <v>130</v>
      </c>
      <c r="J2679" s="93">
        <v>28.900000000000002</v>
      </c>
      <c r="K2679" s="94"/>
      <c r="L2679" s="92" t="s">
        <v>3618</v>
      </c>
      <c r="M2679" s="92" t="s">
        <v>417</v>
      </c>
      <c r="N2679" s="172" t="str">
        <f t="shared" si="1049"/>
        <v/>
      </c>
      <c r="O2679" s="172"/>
      <c r="P2679" s="173">
        <f t="shared" si="1042"/>
        <v>0</v>
      </c>
      <c r="Q2679" s="173">
        <f t="shared" si="1043"/>
        <v>0</v>
      </c>
      <c r="R2679" s="173">
        <f t="shared" si="1044"/>
        <v>0</v>
      </c>
      <c r="S2679" s="173" t="str">
        <f t="shared" si="1045"/>
        <v/>
      </c>
      <c r="T2679" s="173">
        <f t="shared" si="1037"/>
        <v>0</v>
      </c>
      <c r="U2679" s="173">
        <f t="shared" si="1038"/>
        <v>0</v>
      </c>
      <c r="V2679" s="173">
        <f t="shared" si="1039"/>
        <v>0</v>
      </c>
      <c r="W2679" s="173">
        <f t="shared" si="1040"/>
        <v>0</v>
      </c>
      <c r="X2679" s="173">
        <f t="shared" si="1050"/>
        <v>0</v>
      </c>
    </row>
    <row r="2680" spans="1:24" ht="14.1" customHeight="1" x14ac:dyDescent="0.3">
      <c r="A2680" s="155" t="s">
        <v>1682</v>
      </c>
      <c r="B2680" s="91" t="s">
        <v>51</v>
      </c>
      <c r="C2680" s="92">
        <v>8</v>
      </c>
      <c r="D2680" s="92">
        <v>0</v>
      </c>
      <c r="E2680" s="166"/>
      <c r="F2680" s="92" t="s">
        <v>111</v>
      </c>
      <c r="G2680" s="92" t="s">
        <v>2195</v>
      </c>
      <c r="H2680" s="92" t="s">
        <v>2307</v>
      </c>
      <c r="I2680" s="92">
        <v>130</v>
      </c>
      <c r="J2680" s="93">
        <v>31.5</v>
      </c>
      <c r="K2680" s="94"/>
      <c r="L2680" s="92" t="s">
        <v>3687</v>
      </c>
      <c r="M2680" s="92" t="s">
        <v>417</v>
      </c>
      <c r="N2680" s="172" t="str">
        <f t="shared" si="1049"/>
        <v/>
      </c>
      <c r="O2680" s="172"/>
      <c r="P2680" s="173">
        <f t="shared" si="1042"/>
        <v>0</v>
      </c>
      <c r="Q2680" s="173">
        <f t="shared" si="1043"/>
        <v>0</v>
      </c>
      <c r="R2680" s="173">
        <f t="shared" si="1044"/>
        <v>0</v>
      </c>
      <c r="S2680" s="173" t="str">
        <f t="shared" si="1045"/>
        <v/>
      </c>
      <c r="T2680" s="173">
        <f t="shared" si="1037"/>
        <v>0</v>
      </c>
      <c r="U2680" s="173">
        <f t="shared" si="1038"/>
        <v>0</v>
      </c>
      <c r="V2680" s="173">
        <f t="shared" si="1039"/>
        <v>0</v>
      </c>
      <c r="W2680" s="173">
        <f t="shared" si="1040"/>
        <v>0</v>
      </c>
      <c r="X2680" s="173">
        <f t="shared" si="1050"/>
        <v>0</v>
      </c>
    </row>
    <row r="2681" spans="1:24" ht="14.1" customHeight="1" x14ac:dyDescent="0.3">
      <c r="A2681" s="155" t="s">
        <v>1683</v>
      </c>
      <c r="B2681" s="91" t="s">
        <v>51</v>
      </c>
      <c r="C2681" s="92">
        <v>8</v>
      </c>
      <c r="D2681" s="92">
        <v>0</v>
      </c>
      <c r="E2681" s="166"/>
      <c r="F2681" s="92" t="s">
        <v>111</v>
      </c>
      <c r="G2681" s="92" t="s">
        <v>2197</v>
      </c>
      <c r="H2681" s="92" t="s">
        <v>2307</v>
      </c>
      <c r="I2681" s="92">
        <v>130</v>
      </c>
      <c r="J2681" s="93">
        <v>31.5</v>
      </c>
      <c r="K2681" s="94"/>
      <c r="L2681" s="92" t="s">
        <v>3688</v>
      </c>
      <c r="M2681" s="92" t="s">
        <v>417</v>
      </c>
      <c r="N2681" s="172" t="str">
        <f t="shared" si="1049"/>
        <v/>
      </c>
      <c r="O2681" s="172"/>
      <c r="P2681" s="173">
        <f t="shared" si="1042"/>
        <v>0</v>
      </c>
      <c r="Q2681" s="173">
        <f t="shared" si="1043"/>
        <v>0</v>
      </c>
      <c r="R2681" s="173">
        <f t="shared" si="1044"/>
        <v>0</v>
      </c>
      <c r="S2681" s="173" t="str">
        <f t="shared" si="1045"/>
        <v/>
      </c>
      <c r="T2681" s="173">
        <f t="shared" si="1037"/>
        <v>0</v>
      </c>
      <c r="U2681" s="173">
        <f t="shared" si="1038"/>
        <v>0</v>
      </c>
      <c r="V2681" s="173">
        <f t="shared" si="1039"/>
        <v>0</v>
      </c>
      <c r="W2681" s="173">
        <f t="shared" si="1040"/>
        <v>0</v>
      </c>
      <c r="X2681" s="173">
        <f t="shared" si="1050"/>
        <v>0</v>
      </c>
    </row>
    <row r="2682" spans="1:24" ht="14.1" customHeight="1" x14ac:dyDescent="0.3">
      <c r="A2682" s="155">
        <v>144429</v>
      </c>
      <c r="B2682" s="91" t="s">
        <v>50</v>
      </c>
      <c r="C2682" s="92">
        <v>12</v>
      </c>
      <c r="D2682" s="92">
        <v>0</v>
      </c>
      <c r="E2682" s="166"/>
      <c r="F2682" s="92" t="s">
        <v>111</v>
      </c>
      <c r="G2682" s="92" t="s">
        <v>1712</v>
      </c>
      <c r="H2682" s="92" t="s">
        <v>1966</v>
      </c>
      <c r="I2682" s="92">
        <v>130</v>
      </c>
      <c r="J2682" s="93">
        <v>6.4</v>
      </c>
      <c r="K2682" s="94"/>
      <c r="L2682" s="92" t="s">
        <v>2907</v>
      </c>
      <c r="M2682" s="92" t="s">
        <v>417</v>
      </c>
      <c r="N2682" s="172" t="str">
        <f t="shared" si="1049"/>
        <v/>
      </c>
      <c r="O2682" s="172"/>
      <c r="P2682" s="173">
        <f t="shared" si="1042"/>
        <v>0</v>
      </c>
      <c r="Q2682" s="173">
        <f t="shared" si="1043"/>
        <v>0</v>
      </c>
      <c r="R2682" s="173" t="str">
        <f t="shared" si="1044"/>
        <v/>
      </c>
      <c r="S2682" s="173">
        <f t="shared" si="1045"/>
        <v>0</v>
      </c>
      <c r="T2682" s="173">
        <f t="shared" si="1037"/>
        <v>0</v>
      </c>
      <c r="U2682" s="173">
        <f t="shared" si="1038"/>
        <v>0</v>
      </c>
      <c r="V2682" s="173">
        <f t="shared" si="1039"/>
        <v>0</v>
      </c>
      <c r="W2682" s="173">
        <f t="shared" si="1040"/>
        <v>0</v>
      </c>
      <c r="X2682" s="173">
        <f t="shared" si="1050"/>
        <v>0</v>
      </c>
    </row>
    <row r="2683" spans="1:24" ht="14.1" customHeight="1" x14ac:dyDescent="0.3">
      <c r="A2683" s="155">
        <v>144409</v>
      </c>
      <c r="B2683" s="91" t="s">
        <v>50</v>
      </c>
      <c r="C2683" s="92">
        <v>12</v>
      </c>
      <c r="D2683" s="92">
        <v>0</v>
      </c>
      <c r="E2683" s="166"/>
      <c r="F2683" s="92" t="s">
        <v>111</v>
      </c>
      <c r="G2683" s="92" t="s">
        <v>1712</v>
      </c>
      <c r="H2683" s="92" t="s">
        <v>1964</v>
      </c>
      <c r="I2683" s="92">
        <v>130</v>
      </c>
      <c r="J2683" s="93">
        <v>6.4</v>
      </c>
      <c r="K2683" s="94"/>
      <c r="L2683" s="92" t="s">
        <v>2905</v>
      </c>
      <c r="M2683" s="92" t="s">
        <v>417</v>
      </c>
      <c r="N2683" s="172" t="str">
        <f t="shared" si="1049"/>
        <v/>
      </c>
      <c r="O2683" s="172"/>
      <c r="P2683" s="173">
        <f t="shared" si="1042"/>
        <v>0</v>
      </c>
      <c r="Q2683" s="173">
        <f t="shared" si="1043"/>
        <v>0</v>
      </c>
      <c r="R2683" s="173" t="str">
        <f t="shared" si="1044"/>
        <v/>
      </c>
      <c r="S2683" s="173">
        <f t="shared" si="1045"/>
        <v>0</v>
      </c>
      <c r="T2683" s="173">
        <f t="shared" si="1037"/>
        <v>0</v>
      </c>
      <c r="U2683" s="173">
        <f t="shared" si="1038"/>
        <v>0</v>
      </c>
      <c r="V2683" s="173">
        <f t="shared" si="1039"/>
        <v>0</v>
      </c>
      <c r="W2683" s="173">
        <f t="shared" si="1040"/>
        <v>0</v>
      </c>
      <c r="X2683" s="173">
        <f t="shared" si="1050"/>
        <v>0</v>
      </c>
    </row>
    <row r="2684" spans="1:24" ht="14.1" customHeight="1" x14ac:dyDescent="0.3">
      <c r="A2684" s="155">
        <v>144419</v>
      </c>
      <c r="B2684" s="91" t="s">
        <v>50</v>
      </c>
      <c r="C2684" s="92">
        <v>12</v>
      </c>
      <c r="D2684" s="92">
        <v>0</v>
      </c>
      <c r="E2684" s="166"/>
      <c r="F2684" s="92" t="s">
        <v>111</v>
      </c>
      <c r="G2684" s="92" t="s">
        <v>1712</v>
      </c>
      <c r="H2684" s="92" t="s">
        <v>1965</v>
      </c>
      <c r="I2684" s="92">
        <v>130</v>
      </c>
      <c r="J2684" s="93">
        <v>6.4</v>
      </c>
      <c r="K2684" s="94"/>
      <c r="L2684" s="92" t="s">
        <v>2906</v>
      </c>
      <c r="M2684" s="92" t="s">
        <v>417</v>
      </c>
      <c r="N2684" s="172" t="str">
        <f t="shared" si="1049"/>
        <v/>
      </c>
      <c r="O2684" s="172"/>
      <c r="P2684" s="173">
        <f t="shared" si="1042"/>
        <v>0</v>
      </c>
      <c r="Q2684" s="173">
        <f t="shared" si="1043"/>
        <v>0</v>
      </c>
      <c r="R2684" s="173" t="str">
        <f t="shared" si="1044"/>
        <v/>
      </c>
      <c r="S2684" s="173">
        <f t="shared" si="1045"/>
        <v>0</v>
      </c>
      <c r="T2684" s="173">
        <f t="shared" si="1037"/>
        <v>0</v>
      </c>
      <c r="U2684" s="173">
        <f t="shared" si="1038"/>
        <v>0</v>
      </c>
      <c r="V2684" s="173">
        <f t="shared" si="1039"/>
        <v>0</v>
      </c>
      <c r="W2684" s="173">
        <f t="shared" si="1040"/>
        <v>0</v>
      </c>
      <c r="X2684" s="173">
        <f t="shared" si="1050"/>
        <v>0</v>
      </c>
    </row>
    <row r="2685" spans="1:24" ht="14.1" customHeight="1" x14ac:dyDescent="0.3">
      <c r="A2685" s="155">
        <v>145379</v>
      </c>
      <c r="B2685" s="91" t="s">
        <v>50</v>
      </c>
      <c r="C2685" s="92">
        <v>12</v>
      </c>
      <c r="D2685" s="92">
        <v>0</v>
      </c>
      <c r="E2685" s="166"/>
      <c r="F2685" s="92" t="s">
        <v>111</v>
      </c>
      <c r="G2685" s="92" t="s">
        <v>1712</v>
      </c>
      <c r="H2685" s="92" t="s">
        <v>1979</v>
      </c>
      <c r="I2685" s="92">
        <v>130</v>
      </c>
      <c r="J2685" s="93">
        <v>6.4</v>
      </c>
      <c r="K2685" s="94"/>
      <c r="L2685" s="92" t="s">
        <v>2920</v>
      </c>
      <c r="M2685" s="92" t="s">
        <v>417</v>
      </c>
      <c r="N2685" s="172" t="str">
        <f t="shared" si="1049"/>
        <v/>
      </c>
      <c r="O2685" s="172"/>
      <c r="P2685" s="173">
        <f t="shared" si="1042"/>
        <v>0</v>
      </c>
      <c r="Q2685" s="173">
        <f t="shared" si="1043"/>
        <v>0</v>
      </c>
      <c r="R2685" s="173" t="str">
        <f t="shared" si="1044"/>
        <v/>
      </c>
      <c r="S2685" s="173">
        <f t="shared" si="1045"/>
        <v>0</v>
      </c>
      <c r="T2685" s="173">
        <f t="shared" si="1037"/>
        <v>0</v>
      </c>
      <c r="U2685" s="173">
        <f t="shared" si="1038"/>
        <v>0</v>
      </c>
      <c r="V2685" s="173">
        <f t="shared" si="1039"/>
        <v>0</v>
      </c>
      <c r="W2685" s="173">
        <f t="shared" si="1040"/>
        <v>0</v>
      </c>
      <c r="X2685" s="173">
        <f t="shared" si="1050"/>
        <v>0</v>
      </c>
    </row>
    <row r="2686" spans="1:24" ht="14.1" customHeight="1" x14ac:dyDescent="0.3">
      <c r="A2686" s="90"/>
      <c r="B2686" s="91"/>
      <c r="C2686" s="92"/>
      <c r="D2686" s="92"/>
      <c r="E2686" s="168"/>
      <c r="F2686" s="92"/>
      <c r="G2686" s="92"/>
      <c r="H2686" s="217" t="s">
        <v>1520</v>
      </c>
      <c r="I2686" s="92"/>
      <c r="J2686" s="93"/>
      <c r="K2686" s="94"/>
      <c r="L2686" s="94"/>
      <c r="M2686" s="95"/>
      <c r="N2686" s="172"/>
      <c r="O2686" s="172"/>
      <c r="P2686" s="173">
        <f t="shared" ref="P2686:P2716" si="1051">IF($B2686="PA",$N2686,0)</f>
        <v>0</v>
      </c>
      <c r="Q2686" s="173">
        <f t="shared" ref="Q2686:Q2716" si="1052">IF($B2686="PC",$N2686,0)</f>
        <v>0</v>
      </c>
      <c r="R2686" s="173">
        <f t="shared" ref="R2686:R2716" si="1053">IF($B2686="LA",$N2686,0)</f>
        <v>0</v>
      </c>
      <c r="S2686" s="173">
        <f t="shared" ref="S2686:S2716" si="1054">IF($B2686="LC",$N2686,0)</f>
        <v>0</v>
      </c>
      <c r="T2686" s="173">
        <f t="shared" si="1037"/>
        <v>0</v>
      </c>
      <c r="U2686" s="173">
        <f t="shared" si="1038"/>
        <v>0</v>
      </c>
      <c r="V2686" s="173">
        <f t="shared" si="1039"/>
        <v>0</v>
      </c>
      <c r="W2686" s="173">
        <f t="shared" si="1040"/>
        <v>0</v>
      </c>
      <c r="X2686" s="173"/>
    </row>
    <row r="2687" spans="1:24" ht="14.1" customHeight="1" x14ac:dyDescent="0.3">
      <c r="A2687" s="90" t="s">
        <v>1518</v>
      </c>
      <c r="B2687" s="91" t="s">
        <v>51</v>
      </c>
      <c r="C2687" s="92">
        <v>20</v>
      </c>
      <c r="D2687" s="92">
        <v>10</v>
      </c>
      <c r="E2687" s="166"/>
      <c r="F2687" s="92" t="s">
        <v>5805</v>
      </c>
      <c r="G2687" s="92" t="s">
        <v>1999</v>
      </c>
      <c r="H2687" s="92" t="s">
        <v>2169</v>
      </c>
      <c r="I2687" s="92">
        <v>131</v>
      </c>
      <c r="J2687" s="93">
        <v>18.5</v>
      </c>
      <c r="K2687" s="94"/>
      <c r="L2687" s="92" t="s">
        <v>3364</v>
      </c>
      <c r="M2687" s="92" t="s">
        <v>417</v>
      </c>
      <c r="N2687" s="172" t="str">
        <f t="shared" ref="N2687:N2688" si="1055">IF(OR(J2687="TBA",E2687=0),"",E2687*J2687)</f>
        <v/>
      </c>
      <c r="O2687" s="172"/>
      <c r="P2687" s="173">
        <f t="shared" si="1051"/>
        <v>0</v>
      </c>
      <c r="Q2687" s="173">
        <f t="shared" si="1052"/>
        <v>0</v>
      </c>
      <c r="R2687" s="173">
        <f t="shared" si="1053"/>
        <v>0</v>
      </c>
      <c r="S2687" s="173" t="str">
        <f t="shared" si="1054"/>
        <v/>
      </c>
      <c r="T2687" s="173">
        <f t="shared" si="1037"/>
        <v>0</v>
      </c>
      <c r="U2687" s="173">
        <f t="shared" si="1038"/>
        <v>0</v>
      </c>
      <c r="V2687" s="173">
        <f t="shared" si="1039"/>
        <v>0</v>
      </c>
      <c r="W2687" s="173">
        <f t="shared" si="1040"/>
        <v>0</v>
      </c>
      <c r="X2687" s="173">
        <f t="shared" ref="X2687:X2688" si="1056">+SUM(T2687:W2687)</f>
        <v>0</v>
      </c>
    </row>
    <row r="2688" spans="1:24" ht="14.1" customHeight="1" x14ac:dyDescent="0.3">
      <c r="A2688" s="90" t="s">
        <v>1519</v>
      </c>
      <c r="B2688" s="91" t="s">
        <v>51</v>
      </c>
      <c r="C2688" s="92">
        <v>20</v>
      </c>
      <c r="D2688" s="92">
        <v>10</v>
      </c>
      <c r="E2688" s="166"/>
      <c r="F2688" s="92" t="s">
        <v>5805</v>
      </c>
      <c r="G2688" s="92" t="s">
        <v>2000</v>
      </c>
      <c r="H2688" s="92" t="s">
        <v>2169</v>
      </c>
      <c r="I2688" s="92">
        <v>131</v>
      </c>
      <c r="J2688" s="93">
        <v>18.5</v>
      </c>
      <c r="K2688" s="94"/>
      <c r="L2688" s="92" t="s">
        <v>3365</v>
      </c>
      <c r="M2688" s="92" t="s">
        <v>417</v>
      </c>
      <c r="N2688" s="172" t="str">
        <f t="shared" si="1055"/>
        <v/>
      </c>
      <c r="O2688" s="172"/>
      <c r="P2688" s="173">
        <f t="shared" si="1051"/>
        <v>0</v>
      </c>
      <c r="Q2688" s="173">
        <f t="shared" si="1052"/>
        <v>0</v>
      </c>
      <c r="R2688" s="173">
        <f t="shared" si="1053"/>
        <v>0</v>
      </c>
      <c r="S2688" s="173" t="str">
        <f t="shared" si="1054"/>
        <v/>
      </c>
      <c r="T2688" s="173">
        <f t="shared" si="1037"/>
        <v>0</v>
      </c>
      <c r="U2688" s="173">
        <f t="shared" si="1038"/>
        <v>0</v>
      </c>
      <c r="V2688" s="173">
        <f t="shared" si="1039"/>
        <v>0</v>
      </c>
      <c r="W2688" s="173">
        <f t="shared" si="1040"/>
        <v>0</v>
      </c>
      <c r="X2688" s="173">
        <f t="shared" si="1056"/>
        <v>0</v>
      </c>
    </row>
    <row r="2689" spans="1:24" ht="14.1" customHeight="1" x14ac:dyDescent="0.3">
      <c r="A2689" s="90" t="s">
        <v>1514</v>
      </c>
      <c r="B2689" s="91" t="s">
        <v>51</v>
      </c>
      <c r="C2689" s="92">
        <v>8</v>
      </c>
      <c r="D2689" s="92">
        <v>0</v>
      </c>
      <c r="E2689" s="166"/>
      <c r="F2689" s="92" t="s">
        <v>111</v>
      </c>
      <c r="G2689" s="92" t="s">
        <v>2020</v>
      </c>
      <c r="H2689" s="92" t="s">
        <v>2168</v>
      </c>
      <c r="I2689" s="92">
        <v>131</v>
      </c>
      <c r="J2689" s="93">
        <v>40.450000000000003</v>
      </c>
      <c r="K2689" s="94"/>
      <c r="L2689" s="92" t="s">
        <v>3360</v>
      </c>
      <c r="M2689" s="92" t="s">
        <v>417</v>
      </c>
      <c r="N2689" s="172" t="str">
        <f t="shared" ref="N2689:N2692" si="1057">IF(OR(J2689="TBA",E2689=0),"",E2689*J2689)</f>
        <v/>
      </c>
      <c r="O2689" s="172"/>
      <c r="P2689" s="173">
        <f t="shared" si="1051"/>
        <v>0</v>
      </c>
      <c r="Q2689" s="173">
        <f t="shared" si="1052"/>
        <v>0</v>
      </c>
      <c r="R2689" s="173">
        <f t="shared" si="1053"/>
        <v>0</v>
      </c>
      <c r="S2689" s="173" t="str">
        <f t="shared" si="1054"/>
        <v/>
      </c>
      <c r="T2689" s="173">
        <f t="shared" si="1037"/>
        <v>0</v>
      </c>
      <c r="U2689" s="173">
        <f t="shared" si="1038"/>
        <v>0</v>
      </c>
      <c r="V2689" s="173">
        <f t="shared" si="1039"/>
        <v>0</v>
      </c>
      <c r="W2689" s="173">
        <f t="shared" si="1040"/>
        <v>0</v>
      </c>
      <c r="X2689" s="173">
        <f t="shared" ref="X2689:X2692" si="1058">+SUM(T2689:W2689)</f>
        <v>0</v>
      </c>
    </row>
    <row r="2690" spans="1:24" ht="14.1" customHeight="1" x14ac:dyDescent="0.3">
      <c r="A2690" s="90" t="s">
        <v>1515</v>
      </c>
      <c r="B2690" s="91" t="s">
        <v>51</v>
      </c>
      <c r="C2690" s="92">
        <v>8</v>
      </c>
      <c r="D2690" s="92">
        <v>0</v>
      </c>
      <c r="E2690" s="166"/>
      <c r="F2690" s="92" t="s">
        <v>111</v>
      </c>
      <c r="G2690" s="92" t="s">
        <v>2022</v>
      </c>
      <c r="H2690" s="92" t="s">
        <v>2168</v>
      </c>
      <c r="I2690" s="92">
        <v>131</v>
      </c>
      <c r="J2690" s="93">
        <v>40.450000000000003</v>
      </c>
      <c r="K2690" s="94"/>
      <c r="L2690" s="92" t="s">
        <v>3361</v>
      </c>
      <c r="M2690" s="92" t="s">
        <v>417</v>
      </c>
      <c r="N2690" s="172" t="str">
        <f t="shared" si="1057"/>
        <v/>
      </c>
      <c r="O2690" s="172"/>
      <c r="P2690" s="173">
        <f t="shared" si="1051"/>
        <v>0</v>
      </c>
      <c r="Q2690" s="173">
        <f t="shared" si="1052"/>
        <v>0</v>
      </c>
      <c r="R2690" s="173">
        <f t="shared" si="1053"/>
        <v>0</v>
      </c>
      <c r="S2690" s="173" t="str">
        <f t="shared" si="1054"/>
        <v/>
      </c>
      <c r="T2690" s="173">
        <f t="shared" si="1037"/>
        <v>0</v>
      </c>
      <c r="U2690" s="173">
        <f t="shared" si="1038"/>
        <v>0</v>
      </c>
      <c r="V2690" s="173">
        <f t="shared" si="1039"/>
        <v>0</v>
      </c>
      <c r="W2690" s="173">
        <f t="shared" si="1040"/>
        <v>0</v>
      </c>
      <c r="X2690" s="173">
        <f t="shared" si="1058"/>
        <v>0</v>
      </c>
    </row>
    <row r="2691" spans="1:24" ht="14.1" customHeight="1" x14ac:dyDescent="0.3">
      <c r="A2691" s="90" t="s">
        <v>1516</v>
      </c>
      <c r="B2691" s="91" t="s">
        <v>51</v>
      </c>
      <c r="C2691" s="92">
        <v>8</v>
      </c>
      <c r="D2691" s="92">
        <v>0</v>
      </c>
      <c r="E2691" s="166"/>
      <c r="F2691" s="92" t="s">
        <v>111</v>
      </c>
      <c r="G2691" s="92" t="s">
        <v>2023</v>
      </c>
      <c r="H2691" s="92" t="s">
        <v>2168</v>
      </c>
      <c r="I2691" s="92">
        <v>131</v>
      </c>
      <c r="J2691" s="93">
        <v>40.450000000000003</v>
      </c>
      <c r="K2691" s="94"/>
      <c r="L2691" s="92" t="s">
        <v>3362</v>
      </c>
      <c r="M2691" s="92" t="s">
        <v>417</v>
      </c>
      <c r="N2691" s="172" t="str">
        <f t="shared" si="1057"/>
        <v/>
      </c>
      <c r="O2691" s="172"/>
      <c r="P2691" s="173">
        <f t="shared" si="1051"/>
        <v>0</v>
      </c>
      <c r="Q2691" s="173">
        <f t="shared" si="1052"/>
        <v>0</v>
      </c>
      <c r="R2691" s="173">
        <f t="shared" si="1053"/>
        <v>0</v>
      </c>
      <c r="S2691" s="173" t="str">
        <f t="shared" si="1054"/>
        <v/>
      </c>
      <c r="T2691" s="173">
        <f t="shared" si="1037"/>
        <v>0</v>
      </c>
      <c r="U2691" s="173">
        <f t="shared" si="1038"/>
        <v>0</v>
      </c>
      <c r="V2691" s="173">
        <f t="shared" si="1039"/>
        <v>0</v>
      </c>
      <c r="W2691" s="173">
        <f t="shared" si="1040"/>
        <v>0</v>
      </c>
      <c r="X2691" s="173">
        <f t="shared" si="1058"/>
        <v>0</v>
      </c>
    </row>
    <row r="2692" spans="1:24" ht="14.1" customHeight="1" x14ac:dyDescent="0.3">
      <c r="A2692" s="90" t="s">
        <v>1517</v>
      </c>
      <c r="B2692" s="91" t="s">
        <v>51</v>
      </c>
      <c r="C2692" s="92">
        <v>8</v>
      </c>
      <c r="D2692" s="92">
        <v>0</v>
      </c>
      <c r="E2692" s="166"/>
      <c r="F2692" s="92" t="s">
        <v>111</v>
      </c>
      <c r="G2692" s="92" t="s">
        <v>2005</v>
      </c>
      <c r="H2692" s="92" t="s">
        <v>2168</v>
      </c>
      <c r="I2692" s="92">
        <v>131</v>
      </c>
      <c r="J2692" s="93">
        <v>40.450000000000003</v>
      </c>
      <c r="K2692" s="94"/>
      <c r="L2692" s="92" t="s">
        <v>3363</v>
      </c>
      <c r="M2692" s="92" t="s">
        <v>417</v>
      </c>
      <c r="N2692" s="172" t="str">
        <f t="shared" si="1057"/>
        <v/>
      </c>
      <c r="O2692" s="172"/>
      <c r="P2692" s="173">
        <f t="shared" si="1051"/>
        <v>0</v>
      </c>
      <c r="Q2692" s="173">
        <f t="shared" si="1052"/>
        <v>0</v>
      </c>
      <c r="R2692" s="173">
        <f t="shared" si="1053"/>
        <v>0</v>
      </c>
      <c r="S2692" s="173" t="str">
        <f t="shared" si="1054"/>
        <v/>
      </c>
      <c r="T2692" s="173">
        <f t="shared" si="1037"/>
        <v>0</v>
      </c>
      <c r="U2692" s="173">
        <f t="shared" si="1038"/>
        <v>0</v>
      </c>
      <c r="V2692" s="173">
        <f t="shared" si="1039"/>
        <v>0</v>
      </c>
      <c r="W2692" s="173">
        <f t="shared" si="1040"/>
        <v>0</v>
      </c>
      <c r="X2692" s="173">
        <f t="shared" si="1058"/>
        <v>0</v>
      </c>
    </row>
    <row r="2693" spans="1:24" ht="14.1" customHeight="1" x14ac:dyDescent="0.3">
      <c r="A2693" s="90" t="s">
        <v>1512</v>
      </c>
      <c r="B2693" s="91" t="s">
        <v>51</v>
      </c>
      <c r="C2693" s="92">
        <v>5</v>
      </c>
      <c r="D2693" s="92">
        <v>0</v>
      </c>
      <c r="E2693" s="166"/>
      <c r="F2693" s="92" t="s">
        <v>111</v>
      </c>
      <c r="G2693" s="92" t="s">
        <v>2047</v>
      </c>
      <c r="H2693" s="92" t="s">
        <v>2167</v>
      </c>
      <c r="I2693" s="92">
        <v>131</v>
      </c>
      <c r="J2693" s="93">
        <v>40.450000000000003</v>
      </c>
      <c r="K2693" s="94"/>
      <c r="L2693" s="92" t="s">
        <v>3358</v>
      </c>
      <c r="M2693" s="92" t="s">
        <v>417</v>
      </c>
      <c r="N2693" s="172" t="str">
        <f>IF(OR(J2693="TBA",E2693=0),"",E2693*J2693)</f>
        <v/>
      </c>
      <c r="O2693" s="172"/>
      <c r="P2693" s="173">
        <f t="shared" si="1051"/>
        <v>0</v>
      </c>
      <c r="Q2693" s="173">
        <f t="shared" si="1052"/>
        <v>0</v>
      </c>
      <c r="R2693" s="173">
        <f t="shared" si="1053"/>
        <v>0</v>
      </c>
      <c r="S2693" s="173" t="str">
        <f t="shared" si="1054"/>
        <v/>
      </c>
      <c r="T2693" s="173">
        <f t="shared" si="1037"/>
        <v>0</v>
      </c>
      <c r="U2693" s="173">
        <f t="shared" si="1038"/>
        <v>0</v>
      </c>
      <c r="V2693" s="173">
        <f t="shared" si="1039"/>
        <v>0</v>
      </c>
      <c r="W2693" s="173">
        <f t="shared" si="1040"/>
        <v>0</v>
      </c>
      <c r="X2693" s="173">
        <f>+SUM(T2693:W2693)</f>
        <v>0</v>
      </c>
    </row>
    <row r="2694" spans="1:24" ht="14.1" customHeight="1" x14ac:dyDescent="0.3">
      <c r="A2694" s="90" t="s">
        <v>1513</v>
      </c>
      <c r="B2694" s="91" t="s">
        <v>51</v>
      </c>
      <c r="C2694" s="92">
        <v>5</v>
      </c>
      <c r="D2694" s="92">
        <v>0</v>
      </c>
      <c r="E2694" s="166"/>
      <c r="F2694" s="92" t="s">
        <v>111</v>
      </c>
      <c r="G2694" s="92" t="s">
        <v>2041</v>
      </c>
      <c r="H2694" s="92" t="s">
        <v>2167</v>
      </c>
      <c r="I2694" s="92">
        <v>131</v>
      </c>
      <c r="J2694" s="93">
        <v>38.5</v>
      </c>
      <c r="K2694" s="94"/>
      <c r="L2694" s="92" t="s">
        <v>3359</v>
      </c>
      <c r="M2694" s="92" t="s">
        <v>417</v>
      </c>
      <c r="N2694" s="172" t="str">
        <f>IF(OR(J2694="TBA",E2694=0),"",E2694*J2694)</f>
        <v/>
      </c>
      <c r="O2694" s="172"/>
      <c r="P2694" s="173">
        <f t="shared" si="1051"/>
        <v>0</v>
      </c>
      <c r="Q2694" s="173">
        <f t="shared" si="1052"/>
        <v>0</v>
      </c>
      <c r="R2694" s="173">
        <f t="shared" si="1053"/>
        <v>0</v>
      </c>
      <c r="S2694" s="173" t="str">
        <f t="shared" si="1054"/>
        <v/>
      </c>
      <c r="T2694" s="173">
        <f t="shared" si="1037"/>
        <v>0</v>
      </c>
      <c r="U2694" s="173">
        <f t="shared" si="1038"/>
        <v>0</v>
      </c>
      <c r="V2694" s="173">
        <f t="shared" si="1039"/>
        <v>0</v>
      </c>
      <c r="W2694" s="173">
        <f t="shared" si="1040"/>
        <v>0</v>
      </c>
      <c r="X2694" s="173">
        <f>+SUM(T2694:W2694)</f>
        <v>0</v>
      </c>
    </row>
    <row r="2695" spans="1:24" ht="14.1" customHeight="1" x14ac:dyDescent="0.3">
      <c r="A2695" s="90"/>
      <c r="B2695" s="91"/>
      <c r="C2695" s="92"/>
      <c r="D2695" s="92"/>
      <c r="E2695" s="168"/>
      <c r="F2695" s="92"/>
      <c r="G2695" s="92"/>
      <c r="H2695" s="217" t="s">
        <v>1316</v>
      </c>
      <c r="I2695" s="92"/>
      <c r="J2695" s="93"/>
      <c r="K2695" s="94"/>
      <c r="L2695" s="94"/>
      <c r="M2695" s="95"/>
      <c r="N2695" s="172"/>
      <c r="O2695" s="172"/>
      <c r="P2695" s="173">
        <f t="shared" si="1051"/>
        <v>0</v>
      </c>
      <c r="Q2695" s="173">
        <f t="shared" si="1052"/>
        <v>0</v>
      </c>
      <c r="R2695" s="173">
        <f t="shared" si="1053"/>
        <v>0</v>
      </c>
      <c r="S2695" s="173">
        <f t="shared" si="1054"/>
        <v>0</v>
      </c>
      <c r="T2695" s="173">
        <f t="shared" si="1037"/>
        <v>0</v>
      </c>
      <c r="U2695" s="173">
        <f t="shared" si="1038"/>
        <v>0</v>
      </c>
      <c r="V2695" s="173">
        <f t="shared" si="1039"/>
        <v>0</v>
      </c>
      <c r="W2695" s="173">
        <f t="shared" si="1040"/>
        <v>0</v>
      </c>
      <c r="X2695" s="173"/>
    </row>
    <row r="2696" spans="1:24" ht="14.1" customHeight="1" x14ac:dyDescent="0.3">
      <c r="A2696" s="90" t="s">
        <v>1313</v>
      </c>
      <c r="B2696" s="91" t="s">
        <v>51</v>
      </c>
      <c r="C2696" s="92">
        <v>18</v>
      </c>
      <c r="D2696" s="92">
        <v>9</v>
      </c>
      <c r="E2696" s="166"/>
      <c r="F2696" s="92" t="s">
        <v>111</v>
      </c>
      <c r="G2696" s="92" t="s">
        <v>2047</v>
      </c>
      <c r="H2696" s="92" t="s">
        <v>2170</v>
      </c>
      <c r="I2696" s="92">
        <v>131</v>
      </c>
      <c r="J2696" s="93">
        <v>32.200000000000003</v>
      </c>
      <c r="K2696" s="94"/>
      <c r="L2696" s="92" t="s">
        <v>3366</v>
      </c>
      <c r="M2696" s="92" t="s">
        <v>417</v>
      </c>
      <c r="N2696" s="172" t="str">
        <f t="shared" ref="N2696:N2698" si="1059">IF(OR(J2696="TBA",E2696=0),"",E2696*J2696)</f>
        <v/>
      </c>
      <c r="O2696" s="172"/>
      <c r="P2696" s="173">
        <f t="shared" si="1051"/>
        <v>0</v>
      </c>
      <c r="Q2696" s="173">
        <f t="shared" si="1052"/>
        <v>0</v>
      </c>
      <c r="R2696" s="173">
        <f t="shared" si="1053"/>
        <v>0</v>
      </c>
      <c r="S2696" s="173" t="str">
        <f t="shared" si="1054"/>
        <v/>
      </c>
      <c r="T2696" s="173">
        <f t="shared" si="1037"/>
        <v>0</v>
      </c>
      <c r="U2696" s="173">
        <f t="shared" si="1038"/>
        <v>0</v>
      </c>
      <c r="V2696" s="173">
        <f t="shared" si="1039"/>
        <v>0</v>
      </c>
      <c r="W2696" s="173">
        <f t="shared" si="1040"/>
        <v>0</v>
      </c>
      <c r="X2696" s="173">
        <f t="shared" ref="X2696:X2698" si="1060">+SUM(T2696:W2696)</f>
        <v>0</v>
      </c>
    </row>
    <row r="2697" spans="1:24" ht="14.1" customHeight="1" x14ac:dyDescent="0.3">
      <c r="A2697" s="90" t="s">
        <v>1314</v>
      </c>
      <c r="B2697" s="91" t="s">
        <v>51</v>
      </c>
      <c r="C2697" s="92">
        <v>18</v>
      </c>
      <c r="D2697" s="92">
        <v>9</v>
      </c>
      <c r="E2697" s="166"/>
      <c r="F2697" s="92" t="s">
        <v>111</v>
      </c>
      <c r="G2697" s="92" t="s">
        <v>2041</v>
      </c>
      <c r="H2697" s="92" t="s">
        <v>2170</v>
      </c>
      <c r="I2697" s="92">
        <v>131</v>
      </c>
      <c r="J2697" s="93">
        <v>32.200000000000003</v>
      </c>
      <c r="K2697" s="94"/>
      <c r="L2697" s="92" t="s">
        <v>3367</v>
      </c>
      <c r="M2697" s="92" t="s">
        <v>417</v>
      </c>
      <c r="N2697" s="172" t="str">
        <f t="shared" si="1059"/>
        <v/>
      </c>
      <c r="O2697" s="172"/>
      <c r="P2697" s="173">
        <f t="shared" si="1051"/>
        <v>0</v>
      </c>
      <c r="Q2697" s="173">
        <f t="shared" si="1052"/>
        <v>0</v>
      </c>
      <c r="R2697" s="173">
        <f t="shared" si="1053"/>
        <v>0</v>
      </c>
      <c r="S2697" s="173" t="str">
        <f t="shared" si="1054"/>
        <v/>
      </c>
      <c r="T2697" s="173">
        <f t="shared" si="1037"/>
        <v>0</v>
      </c>
      <c r="U2697" s="173">
        <f t="shared" si="1038"/>
        <v>0</v>
      </c>
      <c r="V2697" s="173">
        <f t="shared" si="1039"/>
        <v>0</v>
      </c>
      <c r="W2697" s="173">
        <f t="shared" si="1040"/>
        <v>0</v>
      </c>
      <c r="X2697" s="173">
        <f t="shared" si="1060"/>
        <v>0</v>
      </c>
    </row>
    <row r="2698" spans="1:24" ht="14.1" customHeight="1" x14ac:dyDescent="0.3">
      <c r="A2698" s="90" t="s">
        <v>1315</v>
      </c>
      <c r="B2698" s="91" t="s">
        <v>51</v>
      </c>
      <c r="C2698" s="92">
        <v>18</v>
      </c>
      <c r="D2698" s="92">
        <v>9</v>
      </c>
      <c r="E2698" s="166"/>
      <c r="F2698" s="92" t="s">
        <v>111</v>
      </c>
      <c r="G2698" s="92" t="s">
        <v>2049</v>
      </c>
      <c r="H2698" s="92" t="s">
        <v>2170</v>
      </c>
      <c r="I2698" s="92">
        <v>131</v>
      </c>
      <c r="J2698" s="93">
        <v>32.200000000000003</v>
      </c>
      <c r="K2698" s="94"/>
      <c r="L2698" s="92" t="s">
        <v>3368</v>
      </c>
      <c r="M2698" s="92" t="s">
        <v>417</v>
      </c>
      <c r="N2698" s="172" t="str">
        <f t="shared" si="1059"/>
        <v/>
      </c>
      <c r="O2698" s="172"/>
      <c r="P2698" s="173">
        <f t="shared" si="1051"/>
        <v>0</v>
      </c>
      <c r="Q2698" s="173">
        <f t="shared" si="1052"/>
        <v>0</v>
      </c>
      <c r="R2698" s="173">
        <f t="shared" si="1053"/>
        <v>0</v>
      </c>
      <c r="S2698" s="173" t="str">
        <f t="shared" si="1054"/>
        <v/>
      </c>
      <c r="T2698" s="173">
        <f t="shared" si="1037"/>
        <v>0</v>
      </c>
      <c r="U2698" s="173">
        <f t="shared" si="1038"/>
        <v>0</v>
      </c>
      <c r="V2698" s="173">
        <f t="shared" si="1039"/>
        <v>0</v>
      </c>
      <c r="W2698" s="173">
        <f t="shared" si="1040"/>
        <v>0</v>
      </c>
      <c r="X2698" s="173">
        <f t="shared" si="1060"/>
        <v>0</v>
      </c>
    </row>
    <row r="2699" spans="1:24" ht="14.1" customHeight="1" x14ac:dyDescent="0.3">
      <c r="A2699" s="90"/>
      <c r="B2699" s="91"/>
      <c r="C2699" s="92"/>
      <c r="D2699" s="92"/>
      <c r="E2699" s="168"/>
      <c r="F2699" s="92"/>
      <c r="G2699" s="92"/>
      <c r="H2699" s="217" t="s">
        <v>4512</v>
      </c>
      <c r="I2699" s="92"/>
      <c r="J2699" s="93"/>
      <c r="K2699" s="94"/>
      <c r="L2699" s="94"/>
      <c r="M2699" s="95"/>
      <c r="N2699" s="172"/>
      <c r="O2699" s="172"/>
      <c r="P2699" s="173">
        <f t="shared" si="1051"/>
        <v>0</v>
      </c>
      <c r="Q2699" s="173">
        <f t="shared" si="1052"/>
        <v>0</v>
      </c>
      <c r="R2699" s="173">
        <f t="shared" si="1053"/>
        <v>0</v>
      </c>
      <c r="S2699" s="173">
        <f t="shared" si="1054"/>
        <v>0</v>
      </c>
      <c r="T2699" s="173">
        <f t="shared" si="1037"/>
        <v>0</v>
      </c>
      <c r="U2699" s="173">
        <f t="shared" si="1038"/>
        <v>0</v>
      </c>
      <c r="V2699" s="173">
        <f t="shared" si="1039"/>
        <v>0</v>
      </c>
      <c r="W2699" s="173">
        <f t="shared" si="1040"/>
        <v>0</v>
      </c>
      <c r="X2699" s="173"/>
    </row>
    <row r="2700" spans="1:24" ht="14.1" customHeight="1" x14ac:dyDescent="0.3">
      <c r="A2700" s="189" t="s">
        <v>1684</v>
      </c>
      <c r="B2700" s="246" t="s">
        <v>51</v>
      </c>
      <c r="C2700" s="188">
        <v>12</v>
      </c>
      <c r="D2700" s="188">
        <v>0</v>
      </c>
      <c r="E2700" s="247"/>
      <c r="F2700" s="188" t="s">
        <v>111</v>
      </c>
      <c r="G2700" s="188" t="s">
        <v>2047</v>
      </c>
      <c r="H2700" s="188" t="s">
        <v>2323</v>
      </c>
      <c r="I2700" s="188">
        <v>132</v>
      </c>
      <c r="J2700" s="248">
        <v>25.25</v>
      </c>
      <c r="K2700" s="249"/>
      <c r="L2700" s="188" t="s">
        <v>3732</v>
      </c>
      <c r="M2700" s="188" t="s">
        <v>417</v>
      </c>
      <c r="N2700" s="250" t="str">
        <f t="shared" ref="N2700:N2715" si="1061">IF(OR(J2700="TBA",E2700=0),"",E2700*J2700)</f>
        <v/>
      </c>
      <c r="O2700" s="172"/>
      <c r="P2700" s="173">
        <f t="shared" si="1051"/>
        <v>0</v>
      </c>
      <c r="Q2700" s="173">
        <f t="shared" si="1052"/>
        <v>0</v>
      </c>
      <c r="R2700" s="173">
        <f t="shared" si="1053"/>
        <v>0</v>
      </c>
      <c r="S2700" s="173" t="str">
        <f t="shared" si="1054"/>
        <v/>
      </c>
      <c r="T2700" s="173">
        <f t="shared" si="1037"/>
        <v>0</v>
      </c>
      <c r="U2700" s="173">
        <f t="shared" si="1038"/>
        <v>0</v>
      </c>
      <c r="V2700" s="173">
        <f t="shared" si="1039"/>
        <v>0</v>
      </c>
      <c r="W2700" s="173">
        <f t="shared" si="1040"/>
        <v>0</v>
      </c>
      <c r="X2700" s="251">
        <f>+SUM(T2700:W2700)</f>
        <v>0</v>
      </c>
    </row>
    <row r="2701" spans="1:24" ht="14.1" customHeight="1" x14ac:dyDescent="0.3">
      <c r="A2701" s="189" t="s">
        <v>1685</v>
      </c>
      <c r="B2701" s="246" t="s">
        <v>51</v>
      </c>
      <c r="C2701" s="188">
        <v>12</v>
      </c>
      <c r="D2701" s="188">
        <v>0</v>
      </c>
      <c r="E2701" s="247"/>
      <c r="F2701" s="188" t="s">
        <v>111</v>
      </c>
      <c r="G2701" s="188" t="s">
        <v>2041</v>
      </c>
      <c r="H2701" s="188" t="s">
        <v>2323</v>
      </c>
      <c r="I2701" s="188">
        <v>132</v>
      </c>
      <c r="J2701" s="248">
        <v>25.25</v>
      </c>
      <c r="K2701" s="249"/>
      <c r="L2701" s="188" t="s">
        <v>3733</v>
      </c>
      <c r="M2701" s="188" t="s">
        <v>417</v>
      </c>
      <c r="N2701" s="250" t="str">
        <f t="shared" si="1061"/>
        <v/>
      </c>
      <c r="O2701" s="172"/>
      <c r="P2701" s="173">
        <f t="shared" si="1051"/>
        <v>0</v>
      </c>
      <c r="Q2701" s="173">
        <f t="shared" si="1052"/>
        <v>0</v>
      </c>
      <c r="R2701" s="173">
        <f t="shared" si="1053"/>
        <v>0</v>
      </c>
      <c r="S2701" s="173" t="str">
        <f t="shared" si="1054"/>
        <v/>
      </c>
      <c r="T2701" s="173">
        <f t="shared" si="1037"/>
        <v>0</v>
      </c>
      <c r="U2701" s="173">
        <f t="shared" si="1038"/>
        <v>0</v>
      </c>
      <c r="V2701" s="173">
        <f t="shared" si="1039"/>
        <v>0</v>
      </c>
      <c r="W2701" s="173">
        <f t="shared" si="1040"/>
        <v>0</v>
      </c>
      <c r="X2701" s="251">
        <f>+SUM(T2701:W2701)</f>
        <v>0</v>
      </c>
    </row>
    <row r="2702" spans="1:24" ht="14.1" customHeight="1" x14ac:dyDescent="0.3">
      <c r="A2702" s="189" t="s">
        <v>1686</v>
      </c>
      <c r="B2702" s="246" t="s">
        <v>51</v>
      </c>
      <c r="C2702" s="188">
        <v>12</v>
      </c>
      <c r="D2702" s="188">
        <v>0</v>
      </c>
      <c r="E2702" s="247"/>
      <c r="F2702" s="188" t="s">
        <v>111</v>
      </c>
      <c r="G2702" s="188" t="s">
        <v>2049</v>
      </c>
      <c r="H2702" s="188" t="s">
        <v>2323</v>
      </c>
      <c r="I2702" s="188">
        <v>132</v>
      </c>
      <c r="J2702" s="248">
        <v>25.25</v>
      </c>
      <c r="K2702" s="249"/>
      <c r="L2702" s="188" t="s">
        <v>3734</v>
      </c>
      <c r="M2702" s="188" t="s">
        <v>417</v>
      </c>
      <c r="N2702" s="250" t="str">
        <f t="shared" si="1061"/>
        <v/>
      </c>
      <c r="O2702" s="172"/>
      <c r="P2702" s="173">
        <f t="shared" si="1051"/>
        <v>0</v>
      </c>
      <c r="Q2702" s="173">
        <f t="shared" si="1052"/>
        <v>0</v>
      </c>
      <c r="R2702" s="173">
        <f t="shared" si="1053"/>
        <v>0</v>
      </c>
      <c r="S2702" s="173" t="str">
        <f t="shared" si="1054"/>
        <v/>
      </c>
      <c r="T2702" s="173">
        <f t="shared" si="1037"/>
        <v>0</v>
      </c>
      <c r="U2702" s="173">
        <f t="shared" si="1038"/>
        <v>0</v>
      </c>
      <c r="V2702" s="173">
        <f t="shared" si="1039"/>
        <v>0</v>
      </c>
      <c r="W2702" s="173">
        <f t="shared" si="1040"/>
        <v>0</v>
      </c>
      <c r="X2702" s="251">
        <f>+SUM(T2702:W2702)</f>
        <v>0</v>
      </c>
    </row>
    <row r="2703" spans="1:24" ht="14.1" customHeight="1" x14ac:dyDescent="0.3">
      <c r="A2703" s="189">
        <v>154859</v>
      </c>
      <c r="B2703" s="246" t="s">
        <v>50</v>
      </c>
      <c r="C2703" s="188">
        <v>24</v>
      </c>
      <c r="D2703" s="188">
        <v>12</v>
      </c>
      <c r="E2703" s="247"/>
      <c r="F2703" s="188" t="s">
        <v>111</v>
      </c>
      <c r="G2703" s="188" t="s">
        <v>1712</v>
      </c>
      <c r="H2703" s="188" t="s">
        <v>1991</v>
      </c>
      <c r="I2703" s="188">
        <v>132</v>
      </c>
      <c r="J2703" s="248">
        <v>19</v>
      </c>
      <c r="K2703" s="249"/>
      <c r="L2703" s="188" t="s">
        <v>2932</v>
      </c>
      <c r="M2703" s="188" t="s">
        <v>417</v>
      </c>
      <c r="N2703" s="250" t="str">
        <f t="shared" si="1061"/>
        <v/>
      </c>
      <c r="O2703" s="172"/>
      <c r="P2703" s="173">
        <f t="shared" si="1051"/>
        <v>0</v>
      </c>
      <c r="Q2703" s="173">
        <f t="shared" si="1052"/>
        <v>0</v>
      </c>
      <c r="R2703" s="173" t="str">
        <f t="shared" si="1053"/>
        <v/>
      </c>
      <c r="S2703" s="173">
        <f t="shared" si="1054"/>
        <v>0</v>
      </c>
      <c r="T2703" s="173">
        <f t="shared" si="1037"/>
        <v>0</v>
      </c>
      <c r="U2703" s="173">
        <f t="shared" si="1038"/>
        <v>0</v>
      </c>
      <c r="V2703" s="173">
        <f t="shared" si="1039"/>
        <v>0</v>
      </c>
      <c r="W2703" s="173">
        <f t="shared" si="1040"/>
        <v>0</v>
      </c>
      <c r="X2703" s="251">
        <f>+SUM(T2703:W2703)</f>
        <v>0</v>
      </c>
    </row>
    <row r="2704" spans="1:24" ht="14.1" customHeight="1" x14ac:dyDescent="0.3">
      <c r="A2704" s="189">
        <v>154869</v>
      </c>
      <c r="B2704" s="246" t="s">
        <v>50</v>
      </c>
      <c r="C2704" s="188">
        <v>24</v>
      </c>
      <c r="D2704" s="188">
        <v>12</v>
      </c>
      <c r="E2704" s="247"/>
      <c r="F2704" s="188" t="s">
        <v>111</v>
      </c>
      <c r="G2704" s="188" t="s">
        <v>1712</v>
      </c>
      <c r="H2704" s="188" t="s">
        <v>1992</v>
      </c>
      <c r="I2704" s="188">
        <v>132</v>
      </c>
      <c r="J2704" s="248">
        <v>20.25</v>
      </c>
      <c r="K2704" s="249"/>
      <c r="L2704" s="188" t="s">
        <v>2933</v>
      </c>
      <c r="M2704" s="188" t="s">
        <v>417</v>
      </c>
      <c r="N2704" s="250" t="str">
        <f t="shared" si="1061"/>
        <v/>
      </c>
      <c r="O2704" s="172"/>
      <c r="P2704" s="173">
        <f t="shared" si="1051"/>
        <v>0</v>
      </c>
      <c r="Q2704" s="173">
        <f t="shared" si="1052"/>
        <v>0</v>
      </c>
      <c r="R2704" s="173" t="str">
        <f t="shared" si="1053"/>
        <v/>
      </c>
      <c r="S2704" s="173">
        <f t="shared" si="1054"/>
        <v>0</v>
      </c>
      <c r="T2704" s="173">
        <f t="shared" si="1037"/>
        <v>0</v>
      </c>
      <c r="U2704" s="173">
        <f t="shared" si="1038"/>
        <v>0</v>
      </c>
      <c r="V2704" s="173">
        <f t="shared" si="1039"/>
        <v>0</v>
      </c>
      <c r="W2704" s="173">
        <f t="shared" si="1040"/>
        <v>0</v>
      </c>
      <c r="X2704" s="251">
        <f>+SUM(T2704:W2704)</f>
        <v>0</v>
      </c>
    </row>
    <row r="2705" spans="1:24" ht="14.1" customHeight="1" x14ac:dyDescent="0.3">
      <c r="A2705" s="189" t="s">
        <v>1687</v>
      </c>
      <c r="B2705" s="246" t="s">
        <v>51</v>
      </c>
      <c r="C2705" s="188">
        <v>24</v>
      </c>
      <c r="D2705" s="188">
        <v>6</v>
      </c>
      <c r="E2705" s="247"/>
      <c r="F2705" s="188" t="s">
        <v>111</v>
      </c>
      <c r="G2705" s="188" t="s">
        <v>2022</v>
      </c>
      <c r="H2705" s="188" t="s">
        <v>2324</v>
      </c>
      <c r="I2705" s="188">
        <v>132</v>
      </c>
      <c r="J2705" s="248">
        <v>25.25</v>
      </c>
      <c r="K2705" s="249"/>
      <c r="L2705" s="188" t="s">
        <v>3735</v>
      </c>
      <c r="M2705" s="188" t="s">
        <v>417</v>
      </c>
      <c r="N2705" s="250" t="str">
        <f t="shared" si="1061"/>
        <v/>
      </c>
      <c r="O2705" s="172"/>
      <c r="P2705" s="173">
        <f t="shared" si="1051"/>
        <v>0</v>
      </c>
      <c r="Q2705" s="173">
        <f t="shared" si="1052"/>
        <v>0</v>
      </c>
      <c r="R2705" s="173">
        <f t="shared" si="1053"/>
        <v>0</v>
      </c>
      <c r="S2705" s="173" t="str">
        <f t="shared" si="1054"/>
        <v/>
      </c>
      <c r="T2705" s="173">
        <f t="shared" si="1037"/>
        <v>0</v>
      </c>
      <c r="U2705" s="173">
        <f t="shared" si="1038"/>
        <v>0</v>
      </c>
      <c r="V2705" s="173">
        <f t="shared" si="1039"/>
        <v>0</v>
      </c>
      <c r="W2705" s="173">
        <f t="shared" si="1040"/>
        <v>0</v>
      </c>
      <c r="X2705" s="251">
        <f t="shared" ref="X2705:X2707" si="1062">+SUM(T2705:W2705)</f>
        <v>0</v>
      </c>
    </row>
    <row r="2706" spans="1:24" ht="14.1" customHeight="1" x14ac:dyDescent="0.3">
      <c r="A2706" s="189" t="s">
        <v>1688</v>
      </c>
      <c r="B2706" s="246" t="s">
        <v>51</v>
      </c>
      <c r="C2706" s="188">
        <v>24</v>
      </c>
      <c r="D2706" s="188">
        <v>6</v>
      </c>
      <c r="E2706" s="247"/>
      <c r="F2706" s="188" t="s">
        <v>111</v>
      </c>
      <c r="G2706" s="188" t="s">
        <v>2023</v>
      </c>
      <c r="H2706" s="188" t="s">
        <v>2324</v>
      </c>
      <c r="I2706" s="188">
        <v>132</v>
      </c>
      <c r="J2706" s="248">
        <v>26.51</v>
      </c>
      <c r="K2706" s="249"/>
      <c r="L2706" s="188" t="s">
        <v>3736</v>
      </c>
      <c r="M2706" s="188" t="s">
        <v>417</v>
      </c>
      <c r="N2706" s="250" t="str">
        <f t="shared" si="1061"/>
        <v/>
      </c>
      <c r="O2706" s="172"/>
      <c r="P2706" s="173">
        <f t="shared" si="1051"/>
        <v>0</v>
      </c>
      <c r="Q2706" s="173">
        <f t="shared" si="1052"/>
        <v>0</v>
      </c>
      <c r="R2706" s="173">
        <f t="shared" si="1053"/>
        <v>0</v>
      </c>
      <c r="S2706" s="173" t="str">
        <f t="shared" si="1054"/>
        <v/>
      </c>
      <c r="T2706" s="173">
        <f t="shared" si="1037"/>
        <v>0</v>
      </c>
      <c r="U2706" s="173">
        <f t="shared" si="1038"/>
        <v>0</v>
      </c>
      <c r="V2706" s="173">
        <f t="shared" si="1039"/>
        <v>0</v>
      </c>
      <c r="W2706" s="173">
        <f t="shared" si="1040"/>
        <v>0</v>
      </c>
      <c r="X2706" s="251">
        <f t="shared" si="1062"/>
        <v>0</v>
      </c>
    </row>
    <row r="2707" spans="1:24" ht="14.1" customHeight="1" x14ac:dyDescent="0.3">
      <c r="A2707" s="189" t="s">
        <v>1689</v>
      </c>
      <c r="B2707" s="246" t="s">
        <v>51</v>
      </c>
      <c r="C2707" s="188">
        <v>24</v>
      </c>
      <c r="D2707" s="188">
        <v>6</v>
      </c>
      <c r="E2707" s="247"/>
      <c r="F2707" s="188" t="s">
        <v>111</v>
      </c>
      <c r="G2707" s="188" t="s">
        <v>2005</v>
      </c>
      <c r="H2707" s="188" t="s">
        <v>2324</v>
      </c>
      <c r="I2707" s="188">
        <v>132</v>
      </c>
      <c r="J2707" s="248">
        <v>25.25</v>
      </c>
      <c r="K2707" s="249"/>
      <c r="L2707" s="188" t="s">
        <v>3737</v>
      </c>
      <c r="M2707" s="188" t="s">
        <v>417</v>
      </c>
      <c r="N2707" s="250" t="str">
        <f t="shared" si="1061"/>
        <v/>
      </c>
      <c r="O2707" s="172"/>
      <c r="P2707" s="173">
        <f t="shared" si="1051"/>
        <v>0</v>
      </c>
      <c r="Q2707" s="173">
        <f t="shared" si="1052"/>
        <v>0</v>
      </c>
      <c r="R2707" s="173">
        <f t="shared" si="1053"/>
        <v>0</v>
      </c>
      <c r="S2707" s="173" t="str">
        <f t="shared" si="1054"/>
        <v/>
      </c>
      <c r="T2707" s="173">
        <f t="shared" si="1037"/>
        <v>0</v>
      </c>
      <c r="U2707" s="173">
        <f t="shared" si="1038"/>
        <v>0</v>
      </c>
      <c r="V2707" s="173">
        <f t="shared" si="1039"/>
        <v>0</v>
      </c>
      <c r="W2707" s="173">
        <f t="shared" si="1040"/>
        <v>0</v>
      </c>
      <c r="X2707" s="251">
        <f t="shared" si="1062"/>
        <v>0</v>
      </c>
    </row>
    <row r="2708" spans="1:24" ht="14.1" customHeight="1" x14ac:dyDescent="0.3">
      <c r="A2708" s="189" t="s">
        <v>1489</v>
      </c>
      <c r="B2708" s="246" t="s">
        <v>51</v>
      </c>
      <c r="C2708" s="188">
        <v>12</v>
      </c>
      <c r="D2708" s="188">
        <v>0</v>
      </c>
      <c r="E2708" s="247"/>
      <c r="F2708" s="188" t="s">
        <v>111</v>
      </c>
      <c r="G2708" s="188" t="s">
        <v>2020</v>
      </c>
      <c r="H2708" s="188" t="s">
        <v>2265</v>
      </c>
      <c r="I2708" s="188">
        <v>132</v>
      </c>
      <c r="J2708" s="248">
        <v>37.4</v>
      </c>
      <c r="K2708" s="249"/>
      <c r="L2708" s="188" t="s">
        <v>3594</v>
      </c>
      <c r="M2708" s="188" t="s">
        <v>417</v>
      </c>
      <c r="N2708" s="250" t="str">
        <f t="shared" si="1061"/>
        <v/>
      </c>
      <c r="O2708" s="172"/>
      <c r="P2708" s="173">
        <f t="shared" si="1051"/>
        <v>0</v>
      </c>
      <c r="Q2708" s="173">
        <f t="shared" si="1052"/>
        <v>0</v>
      </c>
      <c r="R2708" s="173">
        <f t="shared" si="1053"/>
        <v>0</v>
      </c>
      <c r="S2708" s="173" t="str">
        <f t="shared" si="1054"/>
        <v/>
      </c>
      <c r="T2708" s="173">
        <f t="shared" si="1037"/>
        <v>0</v>
      </c>
      <c r="U2708" s="173">
        <f t="shared" si="1038"/>
        <v>0</v>
      </c>
      <c r="V2708" s="173">
        <f t="shared" si="1039"/>
        <v>0</v>
      </c>
      <c r="W2708" s="173">
        <f t="shared" si="1040"/>
        <v>0</v>
      </c>
      <c r="X2708" s="251">
        <f t="shared" ref="X2708:X2715" si="1063">+SUM(T2708:W2708)</f>
        <v>0</v>
      </c>
    </row>
    <row r="2709" spans="1:24" ht="14.1" customHeight="1" x14ac:dyDescent="0.3">
      <c r="A2709" s="189" t="s">
        <v>1490</v>
      </c>
      <c r="B2709" s="246" t="s">
        <v>51</v>
      </c>
      <c r="C2709" s="188">
        <v>12</v>
      </c>
      <c r="D2709" s="188">
        <v>0</v>
      </c>
      <c r="E2709" s="247"/>
      <c r="F2709" s="188" t="s">
        <v>111</v>
      </c>
      <c r="G2709" s="188" t="s">
        <v>2022</v>
      </c>
      <c r="H2709" s="188" t="s">
        <v>2265</v>
      </c>
      <c r="I2709" s="188">
        <v>132</v>
      </c>
      <c r="J2709" s="248">
        <v>37.4</v>
      </c>
      <c r="K2709" s="249"/>
      <c r="L2709" s="188" t="s">
        <v>3595</v>
      </c>
      <c r="M2709" s="188" t="s">
        <v>417</v>
      </c>
      <c r="N2709" s="250" t="str">
        <f t="shared" si="1061"/>
        <v/>
      </c>
      <c r="O2709" s="172"/>
      <c r="P2709" s="173">
        <f t="shared" si="1051"/>
        <v>0</v>
      </c>
      <c r="Q2709" s="173">
        <f t="shared" si="1052"/>
        <v>0</v>
      </c>
      <c r="R2709" s="173">
        <f t="shared" si="1053"/>
        <v>0</v>
      </c>
      <c r="S2709" s="173" t="str">
        <f t="shared" si="1054"/>
        <v/>
      </c>
      <c r="T2709" s="173">
        <f t="shared" si="1037"/>
        <v>0</v>
      </c>
      <c r="U2709" s="173">
        <f t="shared" si="1038"/>
        <v>0</v>
      </c>
      <c r="V2709" s="173">
        <f t="shared" si="1039"/>
        <v>0</v>
      </c>
      <c r="W2709" s="173">
        <f t="shared" si="1040"/>
        <v>0</v>
      </c>
      <c r="X2709" s="251">
        <f t="shared" si="1063"/>
        <v>0</v>
      </c>
    </row>
    <row r="2710" spans="1:24" ht="14.1" customHeight="1" x14ac:dyDescent="0.3">
      <c r="A2710" s="189" t="s">
        <v>1491</v>
      </c>
      <c r="B2710" s="246" t="s">
        <v>51</v>
      </c>
      <c r="C2710" s="188">
        <v>12</v>
      </c>
      <c r="D2710" s="188">
        <v>0</v>
      </c>
      <c r="E2710" s="247"/>
      <c r="F2710" s="188" t="s">
        <v>111</v>
      </c>
      <c r="G2710" s="188" t="s">
        <v>2047</v>
      </c>
      <c r="H2710" s="188" t="s">
        <v>2266</v>
      </c>
      <c r="I2710" s="188">
        <v>132</v>
      </c>
      <c r="J2710" s="248">
        <v>35.200000000000003</v>
      </c>
      <c r="K2710" s="249"/>
      <c r="L2710" s="188" t="s">
        <v>3596</v>
      </c>
      <c r="M2710" s="188" t="s">
        <v>417</v>
      </c>
      <c r="N2710" s="250" t="str">
        <f t="shared" si="1061"/>
        <v/>
      </c>
      <c r="O2710" s="172"/>
      <c r="P2710" s="173">
        <f t="shared" si="1051"/>
        <v>0</v>
      </c>
      <c r="Q2710" s="173">
        <f t="shared" si="1052"/>
        <v>0</v>
      </c>
      <c r="R2710" s="173">
        <f t="shared" si="1053"/>
        <v>0</v>
      </c>
      <c r="S2710" s="173" t="str">
        <f t="shared" si="1054"/>
        <v/>
      </c>
      <c r="T2710" s="173">
        <f t="shared" si="1037"/>
        <v>0</v>
      </c>
      <c r="U2710" s="173">
        <f t="shared" si="1038"/>
        <v>0</v>
      </c>
      <c r="V2710" s="173">
        <f t="shared" si="1039"/>
        <v>0</v>
      </c>
      <c r="W2710" s="173">
        <f t="shared" si="1040"/>
        <v>0</v>
      </c>
      <c r="X2710" s="251">
        <f>+SUM(T2710:W2710)</f>
        <v>0</v>
      </c>
    </row>
    <row r="2711" spans="1:24" ht="14.1" customHeight="1" x14ac:dyDescent="0.3">
      <c r="A2711" s="189" t="s">
        <v>1492</v>
      </c>
      <c r="B2711" s="246" t="s">
        <v>51</v>
      </c>
      <c r="C2711" s="188">
        <v>12</v>
      </c>
      <c r="D2711" s="188">
        <v>0</v>
      </c>
      <c r="E2711" s="247"/>
      <c r="F2711" s="188" t="s">
        <v>111</v>
      </c>
      <c r="G2711" s="188" t="s">
        <v>2041</v>
      </c>
      <c r="H2711" s="188" t="s">
        <v>2266</v>
      </c>
      <c r="I2711" s="188">
        <v>132</v>
      </c>
      <c r="J2711" s="248">
        <v>35.200000000000003</v>
      </c>
      <c r="K2711" s="249"/>
      <c r="L2711" s="188" t="s">
        <v>3597</v>
      </c>
      <c r="M2711" s="188" t="s">
        <v>417</v>
      </c>
      <c r="N2711" s="250" t="str">
        <f t="shared" si="1061"/>
        <v/>
      </c>
      <c r="O2711" s="172"/>
      <c r="P2711" s="173">
        <f t="shared" si="1051"/>
        <v>0</v>
      </c>
      <c r="Q2711" s="173">
        <f t="shared" si="1052"/>
        <v>0</v>
      </c>
      <c r="R2711" s="173">
        <f t="shared" si="1053"/>
        <v>0</v>
      </c>
      <c r="S2711" s="173" t="str">
        <f t="shared" si="1054"/>
        <v/>
      </c>
      <c r="T2711" s="173">
        <f t="shared" si="1037"/>
        <v>0</v>
      </c>
      <c r="U2711" s="173">
        <f t="shared" si="1038"/>
        <v>0</v>
      </c>
      <c r="V2711" s="173">
        <f t="shared" si="1039"/>
        <v>0</v>
      </c>
      <c r="W2711" s="173">
        <f t="shared" si="1040"/>
        <v>0</v>
      </c>
      <c r="X2711" s="251">
        <f>+SUM(T2711:W2711)</f>
        <v>0</v>
      </c>
    </row>
    <row r="2712" spans="1:24" ht="14.1" customHeight="1" x14ac:dyDescent="0.3">
      <c r="A2712" s="189" t="s">
        <v>1493</v>
      </c>
      <c r="B2712" s="246" t="s">
        <v>51</v>
      </c>
      <c r="C2712" s="188">
        <v>12</v>
      </c>
      <c r="D2712" s="188">
        <v>0</v>
      </c>
      <c r="E2712" s="247"/>
      <c r="F2712" s="188" t="s">
        <v>111</v>
      </c>
      <c r="G2712" s="188" t="s">
        <v>2049</v>
      </c>
      <c r="H2712" s="188" t="s">
        <v>2266</v>
      </c>
      <c r="I2712" s="188">
        <v>132</v>
      </c>
      <c r="J2712" s="248">
        <v>35.200000000000003</v>
      </c>
      <c r="K2712" s="249"/>
      <c r="L2712" s="188" t="s">
        <v>3598</v>
      </c>
      <c r="M2712" s="188" t="s">
        <v>417</v>
      </c>
      <c r="N2712" s="250" t="str">
        <f t="shared" si="1061"/>
        <v/>
      </c>
      <c r="O2712" s="172"/>
      <c r="P2712" s="173">
        <f t="shared" si="1051"/>
        <v>0</v>
      </c>
      <c r="Q2712" s="173">
        <f t="shared" si="1052"/>
        <v>0</v>
      </c>
      <c r="R2712" s="173">
        <f t="shared" si="1053"/>
        <v>0</v>
      </c>
      <c r="S2712" s="173" t="str">
        <f t="shared" si="1054"/>
        <v/>
      </c>
      <c r="T2712" s="173">
        <f t="shared" si="1037"/>
        <v>0</v>
      </c>
      <c r="U2712" s="173">
        <f t="shared" si="1038"/>
        <v>0</v>
      </c>
      <c r="V2712" s="173">
        <f t="shared" si="1039"/>
        <v>0</v>
      </c>
      <c r="W2712" s="173">
        <f t="shared" si="1040"/>
        <v>0</v>
      </c>
      <c r="X2712" s="251">
        <f>+SUM(T2712:W2712)</f>
        <v>0</v>
      </c>
    </row>
    <row r="2713" spans="1:24" ht="14.1" customHeight="1" x14ac:dyDescent="0.3">
      <c r="A2713" s="189">
        <v>129269</v>
      </c>
      <c r="B2713" s="246" t="s">
        <v>50</v>
      </c>
      <c r="C2713" s="188">
        <v>24</v>
      </c>
      <c r="D2713" s="188">
        <v>8</v>
      </c>
      <c r="E2713" s="247"/>
      <c r="F2713" s="188" t="s">
        <v>111</v>
      </c>
      <c r="G2713" s="188" t="s">
        <v>1712</v>
      </c>
      <c r="H2713" s="188" t="s">
        <v>1961</v>
      </c>
      <c r="I2713" s="188">
        <v>132</v>
      </c>
      <c r="J2713" s="248">
        <v>10.75</v>
      </c>
      <c r="K2713" s="249"/>
      <c r="L2713" s="188" t="s">
        <v>2902</v>
      </c>
      <c r="M2713" s="188" t="s">
        <v>417</v>
      </c>
      <c r="N2713" s="250" t="str">
        <f t="shared" si="1061"/>
        <v/>
      </c>
      <c r="O2713" s="172"/>
      <c r="P2713" s="173">
        <f t="shared" si="1051"/>
        <v>0</v>
      </c>
      <c r="Q2713" s="173">
        <f t="shared" si="1052"/>
        <v>0</v>
      </c>
      <c r="R2713" s="173" t="str">
        <f t="shared" si="1053"/>
        <v/>
      </c>
      <c r="S2713" s="173">
        <f t="shared" si="1054"/>
        <v>0</v>
      </c>
      <c r="T2713" s="173">
        <f t="shared" si="1037"/>
        <v>0</v>
      </c>
      <c r="U2713" s="173">
        <f t="shared" si="1038"/>
        <v>0</v>
      </c>
      <c r="V2713" s="173">
        <f t="shared" si="1039"/>
        <v>0</v>
      </c>
      <c r="W2713" s="173">
        <f t="shared" si="1040"/>
        <v>0</v>
      </c>
      <c r="X2713" s="251">
        <f t="shared" si="1063"/>
        <v>0</v>
      </c>
    </row>
    <row r="2714" spans="1:24" ht="14.1" customHeight="1" x14ac:dyDescent="0.3">
      <c r="A2714" s="189">
        <v>129259</v>
      </c>
      <c r="B2714" s="246" t="s">
        <v>50</v>
      </c>
      <c r="C2714" s="188">
        <v>24</v>
      </c>
      <c r="D2714" s="188">
        <v>8</v>
      </c>
      <c r="E2714" s="247"/>
      <c r="F2714" s="188" t="s">
        <v>111</v>
      </c>
      <c r="G2714" s="188" t="s">
        <v>1712</v>
      </c>
      <c r="H2714" s="188" t="s">
        <v>1960</v>
      </c>
      <c r="I2714" s="188">
        <v>132</v>
      </c>
      <c r="J2714" s="248">
        <v>11.55</v>
      </c>
      <c r="K2714" s="249"/>
      <c r="L2714" s="188" t="s">
        <v>2901</v>
      </c>
      <c r="M2714" s="188" t="s">
        <v>417</v>
      </c>
      <c r="N2714" s="250" t="str">
        <f t="shared" si="1061"/>
        <v/>
      </c>
      <c r="O2714" s="172"/>
      <c r="P2714" s="173">
        <f t="shared" si="1051"/>
        <v>0</v>
      </c>
      <c r="Q2714" s="173">
        <f t="shared" si="1052"/>
        <v>0</v>
      </c>
      <c r="R2714" s="173" t="str">
        <f t="shared" si="1053"/>
        <v/>
      </c>
      <c r="S2714" s="173">
        <f t="shared" si="1054"/>
        <v>0</v>
      </c>
      <c r="T2714" s="173">
        <f t="shared" si="1037"/>
        <v>0</v>
      </c>
      <c r="U2714" s="173">
        <f t="shared" si="1038"/>
        <v>0</v>
      </c>
      <c r="V2714" s="173">
        <f t="shared" si="1039"/>
        <v>0</v>
      </c>
      <c r="W2714" s="173">
        <f t="shared" si="1040"/>
        <v>0</v>
      </c>
      <c r="X2714" s="251">
        <f t="shared" si="1063"/>
        <v>0</v>
      </c>
    </row>
    <row r="2715" spans="1:24" ht="14.1" customHeight="1" x14ac:dyDescent="0.3">
      <c r="A2715" s="189">
        <v>129319</v>
      </c>
      <c r="B2715" s="246" t="s">
        <v>50</v>
      </c>
      <c r="C2715" s="188">
        <v>12</v>
      </c>
      <c r="D2715" s="188">
        <v>0</v>
      </c>
      <c r="E2715" s="247"/>
      <c r="F2715" s="188" t="s">
        <v>111</v>
      </c>
      <c r="G2715" s="188" t="s">
        <v>1716</v>
      </c>
      <c r="H2715" s="188" t="s">
        <v>1962</v>
      </c>
      <c r="I2715" s="188">
        <v>132</v>
      </c>
      <c r="J2715" s="248">
        <v>6.05</v>
      </c>
      <c r="K2715" s="249"/>
      <c r="L2715" s="188" t="s">
        <v>2903</v>
      </c>
      <c r="M2715" s="188" t="s">
        <v>417</v>
      </c>
      <c r="N2715" s="250" t="str">
        <f t="shared" si="1061"/>
        <v/>
      </c>
      <c r="O2715" s="172"/>
      <c r="P2715" s="173">
        <f t="shared" si="1051"/>
        <v>0</v>
      </c>
      <c r="Q2715" s="173">
        <f t="shared" si="1052"/>
        <v>0</v>
      </c>
      <c r="R2715" s="173" t="str">
        <f t="shared" si="1053"/>
        <v/>
      </c>
      <c r="S2715" s="173">
        <f t="shared" si="1054"/>
        <v>0</v>
      </c>
      <c r="T2715" s="173">
        <f t="shared" si="1037"/>
        <v>0</v>
      </c>
      <c r="U2715" s="173">
        <f t="shared" si="1038"/>
        <v>0</v>
      </c>
      <c r="V2715" s="173">
        <f t="shared" si="1039"/>
        <v>0</v>
      </c>
      <c r="W2715" s="173">
        <f t="shared" si="1040"/>
        <v>0</v>
      </c>
      <c r="X2715" s="251">
        <f t="shared" si="1063"/>
        <v>0</v>
      </c>
    </row>
    <row r="2716" spans="1:24" ht="14.1" customHeight="1" x14ac:dyDescent="0.3">
      <c r="A2716" s="90"/>
      <c r="B2716" s="91"/>
      <c r="C2716" s="92"/>
      <c r="D2716" s="92"/>
      <c r="E2716" s="168"/>
      <c r="F2716" s="92"/>
      <c r="G2716" s="92"/>
      <c r="H2716" s="217" t="s">
        <v>5733</v>
      </c>
      <c r="I2716" s="92"/>
      <c r="J2716" s="93"/>
      <c r="K2716" s="94"/>
      <c r="L2716" s="94"/>
      <c r="M2716" s="95"/>
      <c r="N2716" s="172"/>
      <c r="O2716" s="172"/>
      <c r="P2716" s="173">
        <f t="shared" si="1051"/>
        <v>0</v>
      </c>
      <c r="Q2716" s="173">
        <f t="shared" si="1052"/>
        <v>0</v>
      </c>
      <c r="R2716" s="173">
        <f t="shared" si="1053"/>
        <v>0</v>
      </c>
      <c r="S2716" s="173">
        <f t="shared" si="1054"/>
        <v>0</v>
      </c>
      <c r="T2716" s="173">
        <f t="shared" si="1037"/>
        <v>0</v>
      </c>
      <c r="U2716" s="173">
        <f t="shared" si="1038"/>
        <v>0</v>
      </c>
      <c r="V2716" s="173">
        <f t="shared" si="1039"/>
        <v>0</v>
      </c>
      <c r="W2716" s="173">
        <f t="shared" si="1040"/>
        <v>0</v>
      </c>
      <c r="X2716" s="173"/>
    </row>
    <row r="2717" spans="1:24" ht="14.1" customHeight="1" x14ac:dyDescent="0.3">
      <c r="A2717" s="155" t="s">
        <v>347</v>
      </c>
      <c r="B2717" s="91" t="s">
        <v>51</v>
      </c>
      <c r="C2717" s="92">
        <v>24</v>
      </c>
      <c r="D2717" s="92">
        <v>8</v>
      </c>
      <c r="E2717" s="166"/>
      <c r="F2717" s="92" t="s">
        <v>111</v>
      </c>
      <c r="G2717" s="92" t="s">
        <v>2020</v>
      </c>
      <c r="H2717" s="92" t="s">
        <v>2592</v>
      </c>
      <c r="I2717" s="92">
        <v>133</v>
      </c>
      <c r="J2717" s="93">
        <v>34</v>
      </c>
      <c r="K2717" s="94"/>
      <c r="L2717" s="92" t="s">
        <v>4355</v>
      </c>
      <c r="M2717" s="92" t="s">
        <v>417</v>
      </c>
      <c r="N2717" s="172" t="str">
        <f t="shared" ref="N2717:N2726" si="1064">IF(OR(J2717="TBA",E2717=0),"",E2717*J2717)</f>
        <v/>
      </c>
      <c r="O2717" s="172"/>
      <c r="P2717" s="173">
        <f t="shared" ref="P2717:P2748" si="1065">IF($B2717="PA",$N2717,0)</f>
        <v>0</v>
      </c>
      <c r="Q2717" s="173">
        <f t="shared" ref="Q2717:Q2748" si="1066">IF($B2717="PC",$N2717,0)</f>
        <v>0</v>
      </c>
      <c r="R2717" s="173">
        <f t="shared" ref="R2717:R2748" si="1067">IF($B2717="LA",$N2717,0)</f>
        <v>0</v>
      </c>
      <c r="S2717" s="173" t="str">
        <f t="shared" ref="S2717:S2748" si="1068">IF($B2717="LC",$N2717,0)</f>
        <v/>
      </c>
      <c r="T2717" s="173">
        <f t="shared" si="1037"/>
        <v>0</v>
      </c>
      <c r="U2717" s="173">
        <f t="shared" si="1038"/>
        <v>0</v>
      </c>
      <c r="V2717" s="173">
        <f t="shared" si="1039"/>
        <v>0</v>
      </c>
      <c r="W2717" s="173">
        <f t="shared" si="1040"/>
        <v>0</v>
      </c>
      <c r="X2717" s="173">
        <f>+SUM(T2717:W2717)</f>
        <v>0</v>
      </c>
    </row>
    <row r="2718" spans="1:24" ht="14.1" customHeight="1" x14ac:dyDescent="0.3">
      <c r="A2718" s="90" t="s">
        <v>348</v>
      </c>
      <c r="B2718" s="91" t="s">
        <v>51</v>
      </c>
      <c r="C2718" s="92">
        <v>24</v>
      </c>
      <c r="D2718" s="92">
        <v>8</v>
      </c>
      <c r="E2718" s="166"/>
      <c r="F2718" s="92" t="s">
        <v>111</v>
      </c>
      <c r="G2718" s="92" t="s">
        <v>2022</v>
      </c>
      <c r="H2718" s="92" t="s">
        <v>2592</v>
      </c>
      <c r="I2718" s="92">
        <v>133</v>
      </c>
      <c r="J2718" s="93">
        <v>34</v>
      </c>
      <c r="K2718" s="94"/>
      <c r="L2718" s="92" t="s">
        <v>4356</v>
      </c>
      <c r="M2718" s="92" t="s">
        <v>417</v>
      </c>
      <c r="N2718" s="172" t="str">
        <f t="shared" si="1064"/>
        <v/>
      </c>
      <c r="O2718" s="172"/>
      <c r="P2718" s="173">
        <f t="shared" si="1065"/>
        <v>0</v>
      </c>
      <c r="Q2718" s="173">
        <f t="shared" si="1066"/>
        <v>0</v>
      </c>
      <c r="R2718" s="173">
        <f t="shared" si="1067"/>
        <v>0</v>
      </c>
      <c r="S2718" s="173" t="str">
        <f t="shared" si="1068"/>
        <v/>
      </c>
      <c r="T2718" s="173">
        <f t="shared" si="1037"/>
        <v>0</v>
      </c>
      <c r="U2718" s="173">
        <f t="shared" si="1038"/>
        <v>0</v>
      </c>
      <c r="V2718" s="173">
        <f t="shared" si="1039"/>
        <v>0</v>
      </c>
      <c r="W2718" s="173">
        <f t="shared" si="1040"/>
        <v>0</v>
      </c>
      <c r="X2718" s="173">
        <f>+SUM(T2718:W2718)</f>
        <v>0</v>
      </c>
    </row>
    <row r="2719" spans="1:24" ht="14.1" customHeight="1" x14ac:dyDescent="0.3">
      <c r="A2719" s="90" t="s">
        <v>349</v>
      </c>
      <c r="B2719" s="91" t="s">
        <v>51</v>
      </c>
      <c r="C2719" s="92">
        <v>24</v>
      </c>
      <c r="D2719" s="92">
        <v>8</v>
      </c>
      <c r="E2719" s="166"/>
      <c r="F2719" s="92" t="s">
        <v>111</v>
      </c>
      <c r="G2719" s="92" t="s">
        <v>2023</v>
      </c>
      <c r="H2719" s="92" t="s">
        <v>2592</v>
      </c>
      <c r="I2719" s="92">
        <v>133</v>
      </c>
      <c r="J2719" s="93">
        <v>35.700000000000003</v>
      </c>
      <c r="K2719" s="94"/>
      <c r="L2719" s="92" t="s">
        <v>4357</v>
      </c>
      <c r="M2719" s="92" t="s">
        <v>417</v>
      </c>
      <c r="N2719" s="172" t="str">
        <f t="shared" si="1064"/>
        <v/>
      </c>
      <c r="O2719" s="172"/>
      <c r="P2719" s="173">
        <f t="shared" si="1065"/>
        <v>0</v>
      </c>
      <c r="Q2719" s="173">
        <f t="shared" si="1066"/>
        <v>0</v>
      </c>
      <c r="R2719" s="173">
        <f t="shared" si="1067"/>
        <v>0</v>
      </c>
      <c r="S2719" s="173" t="str">
        <f t="shared" si="1068"/>
        <v/>
      </c>
      <c r="T2719" s="173">
        <f t="shared" si="1037"/>
        <v>0</v>
      </c>
      <c r="U2719" s="173">
        <f t="shared" si="1038"/>
        <v>0</v>
      </c>
      <c r="V2719" s="173">
        <f t="shared" si="1039"/>
        <v>0</v>
      </c>
      <c r="W2719" s="173">
        <f t="shared" si="1040"/>
        <v>0</v>
      </c>
      <c r="X2719" s="173">
        <f>+SUM(T2719:W2719)</f>
        <v>0</v>
      </c>
    </row>
    <row r="2720" spans="1:24" ht="14.1" customHeight="1" x14ac:dyDescent="0.3">
      <c r="A2720" s="90" t="s">
        <v>350</v>
      </c>
      <c r="B2720" s="91" t="s">
        <v>51</v>
      </c>
      <c r="C2720" s="92">
        <v>24</v>
      </c>
      <c r="D2720" s="92">
        <v>8</v>
      </c>
      <c r="E2720" s="166"/>
      <c r="F2720" s="92" t="s">
        <v>111</v>
      </c>
      <c r="G2720" s="92" t="s">
        <v>2005</v>
      </c>
      <c r="H2720" s="92" t="s">
        <v>2592</v>
      </c>
      <c r="I2720" s="92">
        <v>133</v>
      </c>
      <c r="J2720" s="93">
        <v>34</v>
      </c>
      <c r="K2720" s="94"/>
      <c r="L2720" s="92" t="s">
        <v>4358</v>
      </c>
      <c r="M2720" s="92" t="s">
        <v>417</v>
      </c>
      <c r="N2720" s="172" t="str">
        <f t="shared" si="1064"/>
        <v/>
      </c>
      <c r="O2720" s="172"/>
      <c r="P2720" s="173">
        <f t="shared" si="1065"/>
        <v>0</v>
      </c>
      <c r="Q2720" s="173">
        <f t="shared" si="1066"/>
        <v>0</v>
      </c>
      <c r="R2720" s="173">
        <f t="shared" si="1067"/>
        <v>0</v>
      </c>
      <c r="S2720" s="173" t="str">
        <f t="shared" si="1068"/>
        <v/>
      </c>
      <c r="T2720" s="173">
        <f t="shared" si="1037"/>
        <v>0</v>
      </c>
      <c r="U2720" s="173">
        <f t="shared" si="1038"/>
        <v>0</v>
      </c>
      <c r="V2720" s="173">
        <f t="shared" si="1039"/>
        <v>0</v>
      </c>
      <c r="W2720" s="173">
        <f t="shared" si="1040"/>
        <v>0</v>
      </c>
      <c r="X2720" s="173">
        <f>+SUM(T2720:W2720)</f>
        <v>0</v>
      </c>
    </row>
    <row r="2721" spans="1:24" ht="14.1" customHeight="1" x14ac:dyDescent="0.3">
      <c r="A2721" s="187" t="s">
        <v>872</v>
      </c>
      <c r="B2721" s="246" t="s">
        <v>51</v>
      </c>
      <c r="C2721" s="188">
        <v>28</v>
      </c>
      <c r="D2721" s="188">
        <v>7</v>
      </c>
      <c r="E2721" s="247"/>
      <c r="F2721" s="188" t="s">
        <v>2011</v>
      </c>
      <c r="G2721" s="188" t="s">
        <v>2012</v>
      </c>
      <c r="H2721" s="188" t="s">
        <v>2013</v>
      </c>
      <c r="I2721" s="188">
        <v>133</v>
      </c>
      <c r="J2721" s="248">
        <v>18.5</v>
      </c>
      <c r="K2721" s="249"/>
      <c r="L2721" s="188" t="s">
        <v>2948</v>
      </c>
      <c r="M2721" s="188" t="s">
        <v>417</v>
      </c>
      <c r="N2721" s="250" t="str">
        <f t="shared" si="1064"/>
        <v/>
      </c>
      <c r="O2721" s="172"/>
      <c r="P2721" s="173">
        <f t="shared" si="1065"/>
        <v>0</v>
      </c>
      <c r="Q2721" s="173">
        <f t="shared" si="1066"/>
        <v>0</v>
      </c>
      <c r="R2721" s="173">
        <f t="shared" si="1067"/>
        <v>0</v>
      </c>
      <c r="S2721" s="173" t="str">
        <f t="shared" si="1068"/>
        <v/>
      </c>
      <c r="T2721" s="173">
        <f t="shared" si="1037"/>
        <v>0</v>
      </c>
      <c r="U2721" s="173">
        <f t="shared" si="1038"/>
        <v>0</v>
      </c>
      <c r="V2721" s="173">
        <f t="shared" si="1039"/>
        <v>0</v>
      </c>
      <c r="W2721" s="173">
        <f t="shared" si="1040"/>
        <v>0</v>
      </c>
      <c r="X2721" s="251">
        <f t="shared" ref="X2721:X2726" si="1069">+SUM(T2721:W2721)</f>
        <v>0</v>
      </c>
    </row>
    <row r="2722" spans="1:24" ht="14.1" customHeight="1" x14ac:dyDescent="0.3">
      <c r="A2722" s="187" t="s">
        <v>873</v>
      </c>
      <c r="B2722" s="246" t="s">
        <v>51</v>
      </c>
      <c r="C2722" s="188">
        <v>28</v>
      </c>
      <c r="D2722" s="188">
        <v>7</v>
      </c>
      <c r="E2722" s="247"/>
      <c r="F2722" s="188" t="s">
        <v>2011</v>
      </c>
      <c r="G2722" s="188" t="s">
        <v>2014</v>
      </c>
      <c r="H2722" s="188" t="s">
        <v>2013</v>
      </c>
      <c r="I2722" s="188">
        <v>133</v>
      </c>
      <c r="J2722" s="248">
        <v>18.5</v>
      </c>
      <c r="K2722" s="249"/>
      <c r="L2722" s="188" t="s">
        <v>2949</v>
      </c>
      <c r="M2722" s="188" t="s">
        <v>417</v>
      </c>
      <c r="N2722" s="250" t="str">
        <f t="shared" si="1064"/>
        <v/>
      </c>
      <c r="O2722" s="172"/>
      <c r="P2722" s="173">
        <f t="shared" si="1065"/>
        <v>0</v>
      </c>
      <c r="Q2722" s="173">
        <f t="shared" si="1066"/>
        <v>0</v>
      </c>
      <c r="R2722" s="173">
        <f t="shared" si="1067"/>
        <v>0</v>
      </c>
      <c r="S2722" s="173" t="str">
        <f t="shared" si="1068"/>
        <v/>
      </c>
      <c r="T2722" s="173">
        <f t="shared" si="1037"/>
        <v>0</v>
      </c>
      <c r="U2722" s="173">
        <f t="shared" si="1038"/>
        <v>0</v>
      </c>
      <c r="V2722" s="173">
        <f t="shared" si="1039"/>
        <v>0</v>
      </c>
      <c r="W2722" s="173">
        <f t="shared" si="1040"/>
        <v>0</v>
      </c>
      <c r="X2722" s="251">
        <f t="shared" si="1069"/>
        <v>0</v>
      </c>
    </row>
    <row r="2723" spans="1:24" ht="14.1" customHeight="1" x14ac:dyDescent="0.3">
      <c r="A2723" s="370" t="s">
        <v>675</v>
      </c>
      <c r="B2723" s="91" t="s">
        <v>51</v>
      </c>
      <c r="C2723" s="92">
        <v>6</v>
      </c>
      <c r="D2723" s="92">
        <v>0</v>
      </c>
      <c r="E2723" s="166"/>
      <c r="F2723" s="92" t="s">
        <v>111</v>
      </c>
      <c r="G2723" s="92" t="s">
        <v>2020</v>
      </c>
      <c r="H2723" s="92" t="s">
        <v>2512</v>
      </c>
      <c r="I2723" s="92">
        <v>133</v>
      </c>
      <c r="J2723" s="93">
        <v>43.7</v>
      </c>
      <c r="K2723" s="94"/>
      <c r="L2723" s="92" t="s">
        <v>4181</v>
      </c>
      <c r="M2723" s="92" t="s">
        <v>417</v>
      </c>
      <c r="N2723" s="172" t="str">
        <f t="shared" si="1064"/>
        <v/>
      </c>
      <c r="O2723" s="172"/>
      <c r="P2723" s="173">
        <f t="shared" si="1065"/>
        <v>0</v>
      </c>
      <c r="Q2723" s="173">
        <f t="shared" si="1066"/>
        <v>0</v>
      </c>
      <c r="R2723" s="173">
        <f t="shared" si="1067"/>
        <v>0</v>
      </c>
      <c r="S2723" s="173" t="str">
        <f t="shared" si="1068"/>
        <v/>
      </c>
      <c r="T2723" s="173">
        <f t="shared" si="1037"/>
        <v>0</v>
      </c>
      <c r="U2723" s="173">
        <f t="shared" si="1038"/>
        <v>0</v>
      </c>
      <c r="V2723" s="173">
        <f t="shared" si="1039"/>
        <v>0</v>
      </c>
      <c r="W2723" s="173">
        <f t="shared" si="1040"/>
        <v>0</v>
      </c>
      <c r="X2723" s="173">
        <f t="shared" si="1069"/>
        <v>0</v>
      </c>
    </row>
    <row r="2724" spans="1:24" ht="14.1" customHeight="1" x14ac:dyDescent="0.3">
      <c r="A2724" s="370" t="s">
        <v>676</v>
      </c>
      <c r="B2724" s="91" t="s">
        <v>51</v>
      </c>
      <c r="C2724" s="92">
        <v>6</v>
      </c>
      <c r="D2724" s="92">
        <v>0</v>
      </c>
      <c r="E2724" s="166"/>
      <c r="F2724" s="92" t="s">
        <v>111</v>
      </c>
      <c r="G2724" s="92" t="s">
        <v>2022</v>
      </c>
      <c r="H2724" s="92" t="s">
        <v>2512</v>
      </c>
      <c r="I2724" s="92">
        <v>133</v>
      </c>
      <c r="J2724" s="93">
        <v>43.7</v>
      </c>
      <c r="K2724" s="94"/>
      <c r="L2724" s="92" t="s">
        <v>4182</v>
      </c>
      <c r="M2724" s="92" t="s">
        <v>417</v>
      </c>
      <c r="N2724" s="172" t="str">
        <f t="shared" si="1064"/>
        <v/>
      </c>
      <c r="O2724" s="172"/>
      <c r="P2724" s="173">
        <f t="shared" si="1065"/>
        <v>0</v>
      </c>
      <c r="Q2724" s="173">
        <f t="shared" si="1066"/>
        <v>0</v>
      </c>
      <c r="R2724" s="173">
        <f t="shared" si="1067"/>
        <v>0</v>
      </c>
      <c r="S2724" s="173" t="str">
        <f t="shared" si="1068"/>
        <v/>
      </c>
      <c r="T2724" s="173">
        <f t="shared" si="1037"/>
        <v>0</v>
      </c>
      <c r="U2724" s="173">
        <f t="shared" si="1038"/>
        <v>0</v>
      </c>
      <c r="V2724" s="173">
        <f t="shared" si="1039"/>
        <v>0</v>
      </c>
      <c r="W2724" s="173">
        <f t="shared" si="1040"/>
        <v>0</v>
      </c>
      <c r="X2724" s="173">
        <f t="shared" si="1069"/>
        <v>0</v>
      </c>
    </row>
    <row r="2725" spans="1:24" ht="14.1" customHeight="1" x14ac:dyDescent="0.3">
      <c r="A2725" s="368" t="s">
        <v>677</v>
      </c>
      <c r="B2725" s="91" t="s">
        <v>51</v>
      </c>
      <c r="C2725" s="92">
        <v>6</v>
      </c>
      <c r="D2725" s="92">
        <v>0</v>
      </c>
      <c r="E2725" s="166"/>
      <c r="F2725" s="92" t="s">
        <v>111</v>
      </c>
      <c r="G2725" s="92" t="s">
        <v>2023</v>
      </c>
      <c r="H2725" s="92" t="s">
        <v>2512</v>
      </c>
      <c r="I2725" s="92">
        <v>133</v>
      </c>
      <c r="J2725" s="93">
        <v>45.9</v>
      </c>
      <c r="K2725" s="94"/>
      <c r="L2725" s="92" t="s">
        <v>4183</v>
      </c>
      <c r="M2725" s="92" t="s">
        <v>417</v>
      </c>
      <c r="N2725" s="172" t="str">
        <f t="shared" si="1064"/>
        <v/>
      </c>
      <c r="O2725" s="172"/>
      <c r="P2725" s="173">
        <f t="shared" si="1065"/>
        <v>0</v>
      </c>
      <c r="Q2725" s="173">
        <f t="shared" si="1066"/>
        <v>0</v>
      </c>
      <c r="R2725" s="173">
        <f t="shared" si="1067"/>
        <v>0</v>
      </c>
      <c r="S2725" s="173" t="str">
        <f t="shared" si="1068"/>
        <v/>
      </c>
      <c r="T2725" s="173">
        <f t="shared" si="1037"/>
        <v>0</v>
      </c>
      <c r="U2725" s="173">
        <f t="shared" si="1038"/>
        <v>0</v>
      </c>
      <c r="V2725" s="173">
        <f t="shared" si="1039"/>
        <v>0</v>
      </c>
      <c r="W2725" s="173">
        <f t="shared" si="1040"/>
        <v>0</v>
      </c>
      <c r="X2725" s="173">
        <f t="shared" si="1069"/>
        <v>0</v>
      </c>
    </row>
    <row r="2726" spans="1:24" ht="14.1" customHeight="1" x14ac:dyDescent="0.3">
      <c r="A2726" s="368" t="s">
        <v>674</v>
      </c>
      <c r="B2726" s="91" t="s">
        <v>51</v>
      </c>
      <c r="C2726" s="92">
        <v>6</v>
      </c>
      <c r="D2726" s="92">
        <v>0</v>
      </c>
      <c r="E2726" s="166"/>
      <c r="F2726" s="92" t="s">
        <v>111</v>
      </c>
      <c r="G2726" s="92" t="s">
        <v>2005</v>
      </c>
      <c r="H2726" s="92" t="s">
        <v>2512</v>
      </c>
      <c r="I2726" s="92">
        <v>133</v>
      </c>
      <c r="J2726" s="93">
        <v>43.7</v>
      </c>
      <c r="K2726" s="94"/>
      <c r="L2726" s="92" t="s">
        <v>4184</v>
      </c>
      <c r="M2726" s="92" t="s">
        <v>417</v>
      </c>
      <c r="N2726" s="172" t="str">
        <f t="shared" si="1064"/>
        <v/>
      </c>
      <c r="O2726" s="172"/>
      <c r="P2726" s="173">
        <f t="shared" si="1065"/>
        <v>0</v>
      </c>
      <c r="Q2726" s="173">
        <f t="shared" si="1066"/>
        <v>0</v>
      </c>
      <c r="R2726" s="173">
        <f t="shared" si="1067"/>
        <v>0</v>
      </c>
      <c r="S2726" s="173" t="str">
        <f t="shared" si="1068"/>
        <v/>
      </c>
      <c r="T2726" s="173">
        <f t="shared" si="1037"/>
        <v>0</v>
      </c>
      <c r="U2726" s="173">
        <f t="shared" si="1038"/>
        <v>0</v>
      </c>
      <c r="V2726" s="173">
        <f t="shared" si="1039"/>
        <v>0</v>
      </c>
      <c r="W2726" s="173">
        <f t="shared" si="1040"/>
        <v>0</v>
      </c>
      <c r="X2726" s="173">
        <f t="shared" si="1069"/>
        <v>0</v>
      </c>
    </row>
    <row r="2727" spans="1:24" ht="14.1" customHeight="1" x14ac:dyDescent="0.3">
      <c r="A2727" s="90"/>
      <c r="B2727" s="91"/>
      <c r="C2727" s="92"/>
      <c r="D2727" s="92"/>
      <c r="E2727" s="168"/>
      <c r="F2727" s="92"/>
      <c r="G2727" s="92"/>
      <c r="H2727" s="217" t="s">
        <v>5734</v>
      </c>
      <c r="I2727" s="92"/>
      <c r="J2727" s="93"/>
      <c r="K2727" s="94"/>
      <c r="L2727" s="94"/>
      <c r="M2727" s="95"/>
      <c r="N2727" s="172"/>
      <c r="O2727" s="172"/>
      <c r="P2727" s="173">
        <f t="shared" si="1065"/>
        <v>0</v>
      </c>
      <c r="Q2727" s="173">
        <f t="shared" si="1066"/>
        <v>0</v>
      </c>
      <c r="R2727" s="173">
        <f t="shared" si="1067"/>
        <v>0</v>
      </c>
      <c r="S2727" s="173">
        <f t="shared" si="1068"/>
        <v>0</v>
      </c>
      <c r="T2727" s="173">
        <f t="shared" si="1037"/>
        <v>0</v>
      </c>
      <c r="U2727" s="173">
        <f t="shared" si="1038"/>
        <v>0</v>
      </c>
      <c r="V2727" s="173">
        <f t="shared" si="1039"/>
        <v>0</v>
      </c>
      <c r="W2727" s="173">
        <f t="shared" si="1040"/>
        <v>0</v>
      </c>
      <c r="X2727" s="173"/>
    </row>
    <row r="2728" spans="1:24" ht="14.1" customHeight="1" x14ac:dyDescent="0.3">
      <c r="A2728" s="90" t="s">
        <v>667</v>
      </c>
      <c r="B2728" s="91" t="s">
        <v>51</v>
      </c>
      <c r="C2728" s="92">
        <v>9</v>
      </c>
      <c r="D2728" s="92">
        <v>0</v>
      </c>
      <c r="E2728" s="166"/>
      <c r="F2728" s="92" t="s">
        <v>111</v>
      </c>
      <c r="G2728" s="92" t="s">
        <v>2020</v>
      </c>
      <c r="H2728" s="92" t="s">
        <v>2478</v>
      </c>
      <c r="I2728" s="92">
        <v>133</v>
      </c>
      <c r="J2728" s="93">
        <v>41.9</v>
      </c>
      <c r="K2728" s="94"/>
      <c r="L2728" s="92" t="s">
        <v>4080</v>
      </c>
      <c r="M2728" s="92" t="s">
        <v>417</v>
      </c>
      <c r="N2728" s="172" t="str">
        <f t="shared" ref="N2728:N2734" si="1070">IF(OR(J2728="TBA",E2728=0),"",E2728*J2728)</f>
        <v/>
      </c>
      <c r="O2728" s="172"/>
      <c r="P2728" s="173">
        <f t="shared" si="1065"/>
        <v>0</v>
      </c>
      <c r="Q2728" s="173">
        <f t="shared" si="1066"/>
        <v>0</v>
      </c>
      <c r="R2728" s="173">
        <f t="shared" si="1067"/>
        <v>0</v>
      </c>
      <c r="S2728" s="173" t="str">
        <f t="shared" si="1068"/>
        <v/>
      </c>
      <c r="T2728" s="173">
        <f t="shared" si="1037"/>
        <v>0</v>
      </c>
      <c r="U2728" s="173">
        <f t="shared" si="1038"/>
        <v>0</v>
      </c>
      <c r="V2728" s="173">
        <f t="shared" si="1039"/>
        <v>0</v>
      </c>
      <c r="W2728" s="173">
        <f t="shared" si="1040"/>
        <v>0</v>
      </c>
      <c r="X2728" s="173">
        <f t="shared" ref="X2728:X2734" si="1071">+SUM(T2728:W2728)</f>
        <v>0</v>
      </c>
    </row>
    <row r="2729" spans="1:24" ht="14.1" customHeight="1" x14ac:dyDescent="0.3">
      <c r="A2729" s="90" t="s">
        <v>668</v>
      </c>
      <c r="B2729" s="91" t="s">
        <v>51</v>
      </c>
      <c r="C2729" s="92">
        <v>9</v>
      </c>
      <c r="D2729" s="92">
        <v>0</v>
      </c>
      <c r="E2729" s="166"/>
      <c r="F2729" s="92" t="s">
        <v>111</v>
      </c>
      <c r="G2729" s="92" t="s">
        <v>2022</v>
      </c>
      <c r="H2729" s="92" t="s">
        <v>2478</v>
      </c>
      <c r="I2729" s="92">
        <v>133</v>
      </c>
      <c r="J2729" s="93">
        <v>41.9</v>
      </c>
      <c r="K2729" s="94"/>
      <c r="L2729" s="92" t="s">
        <v>4081</v>
      </c>
      <c r="M2729" s="92" t="s">
        <v>417</v>
      </c>
      <c r="N2729" s="172" t="str">
        <f t="shared" si="1070"/>
        <v/>
      </c>
      <c r="O2729" s="172"/>
      <c r="P2729" s="173">
        <f t="shared" si="1065"/>
        <v>0</v>
      </c>
      <c r="Q2729" s="173">
        <f t="shared" si="1066"/>
        <v>0</v>
      </c>
      <c r="R2729" s="173">
        <f t="shared" si="1067"/>
        <v>0</v>
      </c>
      <c r="S2729" s="173" t="str">
        <f t="shared" si="1068"/>
        <v/>
      </c>
      <c r="T2729" s="173">
        <f t="shared" ref="T2729:T2792" si="1072">IF(P2729&lt;&gt;"",(P2729*(1-($N$3368))*(1-($O2729+$N$3373))),0)</f>
        <v>0</v>
      </c>
      <c r="U2729" s="173">
        <f t="shared" ref="U2729:U2792" si="1073">IF(Q2729&lt;&gt;"",(Q2729*(1-($N$3369))*(1-($O2729+$N$3373))),0)</f>
        <v>0</v>
      </c>
      <c r="V2729" s="173">
        <f t="shared" ref="V2729:V2792" si="1074">IF(R2729&lt;&gt;"",(R2729*(1-($N$3370))*(1-($O2729+$N$3373))),0)</f>
        <v>0</v>
      </c>
      <c r="W2729" s="173">
        <f t="shared" ref="W2729:W2792" si="1075">IF(S2729&lt;&gt;"",(S2729*(1-($N$3371))*(1-($O2729+$N$3373))),0)</f>
        <v>0</v>
      </c>
      <c r="X2729" s="173">
        <f t="shared" si="1071"/>
        <v>0</v>
      </c>
    </row>
    <row r="2730" spans="1:24" ht="14.1" customHeight="1" x14ac:dyDescent="0.3">
      <c r="A2730" s="155" t="s">
        <v>669</v>
      </c>
      <c r="B2730" s="91" t="s">
        <v>51</v>
      </c>
      <c r="C2730" s="92">
        <v>9</v>
      </c>
      <c r="D2730" s="92">
        <v>0</v>
      </c>
      <c r="E2730" s="166"/>
      <c r="F2730" s="92" t="s">
        <v>111</v>
      </c>
      <c r="G2730" s="92" t="s">
        <v>2023</v>
      </c>
      <c r="H2730" s="92" t="s">
        <v>2478</v>
      </c>
      <c r="I2730" s="92">
        <v>133</v>
      </c>
      <c r="J2730" s="93">
        <v>44</v>
      </c>
      <c r="K2730" s="94"/>
      <c r="L2730" s="92" t="s">
        <v>4082</v>
      </c>
      <c r="M2730" s="92" t="s">
        <v>417</v>
      </c>
      <c r="N2730" s="172" t="str">
        <f t="shared" si="1070"/>
        <v/>
      </c>
      <c r="O2730" s="172"/>
      <c r="P2730" s="173">
        <f t="shared" si="1065"/>
        <v>0</v>
      </c>
      <c r="Q2730" s="173">
        <f t="shared" si="1066"/>
        <v>0</v>
      </c>
      <c r="R2730" s="173">
        <f t="shared" si="1067"/>
        <v>0</v>
      </c>
      <c r="S2730" s="173" t="str">
        <f t="shared" si="1068"/>
        <v/>
      </c>
      <c r="T2730" s="173">
        <f t="shared" si="1072"/>
        <v>0</v>
      </c>
      <c r="U2730" s="173">
        <f t="shared" si="1073"/>
        <v>0</v>
      </c>
      <c r="V2730" s="173">
        <f t="shared" si="1074"/>
        <v>0</v>
      </c>
      <c r="W2730" s="173">
        <f t="shared" si="1075"/>
        <v>0</v>
      </c>
      <c r="X2730" s="173">
        <f t="shared" si="1071"/>
        <v>0</v>
      </c>
    </row>
    <row r="2731" spans="1:24" ht="14.1" customHeight="1" x14ac:dyDescent="0.3">
      <c r="A2731" s="155" t="s">
        <v>666</v>
      </c>
      <c r="B2731" s="91" t="s">
        <v>51</v>
      </c>
      <c r="C2731" s="92">
        <v>9</v>
      </c>
      <c r="D2731" s="92">
        <v>0</v>
      </c>
      <c r="E2731" s="166"/>
      <c r="F2731" s="92" t="s">
        <v>111</v>
      </c>
      <c r="G2731" s="92" t="s">
        <v>2005</v>
      </c>
      <c r="H2731" s="92" t="s">
        <v>2478</v>
      </c>
      <c r="I2731" s="92">
        <v>133</v>
      </c>
      <c r="J2731" s="93">
        <v>41.9</v>
      </c>
      <c r="K2731" s="94"/>
      <c r="L2731" s="92" t="s">
        <v>4083</v>
      </c>
      <c r="M2731" s="92" t="s">
        <v>417</v>
      </c>
      <c r="N2731" s="172" t="str">
        <f t="shared" si="1070"/>
        <v/>
      </c>
      <c r="O2731" s="172"/>
      <c r="P2731" s="173">
        <f t="shared" si="1065"/>
        <v>0</v>
      </c>
      <c r="Q2731" s="173">
        <f t="shared" si="1066"/>
        <v>0</v>
      </c>
      <c r="R2731" s="173">
        <f t="shared" si="1067"/>
        <v>0</v>
      </c>
      <c r="S2731" s="173" t="str">
        <f t="shared" si="1068"/>
        <v/>
      </c>
      <c r="T2731" s="173">
        <f t="shared" si="1072"/>
        <v>0</v>
      </c>
      <c r="U2731" s="173">
        <f t="shared" si="1073"/>
        <v>0</v>
      </c>
      <c r="V2731" s="173">
        <f t="shared" si="1074"/>
        <v>0</v>
      </c>
      <c r="W2731" s="173">
        <f t="shared" si="1075"/>
        <v>0</v>
      </c>
      <c r="X2731" s="173">
        <f t="shared" si="1071"/>
        <v>0</v>
      </c>
    </row>
    <row r="2732" spans="1:24" ht="14.1" customHeight="1" x14ac:dyDescent="0.3">
      <c r="A2732" s="187" t="s">
        <v>671</v>
      </c>
      <c r="B2732" s="246" t="s">
        <v>51</v>
      </c>
      <c r="C2732" s="188">
        <v>12</v>
      </c>
      <c r="D2732" s="188">
        <v>0</v>
      </c>
      <c r="E2732" s="247"/>
      <c r="F2732" s="188" t="s">
        <v>112</v>
      </c>
      <c r="G2732" s="188" t="s">
        <v>2003</v>
      </c>
      <c r="H2732" s="188" t="s">
        <v>2477</v>
      </c>
      <c r="I2732" s="188">
        <v>133</v>
      </c>
      <c r="J2732" s="248">
        <v>30.5</v>
      </c>
      <c r="K2732" s="249"/>
      <c r="L2732" s="188" t="s">
        <v>4078</v>
      </c>
      <c r="M2732" s="188" t="s">
        <v>417</v>
      </c>
      <c r="N2732" s="250" t="str">
        <f t="shared" si="1070"/>
        <v/>
      </c>
      <c r="O2732" s="172"/>
      <c r="P2732" s="173">
        <f t="shared" si="1065"/>
        <v>0</v>
      </c>
      <c r="Q2732" s="173">
        <f t="shared" si="1066"/>
        <v>0</v>
      </c>
      <c r="R2732" s="173">
        <f t="shared" si="1067"/>
        <v>0</v>
      </c>
      <c r="S2732" s="173" t="str">
        <f t="shared" si="1068"/>
        <v/>
      </c>
      <c r="T2732" s="173">
        <f t="shared" si="1072"/>
        <v>0</v>
      </c>
      <c r="U2732" s="173">
        <f t="shared" si="1073"/>
        <v>0</v>
      </c>
      <c r="V2732" s="173">
        <f t="shared" si="1074"/>
        <v>0</v>
      </c>
      <c r="W2732" s="173">
        <f t="shared" si="1075"/>
        <v>0</v>
      </c>
      <c r="X2732" s="251">
        <f t="shared" si="1071"/>
        <v>0</v>
      </c>
    </row>
    <row r="2733" spans="1:24" ht="14.1" customHeight="1" x14ac:dyDescent="0.3">
      <c r="A2733" s="187" t="s">
        <v>670</v>
      </c>
      <c r="B2733" s="246" t="s">
        <v>51</v>
      </c>
      <c r="C2733" s="188">
        <v>12</v>
      </c>
      <c r="D2733" s="188">
        <v>0</v>
      </c>
      <c r="E2733" s="247"/>
      <c r="F2733" s="188" t="s">
        <v>112</v>
      </c>
      <c r="G2733" s="188" t="s">
        <v>2004</v>
      </c>
      <c r="H2733" s="188" t="s">
        <v>2477</v>
      </c>
      <c r="I2733" s="188">
        <v>133</v>
      </c>
      <c r="J2733" s="248">
        <v>30.5</v>
      </c>
      <c r="K2733" s="249"/>
      <c r="L2733" s="188" t="s">
        <v>4079</v>
      </c>
      <c r="M2733" s="188" t="s">
        <v>417</v>
      </c>
      <c r="N2733" s="250" t="str">
        <f t="shared" si="1070"/>
        <v/>
      </c>
      <c r="O2733" s="172"/>
      <c r="P2733" s="173">
        <f t="shared" si="1065"/>
        <v>0</v>
      </c>
      <c r="Q2733" s="173">
        <f t="shared" si="1066"/>
        <v>0</v>
      </c>
      <c r="R2733" s="173">
        <f t="shared" si="1067"/>
        <v>0</v>
      </c>
      <c r="S2733" s="173" t="str">
        <f t="shared" si="1068"/>
        <v/>
      </c>
      <c r="T2733" s="173">
        <f t="shared" si="1072"/>
        <v>0</v>
      </c>
      <c r="U2733" s="173">
        <f t="shared" si="1073"/>
        <v>0</v>
      </c>
      <c r="V2733" s="173">
        <f t="shared" si="1074"/>
        <v>0</v>
      </c>
      <c r="W2733" s="173">
        <f t="shared" si="1075"/>
        <v>0</v>
      </c>
      <c r="X2733" s="251">
        <f t="shared" si="1071"/>
        <v>0</v>
      </c>
    </row>
    <row r="2734" spans="1:24" ht="14.1" customHeight="1" x14ac:dyDescent="0.3">
      <c r="A2734" s="155">
        <v>66131</v>
      </c>
      <c r="B2734" s="91" t="s">
        <v>50</v>
      </c>
      <c r="C2734" s="92">
        <v>12</v>
      </c>
      <c r="D2734" s="92">
        <v>0</v>
      </c>
      <c r="E2734" s="166"/>
      <c r="F2734" s="92" t="s">
        <v>111</v>
      </c>
      <c r="G2734" s="92" t="s">
        <v>1712</v>
      </c>
      <c r="H2734" s="92" t="s">
        <v>1783</v>
      </c>
      <c r="I2734" s="92">
        <v>133</v>
      </c>
      <c r="J2734" s="93">
        <v>17.650000000000002</v>
      </c>
      <c r="K2734" s="94"/>
      <c r="L2734" s="92" t="s">
        <v>2724</v>
      </c>
      <c r="M2734" s="92" t="s">
        <v>417</v>
      </c>
      <c r="N2734" s="172" t="str">
        <f t="shared" si="1070"/>
        <v/>
      </c>
      <c r="O2734" s="172"/>
      <c r="P2734" s="173">
        <f t="shared" si="1065"/>
        <v>0</v>
      </c>
      <c r="Q2734" s="173">
        <f t="shared" si="1066"/>
        <v>0</v>
      </c>
      <c r="R2734" s="173" t="str">
        <f t="shared" si="1067"/>
        <v/>
      </c>
      <c r="S2734" s="173">
        <f t="shared" si="1068"/>
        <v>0</v>
      </c>
      <c r="T2734" s="173">
        <f t="shared" si="1072"/>
        <v>0</v>
      </c>
      <c r="U2734" s="173">
        <f t="shared" si="1073"/>
        <v>0</v>
      </c>
      <c r="V2734" s="173">
        <f t="shared" si="1074"/>
        <v>0</v>
      </c>
      <c r="W2734" s="173">
        <f t="shared" si="1075"/>
        <v>0</v>
      </c>
      <c r="X2734" s="173">
        <f t="shared" si="1071"/>
        <v>0</v>
      </c>
    </row>
    <row r="2735" spans="1:24" ht="14.1" customHeight="1" x14ac:dyDescent="0.3">
      <c r="A2735" s="90"/>
      <c r="B2735" s="91"/>
      <c r="C2735" s="92"/>
      <c r="D2735" s="92"/>
      <c r="E2735" s="168"/>
      <c r="F2735" s="92"/>
      <c r="G2735" s="92"/>
      <c r="H2735" s="217" t="s">
        <v>5729</v>
      </c>
      <c r="I2735" s="92"/>
      <c r="J2735" s="93"/>
      <c r="K2735" s="94"/>
      <c r="L2735" s="94"/>
      <c r="M2735" s="95"/>
      <c r="N2735" s="172"/>
      <c r="O2735" s="172"/>
      <c r="P2735" s="173">
        <f t="shared" si="1065"/>
        <v>0</v>
      </c>
      <c r="Q2735" s="173">
        <f t="shared" si="1066"/>
        <v>0</v>
      </c>
      <c r="R2735" s="173">
        <f t="shared" si="1067"/>
        <v>0</v>
      </c>
      <c r="S2735" s="173">
        <f t="shared" si="1068"/>
        <v>0</v>
      </c>
      <c r="T2735" s="173">
        <f t="shared" si="1072"/>
        <v>0</v>
      </c>
      <c r="U2735" s="173">
        <f t="shared" si="1073"/>
        <v>0</v>
      </c>
      <c r="V2735" s="173">
        <f t="shared" si="1074"/>
        <v>0</v>
      </c>
      <c r="W2735" s="173">
        <f t="shared" si="1075"/>
        <v>0</v>
      </c>
      <c r="X2735" s="173"/>
    </row>
    <row r="2736" spans="1:24" ht="14.1" customHeight="1" x14ac:dyDescent="0.3">
      <c r="A2736" s="189">
        <v>118509</v>
      </c>
      <c r="B2736" s="246" t="s">
        <v>50</v>
      </c>
      <c r="C2736" s="188">
        <v>24</v>
      </c>
      <c r="D2736" s="188">
        <v>8</v>
      </c>
      <c r="E2736" s="247"/>
      <c r="F2736" s="188" t="s">
        <v>111</v>
      </c>
      <c r="G2736" s="188" t="s">
        <v>1712</v>
      </c>
      <c r="H2736" s="188" t="s">
        <v>1938</v>
      </c>
      <c r="I2736" s="188">
        <v>134</v>
      </c>
      <c r="J2736" s="248">
        <v>12.75</v>
      </c>
      <c r="K2736" s="249"/>
      <c r="L2736" s="188" t="s">
        <v>2878</v>
      </c>
      <c r="M2736" s="188" t="s">
        <v>417</v>
      </c>
      <c r="N2736" s="250" t="str">
        <f t="shared" ref="N2736" si="1076">IF(OR(J2736="TBA",E2736=0),"",E2736*J2736)</f>
        <v/>
      </c>
      <c r="O2736" s="172"/>
      <c r="P2736" s="173">
        <f t="shared" si="1065"/>
        <v>0</v>
      </c>
      <c r="Q2736" s="173">
        <f t="shared" si="1066"/>
        <v>0</v>
      </c>
      <c r="R2736" s="173" t="str">
        <f t="shared" si="1067"/>
        <v/>
      </c>
      <c r="S2736" s="173">
        <f t="shared" si="1068"/>
        <v>0</v>
      </c>
      <c r="T2736" s="173">
        <f t="shared" si="1072"/>
        <v>0</v>
      </c>
      <c r="U2736" s="173">
        <f t="shared" si="1073"/>
        <v>0</v>
      </c>
      <c r="V2736" s="173">
        <f t="shared" si="1074"/>
        <v>0</v>
      </c>
      <c r="W2736" s="173">
        <f t="shared" si="1075"/>
        <v>0</v>
      </c>
      <c r="X2736" s="251">
        <f t="shared" ref="X2736" si="1077">+SUM(T2736:W2736)</f>
        <v>0</v>
      </c>
    </row>
    <row r="2737" spans="1:24" ht="14.1" customHeight="1" x14ac:dyDescent="0.3">
      <c r="A2737" s="90"/>
      <c r="B2737" s="91"/>
      <c r="C2737" s="92"/>
      <c r="D2737" s="92"/>
      <c r="E2737" s="168"/>
      <c r="F2737" s="92"/>
      <c r="G2737" s="92"/>
      <c r="H2737" s="217" t="s">
        <v>4723</v>
      </c>
      <c r="I2737" s="92"/>
      <c r="J2737" s="93"/>
      <c r="K2737" s="94"/>
      <c r="L2737" s="94"/>
      <c r="M2737" s="95"/>
      <c r="N2737" s="172"/>
      <c r="O2737" s="172"/>
      <c r="P2737" s="173">
        <f t="shared" si="1065"/>
        <v>0</v>
      </c>
      <c r="Q2737" s="173">
        <f t="shared" si="1066"/>
        <v>0</v>
      </c>
      <c r="R2737" s="173">
        <f t="shared" si="1067"/>
        <v>0</v>
      </c>
      <c r="S2737" s="173">
        <f t="shared" si="1068"/>
        <v>0</v>
      </c>
      <c r="T2737" s="173">
        <f t="shared" si="1072"/>
        <v>0</v>
      </c>
      <c r="U2737" s="173">
        <f t="shared" si="1073"/>
        <v>0</v>
      </c>
      <c r="V2737" s="173">
        <f t="shared" si="1074"/>
        <v>0</v>
      </c>
      <c r="W2737" s="173">
        <f t="shared" si="1075"/>
        <v>0</v>
      </c>
      <c r="X2737" s="173"/>
    </row>
    <row r="2738" spans="1:24" ht="14.1" customHeight="1" x14ac:dyDescent="0.3">
      <c r="A2738" s="155" t="s">
        <v>4718</v>
      </c>
      <c r="B2738" s="91" t="s">
        <v>50</v>
      </c>
      <c r="C2738" s="92">
        <v>12</v>
      </c>
      <c r="D2738" s="92">
        <v>0</v>
      </c>
      <c r="E2738" s="166"/>
      <c r="F2738" s="92" t="s">
        <v>111</v>
      </c>
      <c r="G2738" s="92" t="s">
        <v>2195</v>
      </c>
      <c r="H2738" s="92" t="s">
        <v>4719</v>
      </c>
      <c r="I2738" s="92">
        <v>134</v>
      </c>
      <c r="J2738" s="93">
        <v>27.85</v>
      </c>
      <c r="K2738" s="94"/>
      <c r="L2738" s="92" t="s">
        <v>4720</v>
      </c>
      <c r="M2738" s="92" t="s">
        <v>417</v>
      </c>
      <c r="N2738" s="172" t="str">
        <f t="shared" ref="N2738:N2743" si="1078">IF(OR(J2738="TBA",E2738=0),"",E2738*J2738)</f>
        <v/>
      </c>
      <c r="O2738" s="172"/>
      <c r="P2738" s="173">
        <f t="shared" si="1065"/>
        <v>0</v>
      </c>
      <c r="Q2738" s="173">
        <f t="shared" si="1066"/>
        <v>0</v>
      </c>
      <c r="R2738" s="173" t="str">
        <f t="shared" si="1067"/>
        <v/>
      </c>
      <c r="S2738" s="173">
        <f t="shared" si="1068"/>
        <v>0</v>
      </c>
      <c r="T2738" s="173">
        <f t="shared" si="1072"/>
        <v>0</v>
      </c>
      <c r="U2738" s="173">
        <f t="shared" si="1073"/>
        <v>0</v>
      </c>
      <c r="V2738" s="173">
        <f t="shared" si="1074"/>
        <v>0</v>
      </c>
      <c r="W2738" s="173">
        <f t="shared" si="1075"/>
        <v>0</v>
      </c>
      <c r="X2738" s="173">
        <f t="shared" ref="X2738:X2739" si="1079">+SUM(T2738:W2738)</f>
        <v>0</v>
      </c>
    </row>
    <row r="2739" spans="1:24" ht="14.1" customHeight="1" x14ac:dyDescent="0.3">
      <c r="A2739" s="155" t="s">
        <v>4721</v>
      </c>
      <c r="B2739" s="91" t="s">
        <v>50</v>
      </c>
      <c r="C2739" s="92">
        <v>12</v>
      </c>
      <c r="D2739" s="92">
        <v>0</v>
      </c>
      <c r="E2739" s="166"/>
      <c r="F2739" s="92" t="s">
        <v>111</v>
      </c>
      <c r="G2739" s="92" t="s">
        <v>2197</v>
      </c>
      <c r="H2739" s="92" t="s">
        <v>4719</v>
      </c>
      <c r="I2739" s="92">
        <v>134</v>
      </c>
      <c r="J2739" s="93">
        <v>27.85</v>
      </c>
      <c r="K2739" s="94"/>
      <c r="L2739" s="92" t="s">
        <v>4722</v>
      </c>
      <c r="M2739" s="92" t="s">
        <v>417</v>
      </c>
      <c r="N2739" s="172" t="str">
        <f t="shared" si="1078"/>
        <v/>
      </c>
      <c r="O2739" s="172"/>
      <c r="P2739" s="173">
        <f t="shared" si="1065"/>
        <v>0</v>
      </c>
      <c r="Q2739" s="173">
        <f t="shared" si="1066"/>
        <v>0</v>
      </c>
      <c r="R2739" s="173" t="str">
        <f t="shared" si="1067"/>
        <v/>
      </c>
      <c r="S2739" s="173">
        <f t="shared" si="1068"/>
        <v>0</v>
      </c>
      <c r="T2739" s="173">
        <f t="shared" si="1072"/>
        <v>0</v>
      </c>
      <c r="U2739" s="173">
        <f t="shared" si="1073"/>
        <v>0</v>
      </c>
      <c r="V2739" s="173">
        <f t="shared" si="1074"/>
        <v>0</v>
      </c>
      <c r="W2739" s="173">
        <f t="shared" si="1075"/>
        <v>0</v>
      </c>
      <c r="X2739" s="173">
        <f t="shared" si="1079"/>
        <v>0</v>
      </c>
    </row>
    <row r="2740" spans="1:24" ht="14.1" customHeight="1" x14ac:dyDescent="0.3">
      <c r="A2740" s="258" t="s">
        <v>6277</v>
      </c>
      <c r="B2740" s="253" t="s">
        <v>50</v>
      </c>
      <c r="C2740" s="254">
        <v>12</v>
      </c>
      <c r="D2740" s="254">
        <v>0</v>
      </c>
      <c r="E2740" s="255"/>
      <c r="F2740" s="254" t="s">
        <v>111</v>
      </c>
      <c r="G2740" s="254" t="s">
        <v>2195</v>
      </c>
      <c r="H2740" s="254" t="s">
        <v>6278</v>
      </c>
      <c r="I2740" s="254">
        <v>134</v>
      </c>
      <c r="J2740" s="256">
        <v>22</v>
      </c>
      <c r="K2740" s="257"/>
      <c r="L2740" s="254" t="s">
        <v>6279</v>
      </c>
      <c r="M2740" s="254" t="s">
        <v>417</v>
      </c>
      <c r="N2740" s="172" t="str">
        <f t="shared" si="1078"/>
        <v/>
      </c>
      <c r="O2740" s="172"/>
      <c r="P2740" s="173">
        <f t="shared" si="1065"/>
        <v>0</v>
      </c>
      <c r="Q2740" s="173">
        <f t="shared" si="1066"/>
        <v>0</v>
      </c>
      <c r="R2740" s="173" t="str">
        <f t="shared" si="1067"/>
        <v/>
      </c>
      <c r="S2740" s="173">
        <f t="shared" si="1068"/>
        <v>0</v>
      </c>
      <c r="T2740" s="173">
        <f t="shared" si="1072"/>
        <v>0</v>
      </c>
      <c r="U2740" s="173">
        <f t="shared" si="1073"/>
        <v>0</v>
      </c>
      <c r="V2740" s="173">
        <f t="shared" si="1074"/>
        <v>0</v>
      </c>
      <c r="W2740" s="173">
        <f t="shared" si="1075"/>
        <v>0</v>
      </c>
      <c r="X2740" s="173">
        <f t="shared" ref="X2740:X2741" si="1080">+SUM(T2740:W2740)</f>
        <v>0</v>
      </c>
    </row>
    <row r="2741" spans="1:24" ht="14.1" customHeight="1" x14ac:dyDescent="0.3">
      <c r="A2741" s="258" t="s">
        <v>6280</v>
      </c>
      <c r="B2741" s="253" t="s">
        <v>50</v>
      </c>
      <c r="C2741" s="254">
        <v>12</v>
      </c>
      <c r="D2741" s="254">
        <v>0</v>
      </c>
      <c r="E2741" s="255"/>
      <c r="F2741" s="254" t="s">
        <v>111</v>
      </c>
      <c r="G2741" s="254" t="s">
        <v>2197</v>
      </c>
      <c r="H2741" s="254" t="s">
        <v>6278</v>
      </c>
      <c r="I2741" s="254">
        <v>134</v>
      </c>
      <c r="J2741" s="256">
        <v>22</v>
      </c>
      <c r="K2741" s="257"/>
      <c r="L2741" s="254" t="s">
        <v>6281</v>
      </c>
      <c r="M2741" s="254" t="s">
        <v>417</v>
      </c>
      <c r="N2741" s="172" t="str">
        <f t="shared" si="1078"/>
        <v/>
      </c>
      <c r="O2741" s="172"/>
      <c r="P2741" s="173">
        <f t="shared" si="1065"/>
        <v>0</v>
      </c>
      <c r="Q2741" s="173">
        <f t="shared" si="1066"/>
        <v>0</v>
      </c>
      <c r="R2741" s="173" t="str">
        <f t="shared" si="1067"/>
        <v/>
      </c>
      <c r="S2741" s="173">
        <f t="shared" si="1068"/>
        <v>0</v>
      </c>
      <c r="T2741" s="173">
        <f t="shared" si="1072"/>
        <v>0</v>
      </c>
      <c r="U2741" s="173">
        <f t="shared" si="1073"/>
        <v>0</v>
      </c>
      <c r="V2741" s="173">
        <f t="shared" si="1074"/>
        <v>0</v>
      </c>
      <c r="W2741" s="173">
        <f t="shared" si="1075"/>
        <v>0</v>
      </c>
      <c r="X2741" s="173">
        <f t="shared" si="1080"/>
        <v>0</v>
      </c>
    </row>
    <row r="2742" spans="1:24" ht="14.1" customHeight="1" x14ac:dyDescent="0.3">
      <c r="A2742" s="258" t="s">
        <v>6282</v>
      </c>
      <c r="B2742" s="253" t="s">
        <v>50</v>
      </c>
      <c r="C2742" s="254">
        <v>24</v>
      </c>
      <c r="D2742" s="254">
        <v>6</v>
      </c>
      <c r="E2742" s="255"/>
      <c r="F2742" s="254" t="s">
        <v>111</v>
      </c>
      <c r="G2742" s="254" t="s">
        <v>2195</v>
      </c>
      <c r="H2742" s="254" t="s">
        <v>6283</v>
      </c>
      <c r="I2742" s="254">
        <v>134</v>
      </c>
      <c r="J2742" s="256">
        <v>22</v>
      </c>
      <c r="K2742" s="257"/>
      <c r="L2742" s="254" t="s">
        <v>6284</v>
      </c>
      <c r="M2742" s="254" t="s">
        <v>417</v>
      </c>
      <c r="N2742" s="172" t="str">
        <f t="shared" si="1078"/>
        <v/>
      </c>
      <c r="O2742" s="172"/>
      <c r="P2742" s="173">
        <f t="shared" si="1065"/>
        <v>0</v>
      </c>
      <c r="Q2742" s="173">
        <f t="shared" si="1066"/>
        <v>0</v>
      </c>
      <c r="R2742" s="173" t="str">
        <f t="shared" si="1067"/>
        <v/>
      </c>
      <c r="S2742" s="173">
        <f t="shared" si="1068"/>
        <v>0</v>
      </c>
      <c r="T2742" s="173">
        <f t="shared" si="1072"/>
        <v>0</v>
      </c>
      <c r="U2742" s="173">
        <f t="shared" si="1073"/>
        <v>0</v>
      </c>
      <c r="V2742" s="173">
        <f t="shared" si="1074"/>
        <v>0</v>
      </c>
      <c r="W2742" s="173">
        <f t="shared" si="1075"/>
        <v>0</v>
      </c>
      <c r="X2742" s="173">
        <f t="shared" ref="X2742:X2743" si="1081">+SUM(T2742:W2742)</f>
        <v>0</v>
      </c>
    </row>
    <row r="2743" spans="1:24" ht="14.1" customHeight="1" x14ac:dyDescent="0.3">
      <c r="A2743" s="258" t="s">
        <v>6285</v>
      </c>
      <c r="B2743" s="253" t="s">
        <v>50</v>
      </c>
      <c r="C2743" s="254">
        <v>24</v>
      </c>
      <c r="D2743" s="254">
        <v>6</v>
      </c>
      <c r="E2743" s="255"/>
      <c r="F2743" s="254" t="s">
        <v>111</v>
      </c>
      <c r="G2743" s="254" t="s">
        <v>2197</v>
      </c>
      <c r="H2743" s="254" t="s">
        <v>6283</v>
      </c>
      <c r="I2743" s="254">
        <v>134</v>
      </c>
      <c r="J2743" s="256">
        <v>22</v>
      </c>
      <c r="K2743" s="257"/>
      <c r="L2743" s="254" t="s">
        <v>6286</v>
      </c>
      <c r="M2743" s="254" t="s">
        <v>417</v>
      </c>
      <c r="N2743" s="172" t="str">
        <f t="shared" si="1078"/>
        <v/>
      </c>
      <c r="O2743" s="172"/>
      <c r="P2743" s="173">
        <f t="shared" si="1065"/>
        <v>0</v>
      </c>
      <c r="Q2743" s="173">
        <f t="shared" si="1066"/>
        <v>0</v>
      </c>
      <c r="R2743" s="173" t="str">
        <f t="shared" si="1067"/>
        <v/>
      </c>
      <c r="S2743" s="173">
        <f t="shared" si="1068"/>
        <v>0</v>
      </c>
      <c r="T2743" s="173">
        <f t="shared" si="1072"/>
        <v>0</v>
      </c>
      <c r="U2743" s="173">
        <f t="shared" si="1073"/>
        <v>0</v>
      </c>
      <c r="V2743" s="173">
        <f t="shared" si="1074"/>
        <v>0</v>
      </c>
      <c r="W2743" s="173">
        <f t="shared" si="1075"/>
        <v>0</v>
      </c>
      <c r="X2743" s="173">
        <f t="shared" si="1081"/>
        <v>0</v>
      </c>
    </row>
    <row r="2744" spans="1:24" ht="14.1" customHeight="1" x14ac:dyDescent="0.3">
      <c r="A2744" s="90"/>
      <c r="B2744" s="91"/>
      <c r="C2744" s="92"/>
      <c r="D2744" s="92"/>
      <c r="E2744" s="168"/>
      <c r="F2744" s="92"/>
      <c r="G2744" s="92"/>
      <c r="H2744" s="217" t="s">
        <v>5732</v>
      </c>
      <c r="I2744" s="92"/>
      <c r="J2744" s="93"/>
      <c r="K2744" s="94"/>
      <c r="L2744" s="94"/>
      <c r="M2744" s="95"/>
      <c r="N2744" s="172"/>
      <c r="O2744" s="172"/>
      <c r="P2744" s="173">
        <f t="shared" si="1065"/>
        <v>0</v>
      </c>
      <c r="Q2744" s="173">
        <f t="shared" si="1066"/>
        <v>0</v>
      </c>
      <c r="R2744" s="173">
        <f t="shared" si="1067"/>
        <v>0</v>
      </c>
      <c r="S2744" s="173">
        <f t="shared" si="1068"/>
        <v>0</v>
      </c>
      <c r="T2744" s="173">
        <f t="shared" si="1072"/>
        <v>0</v>
      </c>
      <c r="U2744" s="173">
        <f t="shared" si="1073"/>
        <v>0</v>
      </c>
      <c r="V2744" s="173">
        <f t="shared" si="1074"/>
        <v>0</v>
      </c>
      <c r="W2744" s="173">
        <f t="shared" si="1075"/>
        <v>0</v>
      </c>
      <c r="X2744" s="173"/>
    </row>
    <row r="2745" spans="1:24" ht="14.1" customHeight="1" x14ac:dyDescent="0.3">
      <c r="A2745" s="155" t="s">
        <v>1498</v>
      </c>
      <c r="B2745" s="91" t="s">
        <v>51</v>
      </c>
      <c r="C2745" s="92">
        <v>18</v>
      </c>
      <c r="D2745" s="92">
        <v>9</v>
      </c>
      <c r="E2745" s="166"/>
      <c r="F2745" s="92" t="s">
        <v>111</v>
      </c>
      <c r="G2745" s="92" t="s">
        <v>2020</v>
      </c>
      <c r="H2745" s="92" t="s">
        <v>2117</v>
      </c>
      <c r="I2745" s="92">
        <v>135</v>
      </c>
      <c r="J2745" s="93">
        <v>34.4</v>
      </c>
      <c r="K2745" s="94"/>
      <c r="L2745" s="92" t="s">
        <v>3203</v>
      </c>
      <c r="M2745" s="92" t="s">
        <v>417</v>
      </c>
      <c r="N2745" s="172" t="str">
        <f t="shared" ref="N2745:N2762" si="1082">IF(OR(J2745="TBA",E2745=0),"",E2745*J2745)</f>
        <v/>
      </c>
      <c r="O2745" s="172"/>
      <c r="P2745" s="173">
        <f t="shared" si="1065"/>
        <v>0</v>
      </c>
      <c r="Q2745" s="173">
        <f t="shared" si="1066"/>
        <v>0</v>
      </c>
      <c r="R2745" s="173">
        <f t="shared" si="1067"/>
        <v>0</v>
      </c>
      <c r="S2745" s="173" t="str">
        <f t="shared" si="1068"/>
        <v/>
      </c>
      <c r="T2745" s="173">
        <f t="shared" si="1072"/>
        <v>0</v>
      </c>
      <c r="U2745" s="173">
        <f t="shared" si="1073"/>
        <v>0</v>
      </c>
      <c r="V2745" s="173">
        <f t="shared" si="1074"/>
        <v>0</v>
      </c>
      <c r="W2745" s="173">
        <f t="shared" si="1075"/>
        <v>0</v>
      </c>
      <c r="X2745" s="173">
        <f t="shared" ref="X2745:X2762" si="1083">+SUM(T2745:W2745)</f>
        <v>0</v>
      </c>
    </row>
    <row r="2746" spans="1:24" ht="14.1" customHeight="1" x14ac:dyDescent="0.3">
      <c r="A2746" s="155" t="s">
        <v>1499</v>
      </c>
      <c r="B2746" s="91" t="s">
        <v>51</v>
      </c>
      <c r="C2746" s="92">
        <v>18</v>
      </c>
      <c r="D2746" s="92">
        <v>9</v>
      </c>
      <c r="E2746" s="166"/>
      <c r="F2746" s="92" t="s">
        <v>111</v>
      </c>
      <c r="G2746" s="92" t="s">
        <v>2022</v>
      </c>
      <c r="H2746" s="92" t="s">
        <v>2117</v>
      </c>
      <c r="I2746" s="92">
        <v>135</v>
      </c>
      <c r="J2746" s="93">
        <v>34.4</v>
      </c>
      <c r="K2746" s="94"/>
      <c r="L2746" s="92" t="s">
        <v>3204</v>
      </c>
      <c r="M2746" s="92" t="s">
        <v>417</v>
      </c>
      <c r="N2746" s="172" t="str">
        <f t="shared" si="1082"/>
        <v/>
      </c>
      <c r="O2746" s="172"/>
      <c r="P2746" s="173">
        <f t="shared" si="1065"/>
        <v>0</v>
      </c>
      <c r="Q2746" s="173">
        <f t="shared" si="1066"/>
        <v>0</v>
      </c>
      <c r="R2746" s="173">
        <f t="shared" si="1067"/>
        <v>0</v>
      </c>
      <c r="S2746" s="173" t="str">
        <f t="shared" si="1068"/>
        <v/>
      </c>
      <c r="T2746" s="173">
        <f t="shared" si="1072"/>
        <v>0</v>
      </c>
      <c r="U2746" s="173">
        <f t="shared" si="1073"/>
        <v>0</v>
      </c>
      <c r="V2746" s="173">
        <f t="shared" si="1074"/>
        <v>0</v>
      </c>
      <c r="W2746" s="173">
        <f t="shared" si="1075"/>
        <v>0</v>
      </c>
      <c r="X2746" s="173">
        <f t="shared" si="1083"/>
        <v>0</v>
      </c>
    </row>
    <row r="2747" spans="1:24" ht="14.1" customHeight="1" x14ac:dyDescent="0.3">
      <c r="A2747" s="90" t="s">
        <v>1500</v>
      </c>
      <c r="B2747" s="91" t="s">
        <v>51</v>
      </c>
      <c r="C2747" s="92">
        <v>18</v>
      </c>
      <c r="D2747" s="92">
        <v>9</v>
      </c>
      <c r="E2747" s="166"/>
      <c r="F2747" s="92" t="s">
        <v>111</v>
      </c>
      <c r="G2747" s="92" t="s">
        <v>2023</v>
      </c>
      <c r="H2747" s="92" t="s">
        <v>2117</v>
      </c>
      <c r="I2747" s="92">
        <v>135</v>
      </c>
      <c r="J2747" s="93">
        <v>36.15</v>
      </c>
      <c r="K2747" s="94"/>
      <c r="L2747" s="92" t="s">
        <v>3205</v>
      </c>
      <c r="M2747" s="92" t="s">
        <v>417</v>
      </c>
      <c r="N2747" s="172" t="str">
        <f t="shared" si="1082"/>
        <v/>
      </c>
      <c r="O2747" s="172"/>
      <c r="P2747" s="173">
        <f t="shared" si="1065"/>
        <v>0</v>
      </c>
      <c r="Q2747" s="173">
        <f t="shared" si="1066"/>
        <v>0</v>
      </c>
      <c r="R2747" s="173">
        <f t="shared" si="1067"/>
        <v>0</v>
      </c>
      <c r="S2747" s="173" t="str">
        <f t="shared" si="1068"/>
        <v/>
      </c>
      <c r="T2747" s="173">
        <f t="shared" si="1072"/>
        <v>0</v>
      </c>
      <c r="U2747" s="173">
        <f t="shared" si="1073"/>
        <v>0</v>
      </c>
      <c r="V2747" s="173">
        <f t="shared" si="1074"/>
        <v>0</v>
      </c>
      <c r="W2747" s="173">
        <f t="shared" si="1075"/>
        <v>0</v>
      </c>
      <c r="X2747" s="173">
        <f t="shared" si="1083"/>
        <v>0</v>
      </c>
    </row>
    <row r="2748" spans="1:24" ht="14.1" customHeight="1" x14ac:dyDescent="0.3">
      <c r="A2748" s="90" t="s">
        <v>1501</v>
      </c>
      <c r="B2748" s="91" t="s">
        <v>51</v>
      </c>
      <c r="C2748" s="92">
        <v>18</v>
      </c>
      <c r="D2748" s="92">
        <v>9</v>
      </c>
      <c r="E2748" s="166"/>
      <c r="F2748" s="92" t="s">
        <v>111</v>
      </c>
      <c r="G2748" s="92" t="s">
        <v>2005</v>
      </c>
      <c r="H2748" s="92" t="s">
        <v>2117</v>
      </c>
      <c r="I2748" s="92">
        <v>135</v>
      </c>
      <c r="J2748" s="93">
        <v>34.4</v>
      </c>
      <c r="K2748" s="94"/>
      <c r="L2748" s="92" t="s">
        <v>3206</v>
      </c>
      <c r="M2748" s="92" t="s">
        <v>417</v>
      </c>
      <c r="N2748" s="172" t="str">
        <f t="shared" si="1082"/>
        <v/>
      </c>
      <c r="O2748" s="172"/>
      <c r="P2748" s="173">
        <f t="shared" si="1065"/>
        <v>0</v>
      </c>
      <c r="Q2748" s="173">
        <f t="shared" si="1066"/>
        <v>0</v>
      </c>
      <c r="R2748" s="173">
        <f t="shared" si="1067"/>
        <v>0</v>
      </c>
      <c r="S2748" s="173" t="str">
        <f t="shared" si="1068"/>
        <v/>
      </c>
      <c r="T2748" s="173">
        <f t="shared" si="1072"/>
        <v>0</v>
      </c>
      <c r="U2748" s="173">
        <f t="shared" si="1073"/>
        <v>0</v>
      </c>
      <c r="V2748" s="173">
        <f t="shared" si="1074"/>
        <v>0</v>
      </c>
      <c r="W2748" s="173">
        <f t="shared" si="1075"/>
        <v>0</v>
      </c>
      <c r="X2748" s="173">
        <f t="shared" si="1083"/>
        <v>0</v>
      </c>
    </row>
    <row r="2749" spans="1:24" ht="14.1" customHeight="1" x14ac:dyDescent="0.3">
      <c r="A2749" s="189" t="s">
        <v>1143</v>
      </c>
      <c r="B2749" s="246" t="s">
        <v>51</v>
      </c>
      <c r="C2749" s="188">
        <v>20</v>
      </c>
      <c r="D2749" s="188">
        <v>10</v>
      </c>
      <c r="E2749" s="247"/>
      <c r="F2749" s="188" t="s">
        <v>111</v>
      </c>
      <c r="G2749" s="188" t="s">
        <v>2005</v>
      </c>
      <c r="H2749" s="188" t="s">
        <v>2317</v>
      </c>
      <c r="I2749" s="188">
        <v>135</v>
      </c>
      <c r="J2749" s="248">
        <v>31.2</v>
      </c>
      <c r="K2749" s="249"/>
      <c r="L2749" s="188" t="s">
        <v>3710</v>
      </c>
      <c r="M2749" s="188" t="s">
        <v>417</v>
      </c>
      <c r="N2749" s="250" t="str">
        <f t="shared" si="1082"/>
        <v/>
      </c>
      <c r="O2749" s="172"/>
      <c r="P2749" s="173">
        <f t="shared" ref="P2749:P2779" si="1084">IF($B2749="PA",$N2749,0)</f>
        <v>0</v>
      </c>
      <c r="Q2749" s="173">
        <f t="shared" ref="Q2749:Q2779" si="1085">IF($B2749="PC",$N2749,0)</f>
        <v>0</v>
      </c>
      <c r="R2749" s="173">
        <f t="shared" ref="R2749:R2779" si="1086">IF($B2749="LA",$N2749,0)</f>
        <v>0</v>
      </c>
      <c r="S2749" s="173" t="str">
        <f t="shared" ref="S2749:S2779" si="1087">IF($B2749="LC",$N2749,0)</f>
        <v/>
      </c>
      <c r="T2749" s="173">
        <f t="shared" si="1072"/>
        <v>0</v>
      </c>
      <c r="U2749" s="173">
        <f t="shared" si="1073"/>
        <v>0</v>
      </c>
      <c r="V2749" s="173">
        <f t="shared" si="1074"/>
        <v>0</v>
      </c>
      <c r="W2749" s="173">
        <f t="shared" si="1075"/>
        <v>0</v>
      </c>
      <c r="X2749" s="251">
        <f t="shared" si="1083"/>
        <v>0</v>
      </c>
    </row>
    <row r="2750" spans="1:24" ht="14.1" customHeight="1" x14ac:dyDescent="0.3">
      <c r="A2750" s="90" t="s">
        <v>1502</v>
      </c>
      <c r="B2750" s="91" t="s">
        <v>51</v>
      </c>
      <c r="C2750" s="92">
        <v>18</v>
      </c>
      <c r="D2750" s="92">
        <v>9</v>
      </c>
      <c r="E2750" s="166"/>
      <c r="F2750" s="92" t="s">
        <v>111</v>
      </c>
      <c r="G2750" s="92" t="s">
        <v>2020</v>
      </c>
      <c r="H2750" s="92" t="s">
        <v>2118</v>
      </c>
      <c r="I2750" s="92">
        <v>135</v>
      </c>
      <c r="J2750" s="93">
        <v>34.65</v>
      </c>
      <c r="K2750" s="94"/>
      <c r="L2750" s="92" t="s">
        <v>3207</v>
      </c>
      <c r="M2750" s="92" t="s">
        <v>417</v>
      </c>
      <c r="N2750" s="172" t="str">
        <f t="shared" si="1082"/>
        <v/>
      </c>
      <c r="O2750" s="172"/>
      <c r="P2750" s="173">
        <f t="shared" si="1084"/>
        <v>0</v>
      </c>
      <c r="Q2750" s="173">
        <f t="shared" si="1085"/>
        <v>0</v>
      </c>
      <c r="R2750" s="173">
        <f t="shared" si="1086"/>
        <v>0</v>
      </c>
      <c r="S2750" s="173" t="str">
        <f t="shared" si="1087"/>
        <v/>
      </c>
      <c r="T2750" s="173">
        <f t="shared" si="1072"/>
        <v>0</v>
      </c>
      <c r="U2750" s="173">
        <f t="shared" si="1073"/>
        <v>0</v>
      </c>
      <c r="V2750" s="173">
        <f t="shared" si="1074"/>
        <v>0</v>
      </c>
      <c r="W2750" s="173">
        <f t="shared" si="1075"/>
        <v>0</v>
      </c>
      <c r="X2750" s="173">
        <f t="shared" si="1083"/>
        <v>0</v>
      </c>
    </row>
    <row r="2751" spans="1:24" ht="14.1" customHeight="1" x14ac:dyDescent="0.3">
      <c r="A2751" s="90" t="s">
        <v>1503</v>
      </c>
      <c r="B2751" s="91" t="s">
        <v>51</v>
      </c>
      <c r="C2751" s="92">
        <v>18</v>
      </c>
      <c r="D2751" s="92">
        <v>9</v>
      </c>
      <c r="E2751" s="166"/>
      <c r="F2751" s="92" t="s">
        <v>111</v>
      </c>
      <c r="G2751" s="92" t="s">
        <v>2022</v>
      </c>
      <c r="H2751" s="92" t="s">
        <v>2118</v>
      </c>
      <c r="I2751" s="92">
        <v>135</v>
      </c>
      <c r="J2751" s="93">
        <v>34.65</v>
      </c>
      <c r="K2751" s="94"/>
      <c r="L2751" s="92" t="s">
        <v>3208</v>
      </c>
      <c r="M2751" s="92" t="s">
        <v>417</v>
      </c>
      <c r="N2751" s="172" t="str">
        <f t="shared" si="1082"/>
        <v/>
      </c>
      <c r="O2751" s="172"/>
      <c r="P2751" s="173">
        <f t="shared" si="1084"/>
        <v>0</v>
      </c>
      <c r="Q2751" s="173">
        <f t="shared" si="1085"/>
        <v>0</v>
      </c>
      <c r="R2751" s="173">
        <f t="shared" si="1086"/>
        <v>0</v>
      </c>
      <c r="S2751" s="173" t="str">
        <f t="shared" si="1087"/>
        <v/>
      </c>
      <c r="T2751" s="173">
        <f t="shared" si="1072"/>
        <v>0</v>
      </c>
      <c r="U2751" s="173">
        <f t="shared" si="1073"/>
        <v>0</v>
      </c>
      <c r="V2751" s="173">
        <f t="shared" si="1074"/>
        <v>0</v>
      </c>
      <c r="W2751" s="173">
        <f t="shared" si="1075"/>
        <v>0</v>
      </c>
      <c r="X2751" s="173">
        <f t="shared" si="1083"/>
        <v>0</v>
      </c>
    </row>
    <row r="2752" spans="1:24" ht="14.1" customHeight="1" x14ac:dyDescent="0.3">
      <c r="A2752" s="90" t="s">
        <v>1504</v>
      </c>
      <c r="B2752" s="91" t="s">
        <v>51</v>
      </c>
      <c r="C2752" s="92">
        <v>18</v>
      </c>
      <c r="D2752" s="92">
        <v>9</v>
      </c>
      <c r="E2752" s="166"/>
      <c r="F2752" s="92" t="s">
        <v>111</v>
      </c>
      <c r="G2752" s="92" t="s">
        <v>2023</v>
      </c>
      <c r="H2752" s="92" t="s">
        <v>2118</v>
      </c>
      <c r="I2752" s="92">
        <v>135</v>
      </c>
      <c r="J2752" s="93">
        <v>36.4</v>
      </c>
      <c r="K2752" s="94"/>
      <c r="L2752" s="92" t="s">
        <v>3209</v>
      </c>
      <c r="M2752" s="92" t="s">
        <v>417</v>
      </c>
      <c r="N2752" s="172" t="str">
        <f t="shared" si="1082"/>
        <v/>
      </c>
      <c r="O2752" s="172"/>
      <c r="P2752" s="173">
        <f t="shared" si="1084"/>
        <v>0</v>
      </c>
      <c r="Q2752" s="173">
        <f t="shared" si="1085"/>
        <v>0</v>
      </c>
      <c r="R2752" s="173">
        <f t="shared" si="1086"/>
        <v>0</v>
      </c>
      <c r="S2752" s="173" t="str">
        <f t="shared" si="1087"/>
        <v/>
      </c>
      <c r="T2752" s="173">
        <f t="shared" si="1072"/>
        <v>0</v>
      </c>
      <c r="U2752" s="173">
        <f t="shared" si="1073"/>
        <v>0</v>
      </c>
      <c r="V2752" s="173">
        <f t="shared" si="1074"/>
        <v>0</v>
      </c>
      <c r="W2752" s="173">
        <f t="shared" si="1075"/>
        <v>0</v>
      </c>
      <c r="X2752" s="173">
        <f t="shared" si="1083"/>
        <v>0</v>
      </c>
    </row>
    <row r="2753" spans="1:24" ht="14.1" customHeight="1" x14ac:dyDescent="0.3">
      <c r="A2753" s="90" t="s">
        <v>1505</v>
      </c>
      <c r="B2753" s="91" t="s">
        <v>51</v>
      </c>
      <c r="C2753" s="92">
        <v>18</v>
      </c>
      <c r="D2753" s="92">
        <v>9</v>
      </c>
      <c r="E2753" s="166"/>
      <c r="F2753" s="92" t="s">
        <v>111</v>
      </c>
      <c r="G2753" s="92" t="s">
        <v>2005</v>
      </c>
      <c r="H2753" s="92" t="s">
        <v>2118</v>
      </c>
      <c r="I2753" s="92">
        <v>135</v>
      </c>
      <c r="J2753" s="93">
        <v>34.65</v>
      </c>
      <c r="K2753" s="94"/>
      <c r="L2753" s="92" t="s">
        <v>3210</v>
      </c>
      <c r="M2753" s="92" t="s">
        <v>417</v>
      </c>
      <c r="N2753" s="172" t="str">
        <f t="shared" si="1082"/>
        <v/>
      </c>
      <c r="O2753" s="172"/>
      <c r="P2753" s="173">
        <f t="shared" si="1084"/>
        <v>0</v>
      </c>
      <c r="Q2753" s="173">
        <f t="shared" si="1085"/>
        <v>0</v>
      </c>
      <c r="R2753" s="173">
        <f t="shared" si="1086"/>
        <v>0</v>
      </c>
      <c r="S2753" s="173" t="str">
        <f t="shared" si="1087"/>
        <v/>
      </c>
      <c r="T2753" s="173">
        <f t="shared" si="1072"/>
        <v>0</v>
      </c>
      <c r="U2753" s="173">
        <f t="shared" si="1073"/>
        <v>0</v>
      </c>
      <c r="V2753" s="173">
        <f t="shared" si="1074"/>
        <v>0</v>
      </c>
      <c r="W2753" s="173">
        <f t="shared" si="1075"/>
        <v>0</v>
      </c>
      <c r="X2753" s="173">
        <f t="shared" si="1083"/>
        <v>0</v>
      </c>
    </row>
    <row r="2754" spans="1:24" ht="14.1" customHeight="1" x14ac:dyDescent="0.3">
      <c r="A2754" s="187" t="s">
        <v>1140</v>
      </c>
      <c r="B2754" s="246" t="s">
        <v>51</v>
      </c>
      <c r="C2754" s="188">
        <v>20</v>
      </c>
      <c r="D2754" s="188">
        <v>10</v>
      </c>
      <c r="E2754" s="247"/>
      <c r="F2754" s="188" t="s">
        <v>111</v>
      </c>
      <c r="G2754" s="188" t="s">
        <v>2020</v>
      </c>
      <c r="H2754" s="188" t="s">
        <v>2318</v>
      </c>
      <c r="I2754" s="188">
        <v>135</v>
      </c>
      <c r="J2754" s="248">
        <v>31.2</v>
      </c>
      <c r="K2754" s="249"/>
      <c r="L2754" s="188" t="s">
        <v>3711</v>
      </c>
      <c r="M2754" s="188" t="s">
        <v>417</v>
      </c>
      <c r="N2754" s="250" t="str">
        <f t="shared" si="1082"/>
        <v/>
      </c>
      <c r="O2754" s="172"/>
      <c r="P2754" s="173">
        <f t="shared" si="1084"/>
        <v>0</v>
      </c>
      <c r="Q2754" s="173">
        <f t="shared" si="1085"/>
        <v>0</v>
      </c>
      <c r="R2754" s="173">
        <f t="shared" si="1086"/>
        <v>0</v>
      </c>
      <c r="S2754" s="173" t="str">
        <f t="shared" si="1087"/>
        <v/>
      </c>
      <c r="T2754" s="173">
        <f t="shared" si="1072"/>
        <v>0</v>
      </c>
      <c r="U2754" s="173">
        <f t="shared" si="1073"/>
        <v>0</v>
      </c>
      <c r="V2754" s="173">
        <f t="shared" si="1074"/>
        <v>0</v>
      </c>
      <c r="W2754" s="173">
        <f t="shared" si="1075"/>
        <v>0</v>
      </c>
      <c r="X2754" s="251">
        <f t="shared" si="1083"/>
        <v>0</v>
      </c>
    </row>
    <row r="2755" spans="1:24" ht="14.1" customHeight="1" x14ac:dyDescent="0.3">
      <c r="A2755" s="187" t="s">
        <v>1141</v>
      </c>
      <c r="B2755" s="246" t="s">
        <v>51</v>
      </c>
      <c r="C2755" s="188">
        <v>20</v>
      </c>
      <c r="D2755" s="188">
        <v>10</v>
      </c>
      <c r="E2755" s="247"/>
      <c r="F2755" s="188" t="s">
        <v>111</v>
      </c>
      <c r="G2755" s="188" t="s">
        <v>2022</v>
      </c>
      <c r="H2755" s="188" t="s">
        <v>2318</v>
      </c>
      <c r="I2755" s="188">
        <v>135</v>
      </c>
      <c r="J2755" s="248">
        <v>31.2</v>
      </c>
      <c r="K2755" s="249"/>
      <c r="L2755" s="188" t="s">
        <v>3712</v>
      </c>
      <c r="M2755" s="188" t="s">
        <v>417</v>
      </c>
      <c r="N2755" s="250" t="str">
        <f t="shared" si="1082"/>
        <v/>
      </c>
      <c r="O2755" s="172"/>
      <c r="P2755" s="173">
        <f t="shared" si="1084"/>
        <v>0</v>
      </c>
      <c r="Q2755" s="173">
        <f t="shared" si="1085"/>
        <v>0</v>
      </c>
      <c r="R2755" s="173">
        <f t="shared" si="1086"/>
        <v>0</v>
      </c>
      <c r="S2755" s="173" t="str">
        <f t="shared" si="1087"/>
        <v/>
      </c>
      <c r="T2755" s="173">
        <f t="shared" si="1072"/>
        <v>0</v>
      </c>
      <c r="U2755" s="173">
        <f t="shared" si="1073"/>
        <v>0</v>
      </c>
      <c r="V2755" s="173">
        <f t="shared" si="1074"/>
        <v>0</v>
      </c>
      <c r="W2755" s="173">
        <f t="shared" si="1075"/>
        <v>0</v>
      </c>
      <c r="X2755" s="251">
        <f t="shared" si="1083"/>
        <v>0</v>
      </c>
    </row>
    <row r="2756" spans="1:24" ht="14.1" customHeight="1" x14ac:dyDescent="0.3">
      <c r="A2756" s="187" t="s">
        <v>1142</v>
      </c>
      <c r="B2756" s="246" t="s">
        <v>51</v>
      </c>
      <c r="C2756" s="188">
        <v>20</v>
      </c>
      <c r="D2756" s="188">
        <v>10</v>
      </c>
      <c r="E2756" s="247"/>
      <c r="F2756" s="188" t="s">
        <v>111</v>
      </c>
      <c r="G2756" s="188" t="s">
        <v>2023</v>
      </c>
      <c r="H2756" s="188" t="s">
        <v>2318</v>
      </c>
      <c r="I2756" s="188">
        <v>135</v>
      </c>
      <c r="J2756" s="248">
        <v>32.799999999999997</v>
      </c>
      <c r="K2756" s="249"/>
      <c r="L2756" s="188" t="s">
        <v>3713</v>
      </c>
      <c r="M2756" s="188" t="s">
        <v>417</v>
      </c>
      <c r="N2756" s="250" t="str">
        <f t="shared" si="1082"/>
        <v/>
      </c>
      <c r="O2756" s="172"/>
      <c r="P2756" s="173">
        <f t="shared" si="1084"/>
        <v>0</v>
      </c>
      <c r="Q2756" s="173">
        <f t="shared" si="1085"/>
        <v>0</v>
      </c>
      <c r="R2756" s="173">
        <f t="shared" si="1086"/>
        <v>0</v>
      </c>
      <c r="S2756" s="173" t="str">
        <f t="shared" si="1087"/>
        <v/>
      </c>
      <c r="T2756" s="173">
        <f t="shared" si="1072"/>
        <v>0</v>
      </c>
      <c r="U2756" s="173">
        <f t="shared" si="1073"/>
        <v>0</v>
      </c>
      <c r="V2756" s="173">
        <f t="shared" si="1074"/>
        <v>0</v>
      </c>
      <c r="W2756" s="173">
        <f t="shared" si="1075"/>
        <v>0</v>
      </c>
      <c r="X2756" s="251">
        <f t="shared" si="1083"/>
        <v>0</v>
      </c>
    </row>
    <row r="2757" spans="1:24" ht="14.1" customHeight="1" x14ac:dyDescent="0.3">
      <c r="A2757" s="90" t="s">
        <v>1506</v>
      </c>
      <c r="B2757" s="91" t="s">
        <v>51</v>
      </c>
      <c r="C2757" s="92">
        <v>18</v>
      </c>
      <c r="D2757" s="92">
        <v>9</v>
      </c>
      <c r="E2757" s="166"/>
      <c r="F2757" s="92" t="s">
        <v>111</v>
      </c>
      <c r="G2757" s="92" t="s">
        <v>2020</v>
      </c>
      <c r="H2757" s="92" t="s">
        <v>2119</v>
      </c>
      <c r="I2757" s="92">
        <v>135</v>
      </c>
      <c r="J2757" s="93">
        <v>34.65</v>
      </c>
      <c r="K2757" s="94"/>
      <c r="L2757" s="92" t="s">
        <v>3211</v>
      </c>
      <c r="M2757" s="92" t="s">
        <v>417</v>
      </c>
      <c r="N2757" s="172" t="str">
        <f t="shared" si="1082"/>
        <v/>
      </c>
      <c r="O2757" s="172"/>
      <c r="P2757" s="173">
        <f t="shared" si="1084"/>
        <v>0</v>
      </c>
      <c r="Q2757" s="173">
        <f t="shared" si="1085"/>
        <v>0</v>
      </c>
      <c r="R2757" s="173">
        <f t="shared" si="1086"/>
        <v>0</v>
      </c>
      <c r="S2757" s="173" t="str">
        <f t="shared" si="1087"/>
        <v/>
      </c>
      <c r="T2757" s="173">
        <f t="shared" si="1072"/>
        <v>0</v>
      </c>
      <c r="U2757" s="173">
        <f t="shared" si="1073"/>
        <v>0</v>
      </c>
      <c r="V2757" s="173">
        <f t="shared" si="1074"/>
        <v>0</v>
      </c>
      <c r="W2757" s="173">
        <f t="shared" si="1075"/>
        <v>0</v>
      </c>
      <c r="X2757" s="173">
        <f>+SUM(T2757:W2757)</f>
        <v>0</v>
      </c>
    </row>
    <row r="2758" spans="1:24" ht="14.1" customHeight="1" x14ac:dyDescent="0.3">
      <c r="A2758" s="90" t="s">
        <v>1507</v>
      </c>
      <c r="B2758" s="91" t="s">
        <v>51</v>
      </c>
      <c r="C2758" s="92">
        <v>18</v>
      </c>
      <c r="D2758" s="92">
        <v>9</v>
      </c>
      <c r="E2758" s="166"/>
      <c r="F2758" s="92" t="s">
        <v>111</v>
      </c>
      <c r="G2758" s="92" t="s">
        <v>2022</v>
      </c>
      <c r="H2758" s="92" t="s">
        <v>2119</v>
      </c>
      <c r="I2758" s="92">
        <v>135</v>
      </c>
      <c r="J2758" s="93">
        <v>34.65</v>
      </c>
      <c r="K2758" s="94"/>
      <c r="L2758" s="92" t="s">
        <v>3212</v>
      </c>
      <c r="M2758" s="92" t="s">
        <v>417</v>
      </c>
      <c r="N2758" s="172" t="str">
        <f t="shared" si="1082"/>
        <v/>
      </c>
      <c r="O2758" s="172"/>
      <c r="P2758" s="173">
        <f t="shared" si="1084"/>
        <v>0</v>
      </c>
      <c r="Q2758" s="173">
        <f t="shared" si="1085"/>
        <v>0</v>
      </c>
      <c r="R2758" s="173">
        <f t="shared" si="1086"/>
        <v>0</v>
      </c>
      <c r="S2758" s="173" t="str">
        <f t="shared" si="1087"/>
        <v/>
      </c>
      <c r="T2758" s="173">
        <f t="shared" si="1072"/>
        <v>0</v>
      </c>
      <c r="U2758" s="173">
        <f t="shared" si="1073"/>
        <v>0</v>
      </c>
      <c r="V2758" s="173">
        <f t="shared" si="1074"/>
        <v>0</v>
      </c>
      <c r="W2758" s="173">
        <f t="shared" si="1075"/>
        <v>0</v>
      </c>
      <c r="X2758" s="173">
        <f>+SUM(T2758:W2758)</f>
        <v>0</v>
      </c>
    </row>
    <row r="2759" spans="1:24" ht="14.1" customHeight="1" x14ac:dyDescent="0.3">
      <c r="A2759" s="90" t="s">
        <v>1508</v>
      </c>
      <c r="B2759" s="91" t="s">
        <v>51</v>
      </c>
      <c r="C2759" s="92">
        <v>18</v>
      </c>
      <c r="D2759" s="92">
        <v>9</v>
      </c>
      <c r="E2759" s="166"/>
      <c r="F2759" s="92" t="s">
        <v>111</v>
      </c>
      <c r="G2759" s="92" t="s">
        <v>2023</v>
      </c>
      <c r="H2759" s="92" t="s">
        <v>2119</v>
      </c>
      <c r="I2759" s="92">
        <v>135</v>
      </c>
      <c r="J2759" s="93">
        <v>36.4</v>
      </c>
      <c r="K2759" s="94"/>
      <c r="L2759" s="92" t="s">
        <v>3213</v>
      </c>
      <c r="M2759" s="92" t="s">
        <v>417</v>
      </c>
      <c r="N2759" s="172" t="str">
        <f t="shared" si="1082"/>
        <v/>
      </c>
      <c r="O2759" s="172"/>
      <c r="P2759" s="173">
        <f t="shared" si="1084"/>
        <v>0</v>
      </c>
      <c r="Q2759" s="173">
        <f t="shared" si="1085"/>
        <v>0</v>
      </c>
      <c r="R2759" s="173">
        <f t="shared" si="1086"/>
        <v>0</v>
      </c>
      <c r="S2759" s="173" t="str">
        <f t="shared" si="1087"/>
        <v/>
      </c>
      <c r="T2759" s="173">
        <f t="shared" si="1072"/>
        <v>0</v>
      </c>
      <c r="U2759" s="173">
        <f t="shared" si="1073"/>
        <v>0</v>
      </c>
      <c r="V2759" s="173">
        <f t="shared" si="1074"/>
        <v>0</v>
      </c>
      <c r="W2759" s="173">
        <f t="shared" si="1075"/>
        <v>0</v>
      </c>
      <c r="X2759" s="173">
        <f>+SUM(T2759:W2759)</f>
        <v>0</v>
      </c>
    </row>
    <row r="2760" spans="1:24" ht="14.1" customHeight="1" x14ac:dyDescent="0.3">
      <c r="A2760" s="90" t="s">
        <v>1509</v>
      </c>
      <c r="B2760" s="91" t="s">
        <v>51</v>
      </c>
      <c r="C2760" s="92">
        <v>18</v>
      </c>
      <c r="D2760" s="92">
        <v>9</v>
      </c>
      <c r="E2760" s="166"/>
      <c r="F2760" s="92" t="s">
        <v>111</v>
      </c>
      <c r="G2760" s="92" t="s">
        <v>2005</v>
      </c>
      <c r="H2760" s="92" t="s">
        <v>2119</v>
      </c>
      <c r="I2760" s="92">
        <v>135</v>
      </c>
      <c r="J2760" s="93">
        <v>34.65</v>
      </c>
      <c r="K2760" s="94"/>
      <c r="L2760" s="92" t="s">
        <v>3214</v>
      </c>
      <c r="M2760" s="92" t="s">
        <v>417</v>
      </c>
      <c r="N2760" s="172" t="str">
        <f t="shared" si="1082"/>
        <v/>
      </c>
      <c r="O2760" s="172"/>
      <c r="P2760" s="173">
        <f t="shared" si="1084"/>
        <v>0</v>
      </c>
      <c r="Q2760" s="173">
        <f t="shared" si="1085"/>
        <v>0</v>
      </c>
      <c r="R2760" s="173">
        <f t="shared" si="1086"/>
        <v>0</v>
      </c>
      <c r="S2760" s="173" t="str">
        <f t="shared" si="1087"/>
        <v/>
      </c>
      <c r="T2760" s="173">
        <f t="shared" si="1072"/>
        <v>0</v>
      </c>
      <c r="U2760" s="173">
        <f t="shared" si="1073"/>
        <v>0</v>
      </c>
      <c r="V2760" s="173">
        <f t="shared" si="1074"/>
        <v>0</v>
      </c>
      <c r="W2760" s="173">
        <f t="shared" si="1075"/>
        <v>0</v>
      </c>
      <c r="X2760" s="173">
        <f>+SUM(T2760:W2760)</f>
        <v>0</v>
      </c>
    </row>
    <row r="2761" spans="1:24" ht="14.1" customHeight="1" x14ac:dyDescent="0.3">
      <c r="A2761" s="90">
        <v>15173</v>
      </c>
      <c r="B2761" s="91" t="s">
        <v>50</v>
      </c>
      <c r="C2761" s="92">
        <v>24</v>
      </c>
      <c r="D2761" s="92">
        <v>8</v>
      </c>
      <c r="E2761" s="166"/>
      <c r="F2761" s="92" t="s">
        <v>111</v>
      </c>
      <c r="G2761" s="92" t="s">
        <v>1712</v>
      </c>
      <c r="H2761" s="92" t="s">
        <v>1723</v>
      </c>
      <c r="I2761" s="92">
        <v>135</v>
      </c>
      <c r="J2761" s="93">
        <v>20.400000000000002</v>
      </c>
      <c r="K2761" s="94"/>
      <c r="L2761" s="92" t="s">
        <v>2664</v>
      </c>
      <c r="M2761" s="92" t="s">
        <v>417</v>
      </c>
      <c r="N2761" s="172" t="str">
        <f t="shared" si="1082"/>
        <v/>
      </c>
      <c r="O2761" s="172"/>
      <c r="P2761" s="173">
        <f t="shared" si="1084"/>
        <v>0</v>
      </c>
      <c r="Q2761" s="173">
        <f t="shared" si="1085"/>
        <v>0</v>
      </c>
      <c r="R2761" s="173" t="str">
        <f t="shared" si="1086"/>
        <v/>
      </c>
      <c r="S2761" s="173">
        <f t="shared" si="1087"/>
        <v>0</v>
      </c>
      <c r="T2761" s="173">
        <f t="shared" si="1072"/>
        <v>0</v>
      </c>
      <c r="U2761" s="173">
        <f t="shared" si="1073"/>
        <v>0</v>
      </c>
      <c r="V2761" s="173">
        <f t="shared" si="1074"/>
        <v>0</v>
      </c>
      <c r="W2761" s="173">
        <f t="shared" si="1075"/>
        <v>0</v>
      </c>
      <c r="X2761" s="173">
        <f t="shared" si="1083"/>
        <v>0</v>
      </c>
    </row>
    <row r="2762" spans="1:24" ht="14.1" customHeight="1" x14ac:dyDescent="0.3">
      <c r="A2762" s="90">
        <v>15175</v>
      </c>
      <c r="B2762" s="91" t="s">
        <v>50</v>
      </c>
      <c r="C2762" s="92">
        <v>24</v>
      </c>
      <c r="D2762" s="92">
        <v>8</v>
      </c>
      <c r="E2762" s="166"/>
      <c r="F2762" s="92" t="s">
        <v>111</v>
      </c>
      <c r="G2762" s="92" t="s">
        <v>1712</v>
      </c>
      <c r="H2762" s="92" t="s">
        <v>1724</v>
      </c>
      <c r="I2762" s="92">
        <v>135</v>
      </c>
      <c r="J2762" s="93">
        <v>20.400000000000002</v>
      </c>
      <c r="K2762" s="94"/>
      <c r="L2762" s="92" t="s">
        <v>2665</v>
      </c>
      <c r="M2762" s="92" t="s">
        <v>417</v>
      </c>
      <c r="N2762" s="172" t="str">
        <f t="shared" si="1082"/>
        <v/>
      </c>
      <c r="O2762" s="172"/>
      <c r="P2762" s="173">
        <f t="shared" si="1084"/>
        <v>0</v>
      </c>
      <c r="Q2762" s="173">
        <f t="shared" si="1085"/>
        <v>0</v>
      </c>
      <c r="R2762" s="173" t="str">
        <f t="shared" si="1086"/>
        <v/>
      </c>
      <c r="S2762" s="173">
        <f t="shared" si="1087"/>
        <v>0</v>
      </c>
      <c r="T2762" s="173">
        <f t="shared" si="1072"/>
        <v>0</v>
      </c>
      <c r="U2762" s="173">
        <f t="shared" si="1073"/>
        <v>0</v>
      </c>
      <c r="V2762" s="173">
        <f t="shared" si="1074"/>
        <v>0</v>
      </c>
      <c r="W2762" s="173">
        <f t="shared" si="1075"/>
        <v>0</v>
      </c>
      <c r="X2762" s="173">
        <f t="shared" si="1083"/>
        <v>0</v>
      </c>
    </row>
    <row r="2763" spans="1:24" ht="14.1" customHeight="1" x14ac:dyDescent="0.3">
      <c r="A2763" s="90"/>
      <c r="B2763" s="91"/>
      <c r="C2763" s="92"/>
      <c r="D2763" s="92"/>
      <c r="E2763" s="168"/>
      <c r="F2763" s="92"/>
      <c r="G2763" s="92"/>
      <c r="H2763" s="217" t="s">
        <v>5731</v>
      </c>
      <c r="I2763" s="92"/>
      <c r="J2763" s="93"/>
      <c r="K2763" s="94"/>
      <c r="L2763" s="94"/>
      <c r="M2763" s="95"/>
      <c r="N2763" s="172"/>
      <c r="O2763" s="172"/>
      <c r="P2763" s="173">
        <f t="shared" si="1084"/>
        <v>0</v>
      </c>
      <c r="Q2763" s="173">
        <f t="shared" si="1085"/>
        <v>0</v>
      </c>
      <c r="R2763" s="173">
        <f t="shared" si="1086"/>
        <v>0</v>
      </c>
      <c r="S2763" s="173">
        <f t="shared" si="1087"/>
        <v>0</v>
      </c>
      <c r="T2763" s="173">
        <f t="shared" si="1072"/>
        <v>0</v>
      </c>
      <c r="U2763" s="173">
        <f t="shared" si="1073"/>
        <v>0</v>
      </c>
      <c r="V2763" s="173">
        <f t="shared" si="1074"/>
        <v>0</v>
      </c>
      <c r="W2763" s="173">
        <f t="shared" si="1075"/>
        <v>0</v>
      </c>
      <c r="X2763" s="173"/>
    </row>
    <row r="2764" spans="1:24" ht="14.1" customHeight="1" x14ac:dyDescent="0.3">
      <c r="A2764" s="90" t="s">
        <v>683</v>
      </c>
      <c r="B2764" s="91" t="s">
        <v>51</v>
      </c>
      <c r="C2764" s="92">
        <v>20</v>
      </c>
      <c r="D2764" s="92">
        <v>10</v>
      </c>
      <c r="E2764" s="166"/>
      <c r="F2764" s="92" t="s">
        <v>5805</v>
      </c>
      <c r="G2764" s="92" t="s">
        <v>1999</v>
      </c>
      <c r="H2764" s="92" t="s">
        <v>2538</v>
      </c>
      <c r="I2764" s="92">
        <v>136</v>
      </c>
      <c r="J2764" s="93">
        <v>18.25</v>
      </c>
      <c r="K2764" s="94"/>
      <c r="L2764" s="92" t="s">
        <v>4250</v>
      </c>
      <c r="M2764" s="92" t="s">
        <v>417</v>
      </c>
      <c r="N2764" s="172" t="str">
        <f>IF(OR(J2764="TBA",E2764=0),"",E2764*J2764)</f>
        <v/>
      </c>
      <c r="O2764" s="172"/>
      <c r="P2764" s="173">
        <f t="shared" si="1084"/>
        <v>0</v>
      </c>
      <c r="Q2764" s="173">
        <f t="shared" si="1085"/>
        <v>0</v>
      </c>
      <c r="R2764" s="173">
        <f t="shared" si="1086"/>
        <v>0</v>
      </c>
      <c r="S2764" s="173" t="str">
        <f t="shared" si="1087"/>
        <v/>
      </c>
      <c r="T2764" s="173">
        <f t="shared" si="1072"/>
        <v>0</v>
      </c>
      <c r="U2764" s="173">
        <f t="shared" si="1073"/>
        <v>0</v>
      </c>
      <c r="V2764" s="173">
        <f t="shared" si="1074"/>
        <v>0</v>
      </c>
      <c r="W2764" s="173">
        <f t="shared" si="1075"/>
        <v>0</v>
      </c>
      <c r="X2764" s="173">
        <f t="shared" ref="X2764:X2827" si="1088">+SUM(T2764:W2764)</f>
        <v>0</v>
      </c>
    </row>
    <row r="2765" spans="1:24" ht="14.1" customHeight="1" x14ac:dyDescent="0.3">
      <c r="A2765" s="90" t="s">
        <v>682</v>
      </c>
      <c r="B2765" s="91" t="s">
        <v>51</v>
      </c>
      <c r="C2765" s="92">
        <v>20</v>
      </c>
      <c r="D2765" s="92">
        <v>10</v>
      </c>
      <c r="E2765" s="166"/>
      <c r="F2765" s="92" t="s">
        <v>5805</v>
      </c>
      <c r="G2765" s="92" t="s">
        <v>2000</v>
      </c>
      <c r="H2765" s="92" t="s">
        <v>2538</v>
      </c>
      <c r="I2765" s="92">
        <v>136</v>
      </c>
      <c r="J2765" s="93">
        <v>18.25</v>
      </c>
      <c r="K2765" s="94"/>
      <c r="L2765" s="92" t="s">
        <v>4251</v>
      </c>
      <c r="M2765" s="92" t="s">
        <v>417</v>
      </c>
      <c r="N2765" s="172" t="str">
        <f>IF(OR(J2765="TBA",E2765=0),"",E2765*J2765)</f>
        <v/>
      </c>
      <c r="O2765" s="172"/>
      <c r="P2765" s="173">
        <f t="shared" si="1084"/>
        <v>0</v>
      </c>
      <c r="Q2765" s="173">
        <f t="shared" si="1085"/>
        <v>0</v>
      </c>
      <c r="R2765" s="173">
        <f t="shared" si="1086"/>
        <v>0</v>
      </c>
      <c r="S2765" s="173" t="str">
        <f t="shared" si="1087"/>
        <v/>
      </c>
      <c r="T2765" s="173">
        <f t="shared" si="1072"/>
        <v>0</v>
      </c>
      <c r="U2765" s="173">
        <f t="shared" si="1073"/>
        <v>0</v>
      </c>
      <c r="V2765" s="173">
        <f t="shared" si="1074"/>
        <v>0</v>
      </c>
      <c r="W2765" s="173">
        <f t="shared" si="1075"/>
        <v>0</v>
      </c>
      <c r="X2765" s="173">
        <f t="shared" si="1088"/>
        <v>0</v>
      </c>
    </row>
    <row r="2766" spans="1:24" ht="14.1" customHeight="1" x14ac:dyDescent="0.3">
      <c r="A2766" s="90" t="s">
        <v>681</v>
      </c>
      <c r="B2766" s="91" t="s">
        <v>51</v>
      </c>
      <c r="C2766" s="92">
        <v>20</v>
      </c>
      <c r="D2766" s="92">
        <v>10</v>
      </c>
      <c r="E2766" s="166"/>
      <c r="F2766" s="92" t="s">
        <v>5805</v>
      </c>
      <c r="G2766" s="92" t="s">
        <v>2014</v>
      </c>
      <c r="H2766" s="92" t="s">
        <v>2539</v>
      </c>
      <c r="I2766" s="92">
        <v>136</v>
      </c>
      <c r="J2766" s="93">
        <v>18.25</v>
      </c>
      <c r="K2766" s="94"/>
      <c r="L2766" s="92" t="s">
        <v>4252</v>
      </c>
      <c r="M2766" s="92" t="s">
        <v>417</v>
      </c>
      <c r="N2766" s="172" t="str">
        <f t="shared" ref="N2766:N2830" si="1089">IF(OR(J2766="TBA",E2766=0),"",E2766*J2766)</f>
        <v/>
      </c>
      <c r="O2766" s="172"/>
      <c r="P2766" s="173">
        <f t="shared" si="1084"/>
        <v>0</v>
      </c>
      <c r="Q2766" s="173">
        <f t="shared" si="1085"/>
        <v>0</v>
      </c>
      <c r="R2766" s="173">
        <f t="shared" si="1086"/>
        <v>0</v>
      </c>
      <c r="S2766" s="173" t="str">
        <f t="shared" si="1087"/>
        <v/>
      </c>
      <c r="T2766" s="173">
        <f t="shared" si="1072"/>
        <v>0</v>
      </c>
      <c r="U2766" s="173">
        <f t="shared" si="1073"/>
        <v>0</v>
      </c>
      <c r="V2766" s="173">
        <f t="shared" si="1074"/>
        <v>0</v>
      </c>
      <c r="W2766" s="173">
        <f t="shared" si="1075"/>
        <v>0</v>
      </c>
      <c r="X2766" s="173">
        <f t="shared" si="1088"/>
        <v>0</v>
      </c>
    </row>
    <row r="2767" spans="1:24" ht="14.1" customHeight="1" x14ac:dyDescent="0.3">
      <c r="A2767" s="90" t="s">
        <v>363</v>
      </c>
      <c r="B2767" s="91" t="s">
        <v>51</v>
      </c>
      <c r="C2767" s="92">
        <v>10</v>
      </c>
      <c r="D2767" s="92">
        <v>0</v>
      </c>
      <c r="E2767" s="166"/>
      <c r="F2767" s="92" t="s">
        <v>112</v>
      </c>
      <c r="G2767" s="92" t="s">
        <v>2003</v>
      </c>
      <c r="H2767" s="92" t="s">
        <v>2609</v>
      </c>
      <c r="I2767" s="92">
        <v>136</v>
      </c>
      <c r="J2767" s="93">
        <v>17.05</v>
      </c>
      <c r="K2767" s="94"/>
      <c r="L2767" s="92" t="s">
        <v>4393</v>
      </c>
      <c r="M2767" s="92" t="s">
        <v>417</v>
      </c>
      <c r="N2767" s="172" t="str">
        <f t="shared" si="1089"/>
        <v/>
      </c>
      <c r="O2767" s="172"/>
      <c r="P2767" s="173">
        <f t="shared" si="1084"/>
        <v>0</v>
      </c>
      <c r="Q2767" s="173">
        <f t="shared" si="1085"/>
        <v>0</v>
      </c>
      <c r="R2767" s="173">
        <f t="shared" si="1086"/>
        <v>0</v>
      </c>
      <c r="S2767" s="173" t="str">
        <f t="shared" si="1087"/>
        <v/>
      </c>
      <c r="T2767" s="173">
        <f t="shared" si="1072"/>
        <v>0</v>
      </c>
      <c r="U2767" s="173">
        <f t="shared" si="1073"/>
        <v>0</v>
      </c>
      <c r="V2767" s="173">
        <f t="shared" si="1074"/>
        <v>0</v>
      </c>
      <c r="W2767" s="173">
        <f t="shared" si="1075"/>
        <v>0</v>
      </c>
      <c r="X2767" s="173">
        <f t="shared" si="1088"/>
        <v>0</v>
      </c>
    </row>
    <row r="2768" spans="1:24" ht="14.1" customHeight="1" x14ac:dyDescent="0.3">
      <c r="A2768" s="90" t="s">
        <v>364</v>
      </c>
      <c r="B2768" s="91" t="s">
        <v>51</v>
      </c>
      <c r="C2768" s="92">
        <v>10</v>
      </c>
      <c r="D2768" s="92">
        <v>0</v>
      </c>
      <c r="E2768" s="166"/>
      <c r="F2768" s="92" t="s">
        <v>112</v>
      </c>
      <c r="G2768" s="92" t="s">
        <v>2004</v>
      </c>
      <c r="H2768" s="92" t="s">
        <v>2609</v>
      </c>
      <c r="I2768" s="92">
        <v>136</v>
      </c>
      <c r="J2768" s="93">
        <v>17.05</v>
      </c>
      <c r="K2768" s="94"/>
      <c r="L2768" s="92" t="s">
        <v>4394</v>
      </c>
      <c r="M2768" s="92" t="s">
        <v>417</v>
      </c>
      <c r="N2768" s="172" t="str">
        <f t="shared" si="1089"/>
        <v/>
      </c>
      <c r="O2768" s="172"/>
      <c r="P2768" s="173">
        <f t="shared" si="1084"/>
        <v>0</v>
      </c>
      <c r="Q2768" s="173">
        <f t="shared" si="1085"/>
        <v>0</v>
      </c>
      <c r="R2768" s="173">
        <f t="shared" si="1086"/>
        <v>0</v>
      </c>
      <c r="S2768" s="173" t="str">
        <f t="shared" si="1087"/>
        <v/>
      </c>
      <c r="T2768" s="173">
        <f t="shared" si="1072"/>
        <v>0</v>
      </c>
      <c r="U2768" s="173">
        <f t="shared" si="1073"/>
        <v>0</v>
      </c>
      <c r="V2768" s="173">
        <f t="shared" si="1074"/>
        <v>0</v>
      </c>
      <c r="W2768" s="173">
        <f t="shared" si="1075"/>
        <v>0</v>
      </c>
      <c r="X2768" s="173">
        <f t="shared" si="1088"/>
        <v>0</v>
      </c>
    </row>
    <row r="2769" spans="1:24" ht="14.1" customHeight="1" x14ac:dyDescent="0.3">
      <c r="A2769" s="90" t="s">
        <v>365</v>
      </c>
      <c r="B2769" s="91" t="s">
        <v>51</v>
      </c>
      <c r="C2769" s="92">
        <v>10</v>
      </c>
      <c r="D2769" s="92">
        <v>0</v>
      </c>
      <c r="E2769" s="166"/>
      <c r="F2769" s="92" t="s">
        <v>112</v>
      </c>
      <c r="G2769" s="92" t="s">
        <v>2016</v>
      </c>
      <c r="H2769" s="92" t="s">
        <v>2609</v>
      </c>
      <c r="I2769" s="92">
        <v>136</v>
      </c>
      <c r="J2769" s="93">
        <v>17.05</v>
      </c>
      <c r="K2769" s="94"/>
      <c r="L2769" s="92" t="s">
        <v>4395</v>
      </c>
      <c r="M2769" s="92" t="s">
        <v>417</v>
      </c>
      <c r="N2769" s="172" t="str">
        <f t="shared" si="1089"/>
        <v/>
      </c>
      <c r="O2769" s="172"/>
      <c r="P2769" s="173">
        <f t="shared" si="1084"/>
        <v>0</v>
      </c>
      <c r="Q2769" s="173">
        <f t="shared" si="1085"/>
        <v>0</v>
      </c>
      <c r="R2769" s="173">
        <f t="shared" si="1086"/>
        <v>0</v>
      </c>
      <c r="S2769" s="173" t="str">
        <f t="shared" si="1087"/>
        <v/>
      </c>
      <c r="T2769" s="173">
        <f t="shared" si="1072"/>
        <v>0</v>
      </c>
      <c r="U2769" s="173">
        <f t="shared" si="1073"/>
        <v>0</v>
      </c>
      <c r="V2769" s="173">
        <f t="shared" si="1074"/>
        <v>0</v>
      </c>
      <c r="W2769" s="173">
        <f t="shared" si="1075"/>
        <v>0</v>
      </c>
      <c r="X2769" s="173">
        <f t="shared" si="1088"/>
        <v>0</v>
      </c>
    </row>
    <row r="2770" spans="1:24" ht="14.1" customHeight="1" x14ac:dyDescent="0.3">
      <c r="A2770" s="90" t="s">
        <v>460</v>
      </c>
      <c r="B2770" s="91" t="s">
        <v>51</v>
      </c>
      <c r="C2770" s="92">
        <v>10</v>
      </c>
      <c r="D2770" s="92">
        <v>0</v>
      </c>
      <c r="E2770" s="166"/>
      <c r="F2770" s="92" t="s">
        <v>112</v>
      </c>
      <c r="G2770" s="92" t="s">
        <v>2003</v>
      </c>
      <c r="H2770" s="92" t="s">
        <v>2367</v>
      </c>
      <c r="I2770" s="92">
        <v>136</v>
      </c>
      <c r="J2770" s="93">
        <v>23.7</v>
      </c>
      <c r="K2770" s="94"/>
      <c r="L2770" s="92" t="s">
        <v>3830</v>
      </c>
      <c r="M2770" s="92" t="s">
        <v>417</v>
      </c>
      <c r="N2770" s="172" t="str">
        <f t="shared" si="1089"/>
        <v/>
      </c>
      <c r="O2770" s="172"/>
      <c r="P2770" s="173">
        <f t="shared" si="1084"/>
        <v>0</v>
      </c>
      <c r="Q2770" s="173">
        <f t="shared" si="1085"/>
        <v>0</v>
      </c>
      <c r="R2770" s="173">
        <f t="shared" si="1086"/>
        <v>0</v>
      </c>
      <c r="S2770" s="173" t="str">
        <f t="shared" si="1087"/>
        <v/>
      </c>
      <c r="T2770" s="173">
        <f t="shared" si="1072"/>
        <v>0</v>
      </c>
      <c r="U2770" s="173">
        <f t="shared" si="1073"/>
        <v>0</v>
      </c>
      <c r="V2770" s="173">
        <f t="shared" si="1074"/>
        <v>0</v>
      </c>
      <c r="W2770" s="173">
        <f t="shared" si="1075"/>
        <v>0</v>
      </c>
      <c r="X2770" s="173">
        <f t="shared" si="1088"/>
        <v>0</v>
      </c>
    </row>
    <row r="2771" spans="1:24" ht="14.1" customHeight="1" x14ac:dyDescent="0.3">
      <c r="A2771" s="90" t="s">
        <v>461</v>
      </c>
      <c r="B2771" s="91" t="s">
        <v>51</v>
      </c>
      <c r="C2771" s="92">
        <v>10</v>
      </c>
      <c r="D2771" s="92">
        <v>0</v>
      </c>
      <c r="E2771" s="166"/>
      <c r="F2771" s="92" t="s">
        <v>112</v>
      </c>
      <c r="G2771" s="92" t="s">
        <v>2004</v>
      </c>
      <c r="H2771" s="92" t="s">
        <v>2367</v>
      </c>
      <c r="I2771" s="92">
        <v>136</v>
      </c>
      <c r="J2771" s="93">
        <v>23.7</v>
      </c>
      <c r="K2771" s="94"/>
      <c r="L2771" s="92" t="s">
        <v>3831</v>
      </c>
      <c r="M2771" s="92" t="s">
        <v>417</v>
      </c>
      <c r="N2771" s="172" t="str">
        <f t="shared" si="1089"/>
        <v/>
      </c>
      <c r="O2771" s="172"/>
      <c r="P2771" s="173">
        <f t="shared" si="1084"/>
        <v>0</v>
      </c>
      <c r="Q2771" s="173">
        <f t="shared" si="1085"/>
        <v>0</v>
      </c>
      <c r="R2771" s="173">
        <f t="shared" si="1086"/>
        <v>0</v>
      </c>
      <c r="S2771" s="173" t="str">
        <f t="shared" si="1087"/>
        <v/>
      </c>
      <c r="T2771" s="173">
        <f t="shared" si="1072"/>
        <v>0</v>
      </c>
      <c r="U2771" s="173">
        <f t="shared" si="1073"/>
        <v>0</v>
      </c>
      <c r="V2771" s="173">
        <f t="shared" si="1074"/>
        <v>0</v>
      </c>
      <c r="W2771" s="173">
        <f t="shared" si="1075"/>
        <v>0</v>
      </c>
      <c r="X2771" s="173">
        <f t="shared" si="1088"/>
        <v>0</v>
      </c>
    </row>
    <row r="2772" spans="1:24" ht="14.1" customHeight="1" x14ac:dyDescent="0.3">
      <c r="A2772" s="90" t="s">
        <v>462</v>
      </c>
      <c r="B2772" s="91" t="s">
        <v>51</v>
      </c>
      <c r="C2772" s="92">
        <v>10</v>
      </c>
      <c r="D2772" s="92">
        <v>0</v>
      </c>
      <c r="E2772" s="166"/>
      <c r="F2772" s="92" t="s">
        <v>112</v>
      </c>
      <c r="G2772" s="92" t="s">
        <v>2016</v>
      </c>
      <c r="H2772" s="92" t="s">
        <v>2367</v>
      </c>
      <c r="I2772" s="92">
        <v>136</v>
      </c>
      <c r="J2772" s="93">
        <v>23.7</v>
      </c>
      <c r="K2772" s="94"/>
      <c r="L2772" s="92" t="s">
        <v>3832</v>
      </c>
      <c r="M2772" s="92" t="s">
        <v>417</v>
      </c>
      <c r="N2772" s="172" t="str">
        <f t="shared" si="1089"/>
        <v/>
      </c>
      <c r="O2772" s="172"/>
      <c r="P2772" s="173">
        <f t="shared" si="1084"/>
        <v>0</v>
      </c>
      <c r="Q2772" s="173">
        <f t="shared" si="1085"/>
        <v>0</v>
      </c>
      <c r="R2772" s="173">
        <f t="shared" si="1086"/>
        <v>0</v>
      </c>
      <c r="S2772" s="173" t="str">
        <f t="shared" si="1087"/>
        <v/>
      </c>
      <c r="T2772" s="173">
        <f t="shared" si="1072"/>
        <v>0</v>
      </c>
      <c r="U2772" s="173">
        <f t="shared" si="1073"/>
        <v>0</v>
      </c>
      <c r="V2772" s="173">
        <f t="shared" si="1074"/>
        <v>0</v>
      </c>
      <c r="W2772" s="173">
        <f t="shared" si="1075"/>
        <v>0</v>
      </c>
      <c r="X2772" s="173">
        <f t="shared" si="1088"/>
        <v>0</v>
      </c>
    </row>
    <row r="2773" spans="1:24" ht="14.1" customHeight="1" x14ac:dyDescent="0.3">
      <c r="A2773" s="90" t="s">
        <v>1309</v>
      </c>
      <c r="B2773" s="91" t="s">
        <v>51</v>
      </c>
      <c r="C2773" s="92">
        <v>12</v>
      </c>
      <c r="D2773" s="92">
        <v>0</v>
      </c>
      <c r="E2773" s="166"/>
      <c r="F2773" s="92" t="s">
        <v>112</v>
      </c>
      <c r="G2773" s="92" t="s">
        <v>2003</v>
      </c>
      <c r="H2773" s="92" t="s">
        <v>2120</v>
      </c>
      <c r="I2773" s="92">
        <v>136</v>
      </c>
      <c r="J2773" s="93">
        <v>28.7</v>
      </c>
      <c r="K2773" s="94"/>
      <c r="L2773" s="92" t="s">
        <v>3215</v>
      </c>
      <c r="M2773" s="92" t="s">
        <v>417</v>
      </c>
      <c r="N2773" s="172" t="str">
        <f t="shared" ref="N2773:N2783" si="1090">IF(OR(J2773="TBA",E2773=0),"",E2773*J2773)</f>
        <v/>
      </c>
      <c r="O2773" s="172"/>
      <c r="P2773" s="173">
        <f t="shared" si="1084"/>
        <v>0</v>
      </c>
      <c r="Q2773" s="173">
        <f t="shared" si="1085"/>
        <v>0</v>
      </c>
      <c r="R2773" s="173">
        <f t="shared" si="1086"/>
        <v>0</v>
      </c>
      <c r="S2773" s="173" t="str">
        <f t="shared" si="1087"/>
        <v/>
      </c>
      <c r="T2773" s="173">
        <f t="shared" si="1072"/>
        <v>0</v>
      </c>
      <c r="U2773" s="173">
        <f t="shared" si="1073"/>
        <v>0</v>
      </c>
      <c r="V2773" s="173">
        <f t="shared" si="1074"/>
        <v>0</v>
      </c>
      <c r="W2773" s="173">
        <f t="shared" si="1075"/>
        <v>0</v>
      </c>
      <c r="X2773" s="173">
        <f t="shared" ref="X2773:X2783" si="1091">+SUM(T2773:W2773)</f>
        <v>0</v>
      </c>
    </row>
    <row r="2774" spans="1:24" ht="14.1" customHeight="1" x14ac:dyDescent="0.3">
      <c r="A2774" s="90" t="s">
        <v>1310</v>
      </c>
      <c r="B2774" s="91" t="s">
        <v>51</v>
      </c>
      <c r="C2774" s="92">
        <v>12</v>
      </c>
      <c r="D2774" s="92">
        <v>0</v>
      </c>
      <c r="E2774" s="166"/>
      <c r="F2774" s="92" t="s">
        <v>112</v>
      </c>
      <c r="G2774" s="92" t="s">
        <v>2028</v>
      </c>
      <c r="H2774" s="92" t="s">
        <v>2120</v>
      </c>
      <c r="I2774" s="92">
        <v>136</v>
      </c>
      <c r="J2774" s="93">
        <v>28.7</v>
      </c>
      <c r="K2774" s="94"/>
      <c r="L2774" s="92" t="s">
        <v>3216</v>
      </c>
      <c r="M2774" s="92" t="s">
        <v>417</v>
      </c>
      <c r="N2774" s="172" t="str">
        <f t="shared" si="1090"/>
        <v/>
      </c>
      <c r="O2774" s="172"/>
      <c r="P2774" s="173">
        <f t="shared" si="1084"/>
        <v>0</v>
      </c>
      <c r="Q2774" s="173">
        <f t="shared" si="1085"/>
        <v>0</v>
      </c>
      <c r="R2774" s="173">
        <f t="shared" si="1086"/>
        <v>0</v>
      </c>
      <c r="S2774" s="173" t="str">
        <f t="shared" si="1087"/>
        <v/>
      </c>
      <c r="T2774" s="173">
        <f t="shared" si="1072"/>
        <v>0</v>
      </c>
      <c r="U2774" s="173">
        <f t="shared" si="1073"/>
        <v>0</v>
      </c>
      <c r="V2774" s="173">
        <f t="shared" si="1074"/>
        <v>0</v>
      </c>
      <c r="W2774" s="173">
        <f t="shared" si="1075"/>
        <v>0</v>
      </c>
      <c r="X2774" s="173">
        <f t="shared" si="1091"/>
        <v>0</v>
      </c>
    </row>
    <row r="2775" spans="1:24" ht="14.1" customHeight="1" x14ac:dyDescent="0.3">
      <c r="A2775" s="90" t="s">
        <v>1311</v>
      </c>
      <c r="B2775" s="91" t="s">
        <v>51</v>
      </c>
      <c r="C2775" s="92">
        <v>12</v>
      </c>
      <c r="D2775" s="92">
        <v>0</v>
      </c>
      <c r="E2775" s="166"/>
      <c r="F2775" s="92" t="s">
        <v>112</v>
      </c>
      <c r="G2775" s="92" t="s">
        <v>2004</v>
      </c>
      <c r="H2775" s="92" t="s">
        <v>2120</v>
      </c>
      <c r="I2775" s="92">
        <v>136</v>
      </c>
      <c r="J2775" s="93">
        <v>28.7</v>
      </c>
      <c r="K2775" s="94"/>
      <c r="L2775" s="92" t="s">
        <v>3217</v>
      </c>
      <c r="M2775" s="92" t="s">
        <v>417</v>
      </c>
      <c r="N2775" s="172" t="str">
        <f t="shared" si="1090"/>
        <v/>
      </c>
      <c r="O2775" s="172"/>
      <c r="P2775" s="173">
        <f t="shared" si="1084"/>
        <v>0</v>
      </c>
      <c r="Q2775" s="173">
        <f t="shared" si="1085"/>
        <v>0</v>
      </c>
      <c r="R2775" s="173">
        <f t="shared" si="1086"/>
        <v>0</v>
      </c>
      <c r="S2775" s="173" t="str">
        <f t="shared" si="1087"/>
        <v/>
      </c>
      <c r="T2775" s="173">
        <f t="shared" si="1072"/>
        <v>0</v>
      </c>
      <c r="U2775" s="173">
        <f t="shared" si="1073"/>
        <v>0</v>
      </c>
      <c r="V2775" s="173">
        <f t="shared" si="1074"/>
        <v>0</v>
      </c>
      <c r="W2775" s="173">
        <f t="shared" si="1075"/>
        <v>0</v>
      </c>
      <c r="X2775" s="173">
        <f t="shared" si="1091"/>
        <v>0</v>
      </c>
    </row>
    <row r="2776" spans="1:24" ht="14.1" customHeight="1" x14ac:dyDescent="0.3">
      <c r="A2776" s="90" t="s">
        <v>1312</v>
      </c>
      <c r="B2776" s="91" t="s">
        <v>51</v>
      </c>
      <c r="C2776" s="92">
        <v>12</v>
      </c>
      <c r="D2776" s="92">
        <v>0</v>
      </c>
      <c r="E2776" s="166"/>
      <c r="F2776" s="92" t="s">
        <v>112</v>
      </c>
      <c r="G2776" s="92" t="s">
        <v>2016</v>
      </c>
      <c r="H2776" s="92" t="s">
        <v>2120</v>
      </c>
      <c r="I2776" s="92">
        <v>136</v>
      </c>
      <c r="J2776" s="93">
        <v>28.7</v>
      </c>
      <c r="K2776" s="94"/>
      <c r="L2776" s="92" t="s">
        <v>3218</v>
      </c>
      <c r="M2776" s="92" t="s">
        <v>417</v>
      </c>
      <c r="N2776" s="172" t="str">
        <f t="shared" si="1090"/>
        <v/>
      </c>
      <c r="O2776" s="172"/>
      <c r="P2776" s="173">
        <f t="shared" si="1084"/>
        <v>0</v>
      </c>
      <c r="Q2776" s="173">
        <f t="shared" si="1085"/>
        <v>0</v>
      </c>
      <c r="R2776" s="173">
        <f t="shared" si="1086"/>
        <v>0</v>
      </c>
      <c r="S2776" s="173" t="str">
        <f t="shared" si="1087"/>
        <v/>
      </c>
      <c r="T2776" s="173">
        <f t="shared" si="1072"/>
        <v>0</v>
      </c>
      <c r="U2776" s="173">
        <f t="shared" si="1073"/>
        <v>0</v>
      </c>
      <c r="V2776" s="173">
        <f t="shared" si="1074"/>
        <v>0</v>
      </c>
      <c r="W2776" s="173">
        <f t="shared" si="1075"/>
        <v>0</v>
      </c>
      <c r="X2776" s="173">
        <f t="shared" si="1091"/>
        <v>0</v>
      </c>
    </row>
    <row r="2777" spans="1:24" ht="14.1" customHeight="1" x14ac:dyDescent="0.3">
      <c r="A2777" s="90" t="s">
        <v>212</v>
      </c>
      <c r="B2777" s="91" t="s">
        <v>51</v>
      </c>
      <c r="C2777" s="92">
        <v>15</v>
      </c>
      <c r="D2777" s="92">
        <v>5</v>
      </c>
      <c r="E2777" s="166"/>
      <c r="F2777" s="92" t="s">
        <v>1934</v>
      </c>
      <c r="G2777" s="92" t="s">
        <v>2003</v>
      </c>
      <c r="H2777" s="92" t="s">
        <v>2411</v>
      </c>
      <c r="I2777" s="92">
        <v>136</v>
      </c>
      <c r="J2777" s="93">
        <v>26.75</v>
      </c>
      <c r="K2777" s="94"/>
      <c r="L2777" s="92" t="s">
        <v>3930</v>
      </c>
      <c r="M2777" s="92" t="s">
        <v>417</v>
      </c>
      <c r="N2777" s="172" t="str">
        <f t="shared" si="1090"/>
        <v/>
      </c>
      <c r="O2777" s="172"/>
      <c r="P2777" s="173">
        <f t="shared" si="1084"/>
        <v>0</v>
      </c>
      <c r="Q2777" s="173">
        <f t="shared" si="1085"/>
        <v>0</v>
      </c>
      <c r="R2777" s="173">
        <f t="shared" si="1086"/>
        <v>0</v>
      </c>
      <c r="S2777" s="173" t="str">
        <f t="shared" si="1087"/>
        <v/>
      </c>
      <c r="T2777" s="173">
        <f t="shared" si="1072"/>
        <v>0</v>
      </c>
      <c r="U2777" s="173">
        <f t="shared" si="1073"/>
        <v>0</v>
      </c>
      <c r="V2777" s="173">
        <f t="shared" si="1074"/>
        <v>0</v>
      </c>
      <c r="W2777" s="173">
        <f t="shared" si="1075"/>
        <v>0</v>
      </c>
      <c r="X2777" s="173">
        <f t="shared" si="1091"/>
        <v>0</v>
      </c>
    </row>
    <row r="2778" spans="1:24" ht="14.1" customHeight="1" x14ac:dyDescent="0.3">
      <c r="A2778" s="90" t="s">
        <v>213</v>
      </c>
      <c r="B2778" s="91" t="s">
        <v>51</v>
      </c>
      <c r="C2778" s="92">
        <v>15</v>
      </c>
      <c r="D2778" s="92">
        <v>5</v>
      </c>
      <c r="E2778" s="166"/>
      <c r="F2778" s="92" t="s">
        <v>1934</v>
      </c>
      <c r="G2778" s="92" t="s">
        <v>2028</v>
      </c>
      <c r="H2778" s="92" t="s">
        <v>2411</v>
      </c>
      <c r="I2778" s="92">
        <v>136</v>
      </c>
      <c r="J2778" s="93">
        <v>26.75</v>
      </c>
      <c r="K2778" s="94"/>
      <c r="L2778" s="92" t="s">
        <v>3931</v>
      </c>
      <c r="M2778" s="92" t="s">
        <v>417</v>
      </c>
      <c r="N2778" s="172" t="str">
        <f t="shared" si="1090"/>
        <v/>
      </c>
      <c r="O2778" s="172"/>
      <c r="P2778" s="173">
        <f t="shared" si="1084"/>
        <v>0</v>
      </c>
      <c r="Q2778" s="173">
        <f t="shared" si="1085"/>
        <v>0</v>
      </c>
      <c r="R2778" s="173">
        <f t="shared" si="1086"/>
        <v>0</v>
      </c>
      <c r="S2778" s="173" t="str">
        <f t="shared" si="1087"/>
        <v/>
      </c>
      <c r="T2778" s="173">
        <f t="shared" si="1072"/>
        <v>0</v>
      </c>
      <c r="U2778" s="173">
        <f t="shared" si="1073"/>
        <v>0</v>
      </c>
      <c r="V2778" s="173">
        <f t="shared" si="1074"/>
        <v>0</v>
      </c>
      <c r="W2778" s="173">
        <f t="shared" si="1075"/>
        <v>0</v>
      </c>
      <c r="X2778" s="173">
        <f t="shared" si="1091"/>
        <v>0</v>
      </c>
    </row>
    <row r="2779" spans="1:24" ht="14.1" customHeight="1" x14ac:dyDescent="0.3">
      <c r="A2779" s="90" t="s">
        <v>214</v>
      </c>
      <c r="B2779" s="91" t="s">
        <v>51</v>
      </c>
      <c r="C2779" s="92">
        <v>15</v>
      </c>
      <c r="D2779" s="92">
        <v>5</v>
      </c>
      <c r="E2779" s="166"/>
      <c r="F2779" s="92" t="s">
        <v>1934</v>
      </c>
      <c r="G2779" s="92" t="s">
        <v>2004</v>
      </c>
      <c r="H2779" s="92" t="s">
        <v>2411</v>
      </c>
      <c r="I2779" s="92">
        <v>136</v>
      </c>
      <c r="J2779" s="93">
        <v>26.75</v>
      </c>
      <c r="K2779" s="94"/>
      <c r="L2779" s="92" t="s">
        <v>3932</v>
      </c>
      <c r="M2779" s="92" t="s">
        <v>417</v>
      </c>
      <c r="N2779" s="172" t="str">
        <f t="shared" si="1090"/>
        <v/>
      </c>
      <c r="O2779" s="172"/>
      <c r="P2779" s="173">
        <f t="shared" si="1084"/>
        <v>0</v>
      </c>
      <c r="Q2779" s="173">
        <f t="shared" si="1085"/>
        <v>0</v>
      </c>
      <c r="R2779" s="173">
        <f t="shared" si="1086"/>
        <v>0</v>
      </c>
      <c r="S2779" s="173" t="str">
        <f t="shared" si="1087"/>
        <v/>
      </c>
      <c r="T2779" s="173">
        <f t="shared" si="1072"/>
        <v>0</v>
      </c>
      <c r="U2779" s="173">
        <f t="shared" si="1073"/>
        <v>0</v>
      </c>
      <c r="V2779" s="173">
        <f t="shared" si="1074"/>
        <v>0</v>
      </c>
      <c r="W2779" s="173">
        <f t="shared" si="1075"/>
        <v>0</v>
      </c>
      <c r="X2779" s="173">
        <f t="shared" si="1091"/>
        <v>0</v>
      </c>
    </row>
    <row r="2780" spans="1:24" ht="14.1" customHeight="1" x14ac:dyDescent="0.3">
      <c r="A2780" s="90" t="s">
        <v>215</v>
      </c>
      <c r="B2780" s="91" t="s">
        <v>51</v>
      </c>
      <c r="C2780" s="92">
        <v>16</v>
      </c>
      <c r="D2780" s="92">
        <v>8</v>
      </c>
      <c r="E2780" s="166"/>
      <c r="F2780" s="92" t="s">
        <v>2267</v>
      </c>
      <c r="G2780" s="92" t="s">
        <v>2023</v>
      </c>
      <c r="H2780" s="92" t="s">
        <v>2441</v>
      </c>
      <c r="I2780" s="92">
        <v>136</v>
      </c>
      <c r="J2780" s="93">
        <v>24.3</v>
      </c>
      <c r="K2780" s="94"/>
      <c r="L2780" s="92" t="s">
        <v>3987</v>
      </c>
      <c r="M2780" s="92" t="s">
        <v>417</v>
      </c>
      <c r="N2780" s="172" t="str">
        <f t="shared" si="1090"/>
        <v/>
      </c>
      <c r="O2780" s="172"/>
      <c r="P2780" s="173">
        <f t="shared" ref="P2780:P2811" si="1092">IF($B2780="PA",$N2780,0)</f>
        <v>0</v>
      </c>
      <c r="Q2780" s="173">
        <f t="shared" ref="Q2780:Q2811" si="1093">IF($B2780="PC",$N2780,0)</f>
        <v>0</v>
      </c>
      <c r="R2780" s="173">
        <f t="shared" ref="R2780:R2811" si="1094">IF($B2780="LA",$N2780,0)</f>
        <v>0</v>
      </c>
      <c r="S2780" s="173" t="str">
        <f t="shared" ref="S2780:S2811" si="1095">IF($B2780="LC",$N2780,0)</f>
        <v/>
      </c>
      <c r="T2780" s="173">
        <f t="shared" si="1072"/>
        <v>0</v>
      </c>
      <c r="U2780" s="173">
        <f t="shared" si="1073"/>
        <v>0</v>
      </c>
      <c r="V2780" s="173">
        <f t="shared" si="1074"/>
        <v>0</v>
      </c>
      <c r="W2780" s="173">
        <f t="shared" si="1075"/>
        <v>0</v>
      </c>
      <c r="X2780" s="173">
        <f t="shared" si="1091"/>
        <v>0</v>
      </c>
    </row>
    <row r="2781" spans="1:24" ht="14.1" customHeight="1" x14ac:dyDescent="0.3">
      <c r="A2781" s="90" t="s">
        <v>216</v>
      </c>
      <c r="B2781" s="91" t="s">
        <v>51</v>
      </c>
      <c r="C2781" s="92">
        <v>16</v>
      </c>
      <c r="D2781" s="92">
        <v>8</v>
      </c>
      <c r="E2781" s="166"/>
      <c r="F2781" s="92" t="s">
        <v>111</v>
      </c>
      <c r="G2781" s="92" t="s">
        <v>2022</v>
      </c>
      <c r="H2781" s="92" t="s">
        <v>2441</v>
      </c>
      <c r="I2781" s="92">
        <v>136</v>
      </c>
      <c r="J2781" s="93">
        <v>23.1</v>
      </c>
      <c r="K2781" s="94"/>
      <c r="L2781" s="92" t="s">
        <v>3988</v>
      </c>
      <c r="M2781" s="92" t="s">
        <v>417</v>
      </c>
      <c r="N2781" s="172" t="str">
        <f t="shared" si="1090"/>
        <v/>
      </c>
      <c r="O2781" s="172"/>
      <c r="P2781" s="173">
        <f t="shared" si="1092"/>
        <v>0</v>
      </c>
      <c r="Q2781" s="173">
        <f t="shared" si="1093"/>
        <v>0</v>
      </c>
      <c r="R2781" s="173">
        <f t="shared" si="1094"/>
        <v>0</v>
      </c>
      <c r="S2781" s="173" t="str">
        <f t="shared" si="1095"/>
        <v/>
      </c>
      <c r="T2781" s="173">
        <f t="shared" si="1072"/>
        <v>0</v>
      </c>
      <c r="U2781" s="173">
        <f t="shared" si="1073"/>
        <v>0</v>
      </c>
      <c r="V2781" s="173">
        <f t="shared" si="1074"/>
        <v>0</v>
      </c>
      <c r="W2781" s="173">
        <f t="shared" si="1075"/>
        <v>0</v>
      </c>
      <c r="X2781" s="173">
        <f t="shared" si="1091"/>
        <v>0</v>
      </c>
    </row>
    <row r="2782" spans="1:24" ht="14.1" customHeight="1" x14ac:dyDescent="0.3">
      <c r="A2782" s="90" t="s">
        <v>217</v>
      </c>
      <c r="B2782" s="91" t="s">
        <v>51</v>
      </c>
      <c r="C2782" s="92">
        <v>16</v>
      </c>
      <c r="D2782" s="92">
        <v>8</v>
      </c>
      <c r="E2782" s="166"/>
      <c r="F2782" s="92" t="s">
        <v>2267</v>
      </c>
      <c r="G2782" s="92" t="s">
        <v>2398</v>
      </c>
      <c r="H2782" s="92" t="s">
        <v>2441</v>
      </c>
      <c r="I2782" s="92">
        <v>136</v>
      </c>
      <c r="J2782" s="93">
        <v>23.1</v>
      </c>
      <c r="K2782" s="94"/>
      <c r="L2782" s="92" t="s">
        <v>3989</v>
      </c>
      <c r="M2782" s="92" t="s">
        <v>417</v>
      </c>
      <c r="N2782" s="172" t="str">
        <f t="shared" si="1090"/>
        <v/>
      </c>
      <c r="O2782" s="172"/>
      <c r="P2782" s="173">
        <f t="shared" si="1092"/>
        <v>0</v>
      </c>
      <c r="Q2782" s="173">
        <f t="shared" si="1093"/>
        <v>0</v>
      </c>
      <c r="R2782" s="173">
        <f t="shared" si="1094"/>
        <v>0</v>
      </c>
      <c r="S2782" s="173" t="str">
        <f t="shared" si="1095"/>
        <v/>
      </c>
      <c r="T2782" s="173">
        <f t="shared" si="1072"/>
        <v>0</v>
      </c>
      <c r="U2782" s="173">
        <f t="shared" si="1073"/>
        <v>0</v>
      </c>
      <c r="V2782" s="173">
        <f t="shared" si="1074"/>
        <v>0</v>
      </c>
      <c r="W2782" s="173">
        <f t="shared" si="1075"/>
        <v>0</v>
      </c>
      <c r="X2782" s="173">
        <f t="shared" si="1091"/>
        <v>0</v>
      </c>
    </row>
    <row r="2783" spans="1:24" ht="14.1" customHeight="1" x14ac:dyDescent="0.3">
      <c r="A2783" s="90" t="s">
        <v>218</v>
      </c>
      <c r="B2783" s="91" t="s">
        <v>51</v>
      </c>
      <c r="C2783" s="92">
        <v>16</v>
      </c>
      <c r="D2783" s="92">
        <v>8</v>
      </c>
      <c r="E2783" s="166"/>
      <c r="F2783" s="92" t="s">
        <v>111</v>
      </c>
      <c r="G2783" s="92" t="s">
        <v>2105</v>
      </c>
      <c r="H2783" s="92" t="s">
        <v>2441</v>
      </c>
      <c r="I2783" s="92">
        <v>136</v>
      </c>
      <c r="J2783" s="93">
        <v>23.1</v>
      </c>
      <c r="K2783" s="94"/>
      <c r="L2783" s="92" t="s">
        <v>3990</v>
      </c>
      <c r="M2783" s="92" t="s">
        <v>417</v>
      </c>
      <c r="N2783" s="172" t="str">
        <f t="shared" si="1090"/>
        <v/>
      </c>
      <c r="O2783" s="172"/>
      <c r="P2783" s="173">
        <f t="shared" si="1092"/>
        <v>0</v>
      </c>
      <c r="Q2783" s="173">
        <f t="shared" si="1093"/>
        <v>0</v>
      </c>
      <c r="R2783" s="173">
        <f t="shared" si="1094"/>
        <v>0</v>
      </c>
      <c r="S2783" s="173" t="str">
        <f t="shared" si="1095"/>
        <v/>
      </c>
      <c r="T2783" s="173">
        <f t="shared" si="1072"/>
        <v>0</v>
      </c>
      <c r="U2783" s="173">
        <f t="shared" si="1073"/>
        <v>0</v>
      </c>
      <c r="V2783" s="173">
        <f t="shared" si="1074"/>
        <v>0</v>
      </c>
      <c r="W2783" s="173">
        <f t="shared" si="1075"/>
        <v>0</v>
      </c>
      <c r="X2783" s="173">
        <f t="shared" si="1091"/>
        <v>0</v>
      </c>
    </row>
    <row r="2784" spans="1:24" ht="14.1" customHeight="1" x14ac:dyDescent="0.3">
      <c r="A2784" s="90" t="s">
        <v>1701</v>
      </c>
      <c r="B2784" s="91" t="s">
        <v>51</v>
      </c>
      <c r="C2784" s="92">
        <v>12</v>
      </c>
      <c r="D2784" s="92">
        <v>0</v>
      </c>
      <c r="E2784" s="166"/>
      <c r="F2784" s="92" t="s">
        <v>111</v>
      </c>
      <c r="G2784" s="92" t="s">
        <v>2020</v>
      </c>
      <c r="H2784" s="92" t="s">
        <v>2287</v>
      </c>
      <c r="I2784" s="92">
        <v>136</v>
      </c>
      <c r="J2784" s="93">
        <v>23.1</v>
      </c>
      <c r="K2784" s="94"/>
      <c r="L2784" s="92" t="s">
        <v>3635</v>
      </c>
      <c r="M2784" s="92" t="s">
        <v>417</v>
      </c>
      <c r="N2784" s="172" t="str">
        <f t="shared" si="1089"/>
        <v/>
      </c>
      <c r="O2784" s="172"/>
      <c r="P2784" s="173">
        <f t="shared" si="1092"/>
        <v>0</v>
      </c>
      <c r="Q2784" s="173">
        <f t="shared" si="1093"/>
        <v>0</v>
      </c>
      <c r="R2784" s="173">
        <f t="shared" si="1094"/>
        <v>0</v>
      </c>
      <c r="S2784" s="173" t="str">
        <f t="shared" si="1095"/>
        <v/>
      </c>
      <c r="T2784" s="173">
        <f t="shared" si="1072"/>
        <v>0</v>
      </c>
      <c r="U2784" s="173">
        <f t="shared" si="1073"/>
        <v>0</v>
      </c>
      <c r="V2784" s="173">
        <f t="shared" si="1074"/>
        <v>0</v>
      </c>
      <c r="W2784" s="173">
        <f t="shared" si="1075"/>
        <v>0</v>
      </c>
      <c r="X2784" s="173">
        <f t="shared" si="1088"/>
        <v>0</v>
      </c>
    </row>
    <row r="2785" spans="1:24" ht="14.1" customHeight="1" x14ac:dyDescent="0.3">
      <c r="A2785" s="90" t="s">
        <v>1702</v>
      </c>
      <c r="B2785" s="91" t="s">
        <v>51</v>
      </c>
      <c r="C2785" s="92">
        <v>12</v>
      </c>
      <c r="D2785" s="92">
        <v>0</v>
      </c>
      <c r="E2785" s="166"/>
      <c r="F2785" s="92" t="s">
        <v>111</v>
      </c>
      <c r="G2785" s="92" t="s">
        <v>2022</v>
      </c>
      <c r="H2785" s="92" t="s">
        <v>2287</v>
      </c>
      <c r="I2785" s="92">
        <v>136</v>
      </c>
      <c r="J2785" s="93">
        <v>23.1</v>
      </c>
      <c r="K2785" s="94"/>
      <c r="L2785" s="92" t="s">
        <v>3636</v>
      </c>
      <c r="M2785" s="92" t="s">
        <v>417</v>
      </c>
      <c r="N2785" s="172" t="str">
        <f t="shared" si="1089"/>
        <v/>
      </c>
      <c r="O2785" s="172"/>
      <c r="P2785" s="173">
        <f t="shared" si="1092"/>
        <v>0</v>
      </c>
      <c r="Q2785" s="173">
        <f t="shared" si="1093"/>
        <v>0</v>
      </c>
      <c r="R2785" s="173">
        <f t="shared" si="1094"/>
        <v>0</v>
      </c>
      <c r="S2785" s="173" t="str">
        <f t="shared" si="1095"/>
        <v/>
      </c>
      <c r="T2785" s="173">
        <f t="shared" si="1072"/>
        <v>0</v>
      </c>
      <c r="U2785" s="173">
        <f t="shared" si="1073"/>
        <v>0</v>
      </c>
      <c r="V2785" s="173">
        <f t="shared" si="1074"/>
        <v>0</v>
      </c>
      <c r="W2785" s="173">
        <f t="shared" si="1075"/>
        <v>0</v>
      </c>
      <c r="X2785" s="173">
        <f t="shared" si="1088"/>
        <v>0</v>
      </c>
    </row>
    <row r="2786" spans="1:24" ht="14.1" customHeight="1" x14ac:dyDescent="0.3">
      <c r="A2786" s="90" t="s">
        <v>1703</v>
      </c>
      <c r="B2786" s="91" t="s">
        <v>51</v>
      </c>
      <c r="C2786" s="92">
        <v>12</v>
      </c>
      <c r="D2786" s="92">
        <v>0</v>
      </c>
      <c r="E2786" s="166"/>
      <c r="F2786" s="92" t="s">
        <v>111</v>
      </c>
      <c r="G2786" s="92" t="s">
        <v>2023</v>
      </c>
      <c r="H2786" s="92" t="s">
        <v>2287</v>
      </c>
      <c r="I2786" s="92">
        <v>136</v>
      </c>
      <c r="J2786" s="93">
        <v>24.3</v>
      </c>
      <c r="K2786" s="94"/>
      <c r="L2786" s="92" t="s">
        <v>3637</v>
      </c>
      <c r="M2786" s="92" t="s">
        <v>417</v>
      </c>
      <c r="N2786" s="172" t="str">
        <f t="shared" si="1089"/>
        <v/>
      </c>
      <c r="O2786" s="172"/>
      <c r="P2786" s="173">
        <f t="shared" si="1092"/>
        <v>0</v>
      </c>
      <c r="Q2786" s="173">
        <f t="shared" si="1093"/>
        <v>0</v>
      </c>
      <c r="R2786" s="173">
        <f t="shared" si="1094"/>
        <v>0</v>
      </c>
      <c r="S2786" s="173" t="str">
        <f t="shared" si="1095"/>
        <v/>
      </c>
      <c r="T2786" s="173">
        <f t="shared" si="1072"/>
        <v>0</v>
      </c>
      <c r="U2786" s="173">
        <f t="shared" si="1073"/>
        <v>0</v>
      </c>
      <c r="V2786" s="173">
        <f t="shared" si="1074"/>
        <v>0</v>
      </c>
      <c r="W2786" s="173">
        <f t="shared" si="1075"/>
        <v>0</v>
      </c>
      <c r="X2786" s="173">
        <f t="shared" si="1088"/>
        <v>0</v>
      </c>
    </row>
    <row r="2787" spans="1:24" ht="14.1" customHeight="1" x14ac:dyDescent="0.3">
      <c r="A2787" s="90" t="s">
        <v>1700</v>
      </c>
      <c r="B2787" s="91" t="s">
        <v>51</v>
      </c>
      <c r="C2787" s="92">
        <v>12</v>
      </c>
      <c r="D2787" s="92">
        <v>0</v>
      </c>
      <c r="E2787" s="166"/>
      <c r="F2787" s="92" t="s">
        <v>111</v>
      </c>
      <c r="G2787" s="92" t="s">
        <v>2005</v>
      </c>
      <c r="H2787" s="92" t="s">
        <v>2287</v>
      </c>
      <c r="I2787" s="92">
        <v>136</v>
      </c>
      <c r="J2787" s="93">
        <v>23.1</v>
      </c>
      <c r="K2787" s="94"/>
      <c r="L2787" s="92" t="s">
        <v>3638</v>
      </c>
      <c r="M2787" s="92" t="s">
        <v>417</v>
      </c>
      <c r="N2787" s="172" t="str">
        <f t="shared" si="1089"/>
        <v/>
      </c>
      <c r="O2787" s="172"/>
      <c r="P2787" s="173">
        <f t="shared" si="1092"/>
        <v>0</v>
      </c>
      <c r="Q2787" s="173">
        <f t="shared" si="1093"/>
        <v>0</v>
      </c>
      <c r="R2787" s="173">
        <f t="shared" si="1094"/>
        <v>0</v>
      </c>
      <c r="S2787" s="173" t="str">
        <f t="shared" si="1095"/>
        <v/>
      </c>
      <c r="T2787" s="173">
        <f t="shared" si="1072"/>
        <v>0</v>
      </c>
      <c r="U2787" s="173">
        <f t="shared" si="1073"/>
        <v>0</v>
      </c>
      <c r="V2787" s="173">
        <f t="shared" si="1074"/>
        <v>0</v>
      </c>
      <c r="W2787" s="173">
        <f t="shared" si="1075"/>
        <v>0</v>
      </c>
      <c r="X2787" s="173">
        <f t="shared" si="1088"/>
        <v>0</v>
      </c>
    </row>
    <row r="2788" spans="1:24" ht="14.1" customHeight="1" x14ac:dyDescent="0.3">
      <c r="A2788" s="90" t="s">
        <v>209</v>
      </c>
      <c r="B2788" s="91" t="s">
        <v>51</v>
      </c>
      <c r="C2788" s="92">
        <v>12</v>
      </c>
      <c r="D2788" s="92">
        <v>0</v>
      </c>
      <c r="E2788" s="166"/>
      <c r="F2788" s="92" t="s">
        <v>111</v>
      </c>
      <c r="G2788" s="92" t="s">
        <v>2020</v>
      </c>
      <c r="H2788" s="92" t="s">
        <v>2166</v>
      </c>
      <c r="I2788" s="92">
        <v>136</v>
      </c>
      <c r="J2788" s="93">
        <v>30.35</v>
      </c>
      <c r="K2788" s="94"/>
      <c r="L2788" s="92" t="s">
        <v>3355</v>
      </c>
      <c r="M2788" s="92" t="s">
        <v>417</v>
      </c>
      <c r="N2788" s="172" t="str">
        <f t="shared" si="1089"/>
        <v/>
      </c>
      <c r="O2788" s="172"/>
      <c r="P2788" s="173">
        <f t="shared" si="1092"/>
        <v>0</v>
      </c>
      <c r="Q2788" s="173">
        <f t="shared" si="1093"/>
        <v>0</v>
      </c>
      <c r="R2788" s="173">
        <f t="shared" si="1094"/>
        <v>0</v>
      </c>
      <c r="S2788" s="173" t="str">
        <f t="shared" si="1095"/>
        <v/>
      </c>
      <c r="T2788" s="173">
        <f t="shared" si="1072"/>
        <v>0</v>
      </c>
      <c r="U2788" s="173">
        <f t="shared" si="1073"/>
        <v>0</v>
      </c>
      <c r="V2788" s="173">
        <f t="shared" si="1074"/>
        <v>0</v>
      </c>
      <c r="W2788" s="173">
        <f t="shared" si="1075"/>
        <v>0</v>
      </c>
      <c r="X2788" s="173">
        <f t="shared" si="1088"/>
        <v>0</v>
      </c>
    </row>
    <row r="2789" spans="1:24" ht="14.1" customHeight="1" x14ac:dyDescent="0.3">
      <c r="A2789" s="90" t="s">
        <v>210</v>
      </c>
      <c r="B2789" s="91" t="s">
        <v>51</v>
      </c>
      <c r="C2789" s="92">
        <v>12</v>
      </c>
      <c r="D2789" s="92">
        <v>0</v>
      </c>
      <c r="E2789" s="166"/>
      <c r="F2789" s="92" t="s">
        <v>111</v>
      </c>
      <c r="G2789" s="92" t="s">
        <v>2022</v>
      </c>
      <c r="H2789" s="92" t="s">
        <v>2166</v>
      </c>
      <c r="I2789" s="92">
        <v>136</v>
      </c>
      <c r="J2789" s="93">
        <v>30.35</v>
      </c>
      <c r="K2789" s="94"/>
      <c r="L2789" s="92" t="s">
        <v>3356</v>
      </c>
      <c r="M2789" s="92" t="s">
        <v>417</v>
      </c>
      <c r="N2789" s="172" t="str">
        <f t="shared" si="1089"/>
        <v/>
      </c>
      <c r="O2789" s="172"/>
      <c r="P2789" s="173">
        <f t="shared" si="1092"/>
        <v>0</v>
      </c>
      <c r="Q2789" s="173">
        <f t="shared" si="1093"/>
        <v>0</v>
      </c>
      <c r="R2789" s="173">
        <f t="shared" si="1094"/>
        <v>0</v>
      </c>
      <c r="S2789" s="173" t="str">
        <f t="shared" si="1095"/>
        <v/>
      </c>
      <c r="T2789" s="173">
        <f t="shared" si="1072"/>
        <v>0</v>
      </c>
      <c r="U2789" s="173">
        <f t="shared" si="1073"/>
        <v>0</v>
      </c>
      <c r="V2789" s="173">
        <f t="shared" si="1074"/>
        <v>0</v>
      </c>
      <c r="W2789" s="173">
        <f t="shared" si="1075"/>
        <v>0</v>
      </c>
      <c r="X2789" s="173">
        <f t="shared" si="1088"/>
        <v>0</v>
      </c>
    </row>
    <row r="2790" spans="1:24" ht="14.1" customHeight="1" x14ac:dyDescent="0.3">
      <c r="A2790" s="90" t="s">
        <v>211</v>
      </c>
      <c r="B2790" s="91" t="s">
        <v>51</v>
      </c>
      <c r="C2790" s="92">
        <v>12</v>
      </c>
      <c r="D2790" s="92">
        <v>0</v>
      </c>
      <c r="E2790" s="166"/>
      <c r="F2790" s="92" t="s">
        <v>111</v>
      </c>
      <c r="G2790" s="92" t="s">
        <v>2005</v>
      </c>
      <c r="H2790" s="92" t="s">
        <v>2166</v>
      </c>
      <c r="I2790" s="92">
        <v>136</v>
      </c>
      <c r="J2790" s="93">
        <v>30.35</v>
      </c>
      <c r="K2790" s="94"/>
      <c r="L2790" s="92" t="s">
        <v>3357</v>
      </c>
      <c r="M2790" s="92" t="s">
        <v>417</v>
      </c>
      <c r="N2790" s="172" t="str">
        <f t="shared" si="1089"/>
        <v/>
      </c>
      <c r="O2790" s="172"/>
      <c r="P2790" s="173">
        <f t="shared" si="1092"/>
        <v>0</v>
      </c>
      <c r="Q2790" s="173">
        <f t="shared" si="1093"/>
        <v>0</v>
      </c>
      <c r="R2790" s="173">
        <f t="shared" si="1094"/>
        <v>0</v>
      </c>
      <c r="S2790" s="173" t="str">
        <f t="shared" si="1095"/>
        <v/>
      </c>
      <c r="T2790" s="173">
        <f t="shared" si="1072"/>
        <v>0</v>
      </c>
      <c r="U2790" s="173">
        <f t="shared" si="1073"/>
        <v>0</v>
      </c>
      <c r="V2790" s="173">
        <f t="shared" si="1074"/>
        <v>0</v>
      </c>
      <c r="W2790" s="173">
        <f t="shared" si="1075"/>
        <v>0</v>
      </c>
      <c r="X2790" s="173">
        <f t="shared" si="1088"/>
        <v>0</v>
      </c>
    </row>
    <row r="2791" spans="1:24" ht="14.1" customHeight="1" x14ac:dyDescent="0.3">
      <c r="A2791" s="90" t="s">
        <v>680</v>
      </c>
      <c r="B2791" s="91" t="s">
        <v>51</v>
      </c>
      <c r="C2791" s="92">
        <v>26</v>
      </c>
      <c r="D2791" s="92">
        <v>13</v>
      </c>
      <c r="E2791" s="166"/>
      <c r="F2791" s="92" t="s">
        <v>5805</v>
      </c>
      <c r="G2791" s="92" t="s">
        <v>1999</v>
      </c>
      <c r="H2791" s="92" t="s">
        <v>2536</v>
      </c>
      <c r="I2791" s="92">
        <v>136</v>
      </c>
      <c r="J2791" s="93">
        <v>18.25</v>
      </c>
      <c r="K2791" s="94"/>
      <c r="L2791" s="92" t="s">
        <v>4247</v>
      </c>
      <c r="M2791" s="92" t="s">
        <v>417</v>
      </c>
      <c r="N2791" s="172" t="str">
        <f t="shared" ref="N2791:N2814" si="1096">IF(OR(J2791="TBA",E2791=0),"",E2791*J2791)</f>
        <v/>
      </c>
      <c r="O2791" s="172"/>
      <c r="P2791" s="173">
        <f t="shared" si="1092"/>
        <v>0</v>
      </c>
      <c r="Q2791" s="173">
        <f t="shared" si="1093"/>
        <v>0</v>
      </c>
      <c r="R2791" s="173">
        <f t="shared" si="1094"/>
        <v>0</v>
      </c>
      <c r="S2791" s="173" t="str">
        <f t="shared" si="1095"/>
        <v/>
      </c>
      <c r="T2791" s="173">
        <f t="shared" si="1072"/>
        <v>0</v>
      </c>
      <c r="U2791" s="173">
        <f t="shared" si="1073"/>
        <v>0</v>
      </c>
      <c r="V2791" s="173">
        <f t="shared" si="1074"/>
        <v>0</v>
      </c>
      <c r="W2791" s="173">
        <f t="shared" si="1075"/>
        <v>0</v>
      </c>
      <c r="X2791" s="173">
        <f t="shared" ref="X2791:X2814" si="1097">+SUM(T2791:W2791)</f>
        <v>0</v>
      </c>
    </row>
    <row r="2792" spans="1:24" ht="14.1" customHeight="1" x14ac:dyDescent="0.3">
      <c r="A2792" s="90" t="s">
        <v>679</v>
      </c>
      <c r="B2792" s="91" t="s">
        <v>51</v>
      </c>
      <c r="C2792" s="92">
        <v>26</v>
      </c>
      <c r="D2792" s="92">
        <v>13</v>
      </c>
      <c r="E2792" s="166"/>
      <c r="F2792" s="92" t="s">
        <v>5805</v>
      </c>
      <c r="G2792" s="92" t="s">
        <v>2000</v>
      </c>
      <c r="H2792" s="92" t="s">
        <v>2536</v>
      </c>
      <c r="I2792" s="92">
        <v>136</v>
      </c>
      <c r="J2792" s="93">
        <v>18.25</v>
      </c>
      <c r="K2792" s="94"/>
      <c r="L2792" s="92" t="s">
        <v>4248</v>
      </c>
      <c r="M2792" s="92" t="s">
        <v>417</v>
      </c>
      <c r="N2792" s="172" t="str">
        <f t="shared" si="1096"/>
        <v/>
      </c>
      <c r="O2792" s="172"/>
      <c r="P2792" s="173">
        <f t="shared" si="1092"/>
        <v>0</v>
      </c>
      <c r="Q2792" s="173">
        <f t="shared" si="1093"/>
        <v>0</v>
      </c>
      <c r="R2792" s="173">
        <f t="shared" si="1094"/>
        <v>0</v>
      </c>
      <c r="S2792" s="173" t="str">
        <f t="shared" si="1095"/>
        <v/>
      </c>
      <c r="T2792" s="173">
        <f t="shared" si="1072"/>
        <v>0</v>
      </c>
      <c r="U2792" s="173">
        <f t="shared" si="1073"/>
        <v>0</v>
      </c>
      <c r="V2792" s="173">
        <f t="shared" si="1074"/>
        <v>0</v>
      </c>
      <c r="W2792" s="173">
        <f t="shared" si="1075"/>
        <v>0</v>
      </c>
      <c r="X2792" s="173">
        <f t="shared" si="1097"/>
        <v>0</v>
      </c>
    </row>
    <row r="2793" spans="1:24" ht="14.1" customHeight="1" x14ac:dyDescent="0.3">
      <c r="A2793" s="90" t="s">
        <v>678</v>
      </c>
      <c r="B2793" s="91" t="s">
        <v>51</v>
      </c>
      <c r="C2793" s="92">
        <v>26</v>
      </c>
      <c r="D2793" s="92">
        <v>13</v>
      </c>
      <c r="E2793" s="166"/>
      <c r="F2793" s="92" t="s">
        <v>5805</v>
      </c>
      <c r="G2793" s="92" t="s">
        <v>2014</v>
      </c>
      <c r="H2793" s="92" t="s">
        <v>2537</v>
      </c>
      <c r="I2793" s="92">
        <v>136</v>
      </c>
      <c r="J2793" s="93">
        <v>18.25</v>
      </c>
      <c r="K2793" s="94"/>
      <c r="L2793" s="92" t="s">
        <v>4249</v>
      </c>
      <c r="M2793" s="92" t="s">
        <v>417</v>
      </c>
      <c r="N2793" s="172" t="str">
        <f t="shared" si="1096"/>
        <v/>
      </c>
      <c r="O2793" s="172"/>
      <c r="P2793" s="173">
        <f t="shared" si="1092"/>
        <v>0</v>
      </c>
      <c r="Q2793" s="173">
        <f t="shared" si="1093"/>
        <v>0</v>
      </c>
      <c r="R2793" s="173">
        <f t="shared" si="1094"/>
        <v>0</v>
      </c>
      <c r="S2793" s="173" t="str">
        <f t="shared" si="1095"/>
        <v/>
      </c>
      <c r="T2793" s="173">
        <f t="shared" ref="T2793:T2852" si="1098">IF(P2793&lt;&gt;"",(P2793*(1-($N$3368))*(1-($O2793+$N$3373))),0)</f>
        <v>0</v>
      </c>
      <c r="U2793" s="173">
        <f t="shared" ref="U2793:U2852" si="1099">IF(Q2793&lt;&gt;"",(Q2793*(1-($N$3369))*(1-($O2793+$N$3373))),0)</f>
        <v>0</v>
      </c>
      <c r="V2793" s="173">
        <f t="shared" ref="V2793:V2852" si="1100">IF(R2793&lt;&gt;"",(R2793*(1-($N$3370))*(1-($O2793+$N$3373))),0)</f>
        <v>0</v>
      </c>
      <c r="W2793" s="173">
        <f t="shared" ref="W2793:W2852" si="1101">IF(S2793&lt;&gt;"",(S2793*(1-($N$3371))*(1-($O2793+$N$3373))),0)</f>
        <v>0</v>
      </c>
      <c r="X2793" s="173">
        <f t="shared" si="1097"/>
        <v>0</v>
      </c>
    </row>
    <row r="2794" spans="1:24" ht="14.1" customHeight="1" x14ac:dyDescent="0.3">
      <c r="A2794" s="90" t="s">
        <v>360</v>
      </c>
      <c r="B2794" s="91" t="s">
        <v>51</v>
      </c>
      <c r="C2794" s="92">
        <v>10</v>
      </c>
      <c r="D2794" s="92">
        <v>0</v>
      </c>
      <c r="E2794" s="166"/>
      <c r="F2794" s="92" t="s">
        <v>110</v>
      </c>
      <c r="G2794" s="92" t="s">
        <v>2003</v>
      </c>
      <c r="H2794" s="92" t="s">
        <v>2608</v>
      </c>
      <c r="I2794" s="92">
        <v>136</v>
      </c>
      <c r="J2794" s="93">
        <v>18.25</v>
      </c>
      <c r="K2794" s="94"/>
      <c r="L2794" s="92" t="s">
        <v>4390</v>
      </c>
      <c r="M2794" s="92" t="s">
        <v>417</v>
      </c>
      <c r="N2794" s="172" t="str">
        <f t="shared" si="1096"/>
        <v/>
      </c>
      <c r="O2794" s="172"/>
      <c r="P2794" s="173">
        <f t="shared" si="1092"/>
        <v>0</v>
      </c>
      <c r="Q2794" s="173">
        <f t="shared" si="1093"/>
        <v>0</v>
      </c>
      <c r="R2794" s="173">
        <f t="shared" si="1094"/>
        <v>0</v>
      </c>
      <c r="S2794" s="173" t="str">
        <f t="shared" si="1095"/>
        <v/>
      </c>
      <c r="T2794" s="173">
        <f t="shared" si="1098"/>
        <v>0</v>
      </c>
      <c r="U2794" s="173">
        <f t="shared" si="1099"/>
        <v>0</v>
      </c>
      <c r="V2794" s="173">
        <f t="shared" si="1100"/>
        <v>0</v>
      </c>
      <c r="W2794" s="173">
        <f t="shared" si="1101"/>
        <v>0</v>
      </c>
      <c r="X2794" s="173">
        <f t="shared" si="1097"/>
        <v>0</v>
      </c>
    </row>
    <row r="2795" spans="1:24" ht="14.1" customHeight="1" x14ac:dyDescent="0.3">
      <c r="A2795" s="90" t="s">
        <v>361</v>
      </c>
      <c r="B2795" s="91" t="s">
        <v>51</v>
      </c>
      <c r="C2795" s="92">
        <v>10</v>
      </c>
      <c r="D2795" s="92">
        <v>0</v>
      </c>
      <c r="E2795" s="166"/>
      <c r="F2795" s="92" t="s">
        <v>110</v>
      </c>
      <c r="G2795" s="92" t="s">
        <v>2004</v>
      </c>
      <c r="H2795" s="92" t="s">
        <v>2608</v>
      </c>
      <c r="I2795" s="92">
        <v>136</v>
      </c>
      <c r="J2795" s="93">
        <v>18.25</v>
      </c>
      <c r="K2795" s="94"/>
      <c r="L2795" s="92" t="s">
        <v>4391</v>
      </c>
      <c r="M2795" s="92" t="s">
        <v>417</v>
      </c>
      <c r="N2795" s="172" t="str">
        <f t="shared" si="1096"/>
        <v/>
      </c>
      <c r="O2795" s="172"/>
      <c r="P2795" s="173">
        <f t="shared" si="1092"/>
        <v>0</v>
      </c>
      <c r="Q2795" s="173">
        <f t="shared" si="1093"/>
        <v>0</v>
      </c>
      <c r="R2795" s="173">
        <f t="shared" si="1094"/>
        <v>0</v>
      </c>
      <c r="S2795" s="173" t="str">
        <f t="shared" si="1095"/>
        <v/>
      </c>
      <c r="T2795" s="173">
        <f t="shared" si="1098"/>
        <v>0</v>
      </c>
      <c r="U2795" s="173">
        <f t="shared" si="1099"/>
        <v>0</v>
      </c>
      <c r="V2795" s="173">
        <f t="shared" si="1100"/>
        <v>0</v>
      </c>
      <c r="W2795" s="173">
        <f t="shared" si="1101"/>
        <v>0</v>
      </c>
      <c r="X2795" s="173">
        <f t="shared" si="1097"/>
        <v>0</v>
      </c>
    </row>
    <row r="2796" spans="1:24" ht="14.1" customHeight="1" x14ac:dyDescent="0.3">
      <c r="A2796" s="90" t="s">
        <v>362</v>
      </c>
      <c r="B2796" s="91" t="s">
        <v>51</v>
      </c>
      <c r="C2796" s="92">
        <v>10</v>
      </c>
      <c r="D2796" s="92">
        <v>0</v>
      </c>
      <c r="E2796" s="166"/>
      <c r="F2796" s="92" t="s">
        <v>110</v>
      </c>
      <c r="G2796" s="92" t="s">
        <v>2005</v>
      </c>
      <c r="H2796" s="92" t="s">
        <v>2608</v>
      </c>
      <c r="I2796" s="92">
        <v>136</v>
      </c>
      <c r="J2796" s="93">
        <v>18.25</v>
      </c>
      <c r="K2796" s="94"/>
      <c r="L2796" s="92" t="s">
        <v>4392</v>
      </c>
      <c r="M2796" s="92" t="s">
        <v>417</v>
      </c>
      <c r="N2796" s="172" t="str">
        <f t="shared" si="1096"/>
        <v/>
      </c>
      <c r="O2796" s="172"/>
      <c r="P2796" s="173">
        <f t="shared" si="1092"/>
        <v>0</v>
      </c>
      <c r="Q2796" s="173">
        <f t="shared" si="1093"/>
        <v>0</v>
      </c>
      <c r="R2796" s="173">
        <f t="shared" si="1094"/>
        <v>0</v>
      </c>
      <c r="S2796" s="173" t="str">
        <f t="shared" si="1095"/>
        <v/>
      </c>
      <c r="T2796" s="173">
        <f t="shared" si="1098"/>
        <v>0</v>
      </c>
      <c r="U2796" s="173">
        <f t="shared" si="1099"/>
        <v>0</v>
      </c>
      <c r="V2796" s="173">
        <f t="shared" si="1100"/>
        <v>0</v>
      </c>
      <c r="W2796" s="173">
        <f t="shared" si="1101"/>
        <v>0</v>
      </c>
      <c r="X2796" s="173">
        <f t="shared" si="1097"/>
        <v>0</v>
      </c>
    </row>
    <row r="2797" spans="1:24" ht="14.1" customHeight="1" x14ac:dyDescent="0.3">
      <c r="A2797" s="90" t="s">
        <v>220</v>
      </c>
      <c r="B2797" s="91" t="s">
        <v>51</v>
      </c>
      <c r="C2797" s="92">
        <v>18</v>
      </c>
      <c r="D2797" s="92">
        <v>9</v>
      </c>
      <c r="E2797" s="166"/>
      <c r="F2797" s="92" t="s">
        <v>111</v>
      </c>
      <c r="G2797" s="92" t="s">
        <v>2049</v>
      </c>
      <c r="H2797" s="92" t="s">
        <v>2442</v>
      </c>
      <c r="I2797" s="92">
        <v>136</v>
      </c>
      <c r="J2797" s="93">
        <v>28.900000000000002</v>
      </c>
      <c r="K2797" s="94"/>
      <c r="L2797" s="92" t="s">
        <v>3992</v>
      </c>
      <c r="M2797" s="92" t="s">
        <v>417</v>
      </c>
      <c r="N2797" s="172" t="str">
        <f t="shared" si="1096"/>
        <v/>
      </c>
      <c r="O2797" s="172"/>
      <c r="P2797" s="173">
        <f t="shared" si="1092"/>
        <v>0</v>
      </c>
      <c r="Q2797" s="173">
        <f t="shared" si="1093"/>
        <v>0</v>
      </c>
      <c r="R2797" s="173">
        <f t="shared" si="1094"/>
        <v>0</v>
      </c>
      <c r="S2797" s="173" t="str">
        <f t="shared" si="1095"/>
        <v/>
      </c>
      <c r="T2797" s="173">
        <f t="shared" si="1098"/>
        <v>0</v>
      </c>
      <c r="U2797" s="173">
        <f t="shared" si="1099"/>
        <v>0</v>
      </c>
      <c r="V2797" s="173">
        <f t="shared" si="1100"/>
        <v>0</v>
      </c>
      <c r="W2797" s="173">
        <f t="shared" si="1101"/>
        <v>0</v>
      </c>
      <c r="X2797" s="173">
        <f t="shared" si="1097"/>
        <v>0</v>
      </c>
    </row>
    <row r="2798" spans="1:24" ht="14.1" customHeight="1" x14ac:dyDescent="0.3">
      <c r="A2798" s="90" t="s">
        <v>219</v>
      </c>
      <c r="B2798" s="91" t="s">
        <v>51</v>
      </c>
      <c r="C2798" s="92">
        <v>18</v>
      </c>
      <c r="D2798" s="92">
        <v>9</v>
      </c>
      <c r="E2798" s="166"/>
      <c r="F2798" s="92" t="s">
        <v>111</v>
      </c>
      <c r="G2798" s="92" t="s">
        <v>2041</v>
      </c>
      <c r="H2798" s="92" t="s">
        <v>2442</v>
      </c>
      <c r="I2798" s="92">
        <v>136</v>
      </c>
      <c r="J2798" s="93">
        <v>28.900000000000002</v>
      </c>
      <c r="K2798" s="94"/>
      <c r="L2798" s="92" t="s">
        <v>3991</v>
      </c>
      <c r="M2798" s="92" t="s">
        <v>417</v>
      </c>
      <c r="N2798" s="172" t="str">
        <f t="shared" si="1096"/>
        <v/>
      </c>
      <c r="O2798" s="172"/>
      <c r="P2798" s="173">
        <f t="shared" si="1092"/>
        <v>0</v>
      </c>
      <c r="Q2798" s="173">
        <f t="shared" si="1093"/>
        <v>0</v>
      </c>
      <c r="R2798" s="173">
        <f t="shared" si="1094"/>
        <v>0</v>
      </c>
      <c r="S2798" s="173" t="str">
        <f t="shared" si="1095"/>
        <v/>
      </c>
      <c r="T2798" s="173">
        <f t="shared" si="1098"/>
        <v>0</v>
      </c>
      <c r="U2798" s="173">
        <f t="shared" si="1099"/>
        <v>0</v>
      </c>
      <c r="V2798" s="173">
        <f t="shared" si="1100"/>
        <v>0</v>
      </c>
      <c r="W2798" s="173">
        <f t="shared" si="1101"/>
        <v>0</v>
      </c>
      <c r="X2798" s="173">
        <f t="shared" si="1097"/>
        <v>0</v>
      </c>
    </row>
    <row r="2799" spans="1:24" ht="14.1" customHeight="1" x14ac:dyDescent="0.3">
      <c r="A2799" s="90" t="s">
        <v>221</v>
      </c>
      <c r="B2799" s="91" t="s">
        <v>51</v>
      </c>
      <c r="C2799" s="92">
        <v>10</v>
      </c>
      <c r="D2799" s="92">
        <v>0</v>
      </c>
      <c r="E2799" s="166"/>
      <c r="F2799" s="92" t="s">
        <v>111</v>
      </c>
      <c r="G2799" s="92" t="s">
        <v>2041</v>
      </c>
      <c r="H2799" s="92" t="s">
        <v>2443</v>
      </c>
      <c r="I2799" s="92">
        <v>137</v>
      </c>
      <c r="J2799" s="93">
        <v>39.4</v>
      </c>
      <c r="K2799" s="94"/>
      <c r="L2799" s="92" t="s">
        <v>3993</v>
      </c>
      <c r="M2799" s="92" t="s">
        <v>417</v>
      </c>
      <c r="N2799" s="172" t="str">
        <f t="shared" si="1096"/>
        <v/>
      </c>
      <c r="O2799" s="172"/>
      <c r="P2799" s="173">
        <f t="shared" si="1092"/>
        <v>0</v>
      </c>
      <c r="Q2799" s="173">
        <f t="shared" si="1093"/>
        <v>0</v>
      </c>
      <c r="R2799" s="173">
        <f t="shared" si="1094"/>
        <v>0</v>
      </c>
      <c r="S2799" s="173" t="str">
        <f t="shared" si="1095"/>
        <v/>
      </c>
      <c r="T2799" s="173">
        <f t="shared" si="1098"/>
        <v>0</v>
      </c>
      <c r="U2799" s="173">
        <f t="shared" si="1099"/>
        <v>0</v>
      </c>
      <c r="V2799" s="173">
        <f t="shared" si="1100"/>
        <v>0</v>
      </c>
      <c r="W2799" s="173">
        <f t="shared" si="1101"/>
        <v>0</v>
      </c>
      <c r="X2799" s="173">
        <f t="shared" si="1097"/>
        <v>0</v>
      </c>
    </row>
    <row r="2800" spans="1:24" ht="14.1" customHeight="1" x14ac:dyDescent="0.3">
      <c r="A2800" s="90" t="s">
        <v>458</v>
      </c>
      <c r="B2800" s="91" t="s">
        <v>51</v>
      </c>
      <c r="C2800" s="92">
        <v>6</v>
      </c>
      <c r="D2800" s="92">
        <v>0</v>
      </c>
      <c r="E2800" s="166"/>
      <c r="F2800" s="92" t="s">
        <v>111</v>
      </c>
      <c r="G2800" s="92" t="s">
        <v>2047</v>
      </c>
      <c r="H2800" s="92" t="s">
        <v>2366</v>
      </c>
      <c r="I2800" s="92">
        <v>137</v>
      </c>
      <c r="J2800" s="93">
        <v>78.900000000000006</v>
      </c>
      <c r="K2800" s="94"/>
      <c r="L2800" s="92" t="s">
        <v>3828</v>
      </c>
      <c r="M2800" s="92" t="s">
        <v>417</v>
      </c>
      <c r="N2800" s="172" t="str">
        <f t="shared" si="1096"/>
        <v/>
      </c>
      <c r="O2800" s="172"/>
      <c r="P2800" s="173">
        <f t="shared" si="1092"/>
        <v>0</v>
      </c>
      <c r="Q2800" s="173">
        <f t="shared" si="1093"/>
        <v>0</v>
      </c>
      <c r="R2800" s="173">
        <f t="shared" si="1094"/>
        <v>0</v>
      </c>
      <c r="S2800" s="173" t="str">
        <f t="shared" si="1095"/>
        <v/>
      </c>
      <c r="T2800" s="173">
        <f t="shared" si="1098"/>
        <v>0</v>
      </c>
      <c r="U2800" s="173">
        <f t="shared" si="1099"/>
        <v>0</v>
      </c>
      <c r="V2800" s="173">
        <f t="shared" si="1100"/>
        <v>0</v>
      </c>
      <c r="W2800" s="173">
        <f t="shared" si="1101"/>
        <v>0</v>
      </c>
      <c r="X2800" s="173">
        <f t="shared" si="1097"/>
        <v>0</v>
      </c>
    </row>
    <row r="2801" spans="1:24" ht="14.1" customHeight="1" x14ac:dyDescent="0.3">
      <c r="A2801" s="90" t="s">
        <v>459</v>
      </c>
      <c r="B2801" s="91" t="s">
        <v>51</v>
      </c>
      <c r="C2801" s="92">
        <v>6</v>
      </c>
      <c r="D2801" s="92">
        <v>0</v>
      </c>
      <c r="E2801" s="166"/>
      <c r="F2801" s="92" t="s">
        <v>111</v>
      </c>
      <c r="G2801" s="92" t="s">
        <v>2041</v>
      </c>
      <c r="H2801" s="92" t="s">
        <v>2366</v>
      </c>
      <c r="I2801" s="92">
        <v>137</v>
      </c>
      <c r="J2801" s="93">
        <v>78.900000000000006</v>
      </c>
      <c r="K2801" s="94"/>
      <c r="L2801" s="92" t="s">
        <v>3829</v>
      </c>
      <c r="M2801" s="92" t="s">
        <v>417</v>
      </c>
      <c r="N2801" s="172" t="str">
        <f t="shared" si="1096"/>
        <v/>
      </c>
      <c r="O2801" s="172"/>
      <c r="P2801" s="173">
        <f t="shared" si="1092"/>
        <v>0</v>
      </c>
      <c r="Q2801" s="173">
        <f t="shared" si="1093"/>
        <v>0</v>
      </c>
      <c r="R2801" s="173">
        <f t="shared" si="1094"/>
        <v>0</v>
      </c>
      <c r="S2801" s="173" t="str">
        <f t="shared" si="1095"/>
        <v/>
      </c>
      <c r="T2801" s="173">
        <f t="shared" si="1098"/>
        <v>0</v>
      </c>
      <c r="U2801" s="173">
        <f t="shared" si="1099"/>
        <v>0</v>
      </c>
      <c r="V2801" s="173">
        <f t="shared" si="1100"/>
        <v>0</v>
      </c>
      <c r="W2801" s="173">
        <f t="shared" si="1101"/>
        <v>0</v>
      </c>
      <c r="X2801" s="173">
        <f t="shared" si="1097"/>
        <v>0</v>
      </c>
    </row>
    <row r="2802" spans="1:24" ht="14.1" customHeight="1" x14ac:dyDescent="0.3">
      <c r="A2802" s="90" t="s">
        <v>1705</v>
      </c>
      <c r="B2802" s="91" t="s">
        <v>51</v>
      </c>
      <c r="C2802" s="92">
        <v>6</v>
      </c>
      <c r="D2802" s="92">
        <v>0</v>
      </c>
      <c r="E2802" s="166"/>
      <c r="F2802" s="92" t="s">
        <v>111</v>
      </c>
      <c r="G2802" s="92" t="s">
        <v>2041</v>
      </c>
      <c r="H2802" s="92" t="s">
        <v>2286</v>
      </c>
      <c r="I2802" s="92">
        <v>137</v>
      </c>
      <c r="J2802" s="93">
        <v>23.1</v>
      </c>
      <c r="K2802" s="94"/>
      <c r="L2802" s="92" t="s">
        <v>3633</v>
      </c>
      <c r="M2802" s="92" t="s">
        <v>417</v>
      </c>
      <c r="N2802" s="172" t="str">
        <f t="shared" si="1096"/>
        <v/>
      </c>
      <c r="O2802" s="172"/>
      <c r="P2802" s="173">
        <f t="shared" si="1092"/>
        <v>0</v>
      </c>
      <c r="Q2802" s="173">
        <f t="shared" si="1093"/>
        <v>0</v>
      </c>
      <c r="R2802" s="173">
        <f t="shared" si="1094"/>
        <v>0</v>
      </c>
      <c r="S2802" s="173" t="str">
        <f t="shared" si="1095"/>
        <v/>
      </c>
      <c r="T2802" s="173">
        <f t="shared" si="1098"/>
        <v>0</v>
      </c>
      <c r="U2802" s="173">
        <f t="shared" si="1099"/>
        <v>0</v>
      </c>
      <c r="V2802" s="173">
        <f t="shared" si="1100"/>
        <v>0</v>
      </c>
      <c r="W2802" s="173">
        <f t="shared" si="1101"/>
        <v>0</v>
      </c>
      <c r="X2802" s="173">
        <f t="shared" si="1097"/>
        <v>0</v>
      </c>
    </row>
    <row r="2803" spans="1:24" ht="14.1" customHeight="1" x14ac:dyDescent="0.3">
      <c r="A2803" s="90" t="s">
        <v>1704</v>
      </c>
      <c r="B2803" s="91" t="s">
        <v>51</v>
      </c>
      <c r="C2803" s="92">
        <v>6</v>
      </c>
      <c r="D2803" s="92">
        <v>0</v>
      </c>
      <c r="E2803" s="166"/>
      <c r="F2803" s="92" t="s">
        <v>111</v>
      </c>
      <c r="G2803" s="92" t="s">
        <v>2049</v>
      </c>
      <c r="H2803" s="92" t="s">
        <v>2286</v>
      </c>
      <c r="I2803" s="92">
        <v>137</v>
      </c>
      <c r="J2803" s="93">
        <v>23.1</v>
      </c>
      <c r="K2803" s="94"/>
      <c r="L2803" s="92" t="s">
        <v>3634</v>
      </c>
      <c r="M2803" s="92" t="s">
        <v>417</v>
      </c>
      <c r="N2803" s="172" t="str">
        <f t="shared" si="1096"/>
        <v/>
      </c>
      <c r="O2803" s="172"/>
      <c r="P2803" s="173">
        <f t="shared" si="1092"/>
        <v>0</v>
      </c>
      <c r="Q2803" s="173">
        <f t="shared" si="1093"/>
        <v>0</v>
      </c>
      <c r="R2803" s="173">
        <f t="shared" si="1094"/>
        <v>0</v>
      </c>
      <c r="S2803" s="173" t="str">
        <f t="shared" si="1095"/>
        <v/>
      </c>
      <c r="T2803" s="173">
        <f t="shared" si="1098"/>
        <v>0</v>
      </c>
      <c r="U2803" s="173">
        <f t="shared" si="1099"/>
        <v>0</v>
      </c>
      <c r="V2803" s="173">
        <f t="shared" si="1100"/>
        <v>0</v>
      </c>
      <c r="W2803" s="173">
        <f t="shared" si="1101"/>
        <v>0</v>
      </c>
      <c r="X2803" s="173">
        <f t="shared" si="1097"/>
        <v>0</v>
      </c>
    </row>
    <row r="2804" spans="1:24" ht="14.1" customHeight="1" x14ac:dyDescent="0.3">
      <c r="A2804" s="90" t="s">
        <v>1510</v>
      </c>
      <c r="B2804" s="91" t="s">
        <v>51</v>
      </c>
      <c r="C2804" s="92">
        <v>20</v>
      </c>
      <c r="D2804" s="92">
        <v>10</v>
      </c>
      <c r="E2804" s="166"/>
      <c r="F2804" s="92" t="s">
        <v>111</v>
      </c>
      <c r="G2804" s="92" t="s">
        <v>2020</v>
      </c>
      <c r="H2804" s="92" t="s">
        <v>2271</v>
      </c>
      <c r="I2804" s="92">
        <v>137</v>
      </c>
      <c r="J2804" s="93">
        <v>36.4</v>
      </c>
      <c r="K2804" s="94"/>
      <c r="L2804" s="92" t="s">
        <v>3605</v>
      </c>
      <c r="M2804" s="92" t="s">
        <v>417</v>
      </c>
      <c r="N2804" s="172" t="str">
        <f t="shared" si="1096"/>
        <v/>
      </c>
      <c r="O2804" s="172"/>
      <c r="P2804" s="173">
        <f t="shared" si="1092"/>
        <v>0</v>
      </c>
      <c r="Q2804" s="173">
        <f t="shared" si="1093"/>
        <v>0</v>
      </c>
      <c r="R2804" s="173">
        <f t="shared" si="1094"/>
        <v>0</v>
      </c>
      <c r="S2804" s="173" t="str">
        <f t="shared" si="1095"/>
        <v/>
      </c>
      <c r="T2804" s="173">
        <f t="shared" si="1098"/>
        <v>0</v>
      </c>
      <c r="U2804" s="173">
        <f t="shared" si="1099"/>
        <v>0</v>
      </c>
      <c r="V2804" s="173">
        <f t="shared" si="1100"/>
        <v>0</v>
      </c>
      <c r="W2804" s="173">
        <f t="shared" si="1101"/>
        <v>0</v>
      </c>
      <c r="X2804" s="173">
        <f t="shared" si="1097"/>
        <v>0</v>
      </c>
    </row>
    <row r="2805" spans="1:24" ht="14.1" customHeight="1" x14ac:dyDescent="0.3">
      <c r="A2805" s="90" t="s">
        <v>450</v>
      </c>
      <c r="B2805" s="91" t="s">
        <v>51</v>
      </c>
      <c r="C2805" s="92">
        <v>20</v>
      </c>
      <c r="D2805" s="92">
        <v>10</v>
      </c>
      <c r="E2805" s="166"/>
      <c r="F2805" s="92" t="s">
        <v>111</v>
      </c>
      <c r="G2805" s="92" t="s">
        <v>2022</v>
      </c>
      <c r="H2805" s="92" t="s">
        <v>2271</v>
      </c>
      <c r="I2805" s="92">
        <v>137</v>
      </c>
      <c r="J2805" s="93">
        <v>36.4</v>
      </c>
      <c r="K2805" s="94"/>
      <c r="L2805" s="92" t="s">
        <v>3606</v>
      </c>
      <c r="M2805" s="92" t="s">
        <v>417</v>
      </c>
      <c r="N2805" s="172" t="str">
        <f t="shared" si="1096"/>
        <v/>
      </c>
      <c r="O2805" s="172"/>
      <c r="P2805" s="173">
        <f t="shared" si="1092"/>
        <v>0</v>
      </c>
      <c r="Q2805" s="173">
        <f t="shared" si="1093"/>
        <v>0</v>
      </c>
      <c r="R2805" s="173">
        <f t="shared" si="1094"/>
        <v>0</v>
      </c>
      <c r="S2805" s="173" t="str">
        <f t="shared" si="1095"/>
        <v/>
      </c>
      <c r="T2805" s="173">
        <f t="shared" si="1098"/>
        <v>0</v>
      </c>
      <c r="U2805" s="173">
        <f t="shared" si="1099"/>
        <v>0</v>
      </c>
      <c r="V2805" s="173">
        <f t="shared" si="1100"/>
        <v>0</v>
      </c>
      <c r="W2805" s="173">
        <f t="shared" si="1101"/>
        <v>0</v>
      </c>
      <c r="X2805" s="173">
        <f t="shared" si="1097"/>
        <v>0</v>
      </c>
    </row>
    <row r="2806" spans="1:24" ht="14.1" customHeight="1" x14ac:dyDescent="0.3">
      <c r="A2806" s="90" t="s">
        <v>451</v>
      </c>
      <c r="B2806" s="91" t="s">
        <v>51</v>
      </c>
      <c r="C2806" s="92">
        <v>20</v>
      </c>
      <c r="D2806" s="92">
        <v>10</v>
      </c>
      <c r="E2806" s="166"/>
      <c r="F2806" s="92" t="s">
        <v>111</v>
      </c>
      <c r="G2806" s="92" t="s">
        <v>2023</v>
      </c>
      <c r="H2806" s="92" t="s">
        <v>2271</v>
      </c>
      <c r="I2806" s="92">
        <v>137</v>
      </c>
      <c r="J2806" s="93">
        <v>38.300000000000004</v>
      </c>
      <c r="K2806" s="94"/>
      <c r="L2806" s="92" t="s">
        <v>3607</v>
      </c>
      <c r="M2806" s="92" t="s">
        <v>417</v>
      </c>
      <c r="N2806" s="172" t="str">
        <f t="shared" si="1096"/>
        <v/>
      </c>
      <c r="O2806" s="172"/>
      <c r="P2806" s="173">
        <f t="shared" si="1092"/>
        <v>0</v>
      </c>
      <c r="Q2806" s="173">
        <f t="shared" si="1093"/>
        <v>0</v>
      </c>
      <c r="R2806" s="173">
        <f t="shared" si="1094"/>
        <v>0</v>
      </c>
      <c r="S2806" s="173" t="str">
        <f t="shared" si="1095"/>
        <v/>
      </c>
      <c r="T2806" s="173">
        <f t="shared" si="1098"/>
        <v>0</v>
      </c>
      <c r="U2806" s="173">
        <f t="shared" si="1099"/>
        <v>0</v>
      </c>
      <c r="V2806" s="173">
        <f t="shared" si="1100"/>
        <v>0</v>
      </c>
      <c r="W2806" s="173">
        <f t="shared" si="1101"/>
        <v>0</v>
      </c>
      <c r="X2806" s="173">
        <f t="shared" si="1097"/>
        <v>0</v>
      </c>
    </row>
    <row r="2807" spans="1:24" ht="14.1" customHeight="1" x14ac:dyDescent="0.3">
      <c r="A2807" s="90" t="s">
        <v>452</v>
      </c>
      <c r="B2807" s="91" t="s">
        <v>51</v>
      </c>
      <c r="C2807" s="92">
        <v>20</v>
      </c>
      <c r="D2807" s="92">
        <v>10</v>
      </c>
      <c r="E2807" s="166"/>
      <c r="F2807" s="92" t="s">
        <v>111</v>
      </c>
      <c r="G2807" s="92" t="s">
        <v>2005</v>
      </c>
      <c r="H2807" s="92" t="s">
        <v>2271</v>
      </c>
      <c r="I2807" s="92">
        <v>137</v>
      </c>
      <c r="J2807" s="93">
        <v>36.4</v>
      </c>
      <c r="K2807" s="94"/>
      <c r="L2807" s="92" t="s">
        <v>3608</v>
      </c>
      <c r="M2807" s="92" t="s">
        <v>417</v>
      </c>
      <c r="N2807" s="172" t="str">
        <f t="shared" si="1096"/>
        <v/>
      </c>
      <c r="O2807" s="172"/>
      <c r="P2807" s="173">
        <f t="shared" si="1092"/>
        <v>0</v>
      </c>
      <c r="Q2807" s="173">
        <f t="shared" si="1093"/>
        <v>0</v>
      </c>
      <c r="R2807" s="173">
        <f t="shared" si="1094"/>
        <v>0</v>
      </c>
      <c r="S2807" s="173" t="str">
        <f t="shared" si="1095"/>
        <v/>
      </c>
      <c r="T2807" s="173">
        <f t="shared" si="1098"/>
        <v>0</v>
      </c>
      <c r="U2807" s="173">
        <f t="shared" si="1099"/>
        <v>0</v>
      </c>
      <c r="V2807" s="173">
        <f t="shared" si="1100"/>
        <v>0</v>
      </c>
      <c r="W2807" s="173">
        <f t="shared" si="1101"/>
        <v>0</v>
      </c>
      <c r="X2807" s="173">
        <f t="shared" si="1097"/>
        <v>0</v>
      </c>
    </row>
    <row r="2808" spans="1:24" ht="14.1" customHeight="1" x14ac:dyDescent="0.3">
      <c r="A2808" s="90" t="s">
        <v>1145</v>
      </c>
      <c r="B2808" s="91" t="s">
        <v>51</v>
      </c>
      <c r="C2808" s="92">
        <v>6</v>
      </c>
      <c r="D2808" s="92">
        <v>0</v>
      </c>
      <c r="E2808" s="166"/>
      <c r="F2808" s="92" t="s">
        <v>111</v>
      </c>
      <c r="G2808" s="92" t="s">
        <v>2020</v>
      </c>
      <c r="H2808" s="92" t="s">
        <v>2027</v>
      </c>
      <c r="I2808" s="92">
        <v>137</v>
      </c>
      <c r="J2808" s="93">
        <v>41.300000000000004</v>
      </c>
      <c r="K2808" s="94"/>
      <c r="L2808" s="92" t="s">
        <v>2965</v>
      </c>
      <c r="M2808" s="92" t="s">
        <v>417</v>
      </c>
      <c r="N2808" s="172" t="str">
        <f t="shared" si="1096"/>
        <v/>
      </c>
      <c r="O2808" s="172"/>
      <c r="P2808" s="173">
        <f t="shared" si="1092"/>
        <v>0</v>
      </c>
      <c r="Q2808" s="173">
        <f t="shared" si="1093"/>
        <v>0</v>
      </c>
      <c r="R2808" s="173">
        <f t="shared" si="1094"/>
        <v>0</v>
      </c>
      <c r="S2808" s="173" t="str">
        <f t="shared" si="1095"/>
        <v/>
      </c>
      <c r="T2808" s="173">
        <f t="shared" si="1098"/>
        <v>0</v>
      </c>
      <c r="U2808" s="173">
        <f t="shared" si="1099"/>
        <v>0</v>
      </c>
      <c r="V2808" s="173">
        <f t="shared" si="1100"/>
        <v>0</v>
      </c>
      <c r="W2808" s="173">
        <f t="shared" si="1101"/>
        <v>0</v>
      </c>
      <c r="X2808" s="173">
        <f t="shared" si="1097"/>
        <v>0</v>
      </c>
    </row>
    <row r="2809" spans="1:24" ht="14.1" customHeight="1" x14ac:dyDescent="0.3">
      <c r="A2809" s="90" t="s">
        <v>1146</v>
      </c>
      <c r="B2809" s="91" t="s">
        <v>51</v>
      </c>
      <c r="C2809" s="92">
        <v>6</v>
      </c>
      <c r="D2809" s="92">
        <v>0</v>
      </c>
      <c r="E2809" s="166"/>
      <c r="F2809" s="92" t="s">
        <v>111</v>
      </c>
      <c r="G2809" s="92" t="s">
        <v>2022</v>
      </c>
      <c r="H2809" s="92" t="s">
        <v>2027</v>
      </c>
      <c r="I2809" s="92">
        <v>137</v>
      </c>
      <c r="J2809" s="93">
        <v>41.300000000000004</v>
      </c>
      <c r="K2809" s="94"/>
      <c r="L2809" s="92" t="s">
        <v>2966</v>
      </c>
      <c r="M2809" s="92" t="s">
        <v>417</v>
      </c>
      <c r="N2809" s="172" t="str">
        <f t="shared" si="1096"/>
        <v/>
      </c>
      <c r="O2809" s="172"/>
      <c r="P2809" s="173">
        <f t="shared" si="1092"/>
        <v>0</v>
      </c>
      <c r="Q2809" s="173">
        <f t="shared" si="1093"/>
        <v>0</v>
      </c>
      <c r="R2809" s="173">
        <f t="shared" si="1094"/>
        <v>0</v>
      </c>
      <c r="S2809" s="173" t="str">
        <f t="shared" si="1095"/>
        <v/>
      </c>
      <c r="T2809" s="173">
        <f t="shared" si="1098"/>
        <v>0</v>
      </c>
      <c r="U2809" s="173">
        <f t="shared" si="1099"/>
        <v>0</v>
      </c>
      <c r="V2809" s="173">
        <f t="shared" si="1100"/>
        <v>0</v>
      </c>
      <c r="W2809" s="173">
        <f t="shared" si="1101"/>
        <v>0</v>
      </c>
      <c r="X2809" s="173">
        <f t="shared" si="1097"/>
        <v>0</v>
      </c>
    </row>
    <row r="2810" spans="1:24" ht="14.1" customHeight="1" x14ac:dyDescent="0.3">
      <c r="A2810" s="90" t="s">
        <v>1147</v>
      </c>
      <c r="B2810" s="91" t="s">
        <v>51</v>
      </c>
      <c r="C2810" s="92">
        <v>6</v>
      </c>
      <c r="D2810" s="92">
        <v>0</v>
      </c>
      <c r="E2810" s="166"/>
      <c r="F2810" s="92" t="s">
        <v>111</v>
      </c>
      <c r="G2810" s="92" t="s">
        <v>2023</v>
      </c>
      <c r="H2810" s="92" t="s">
        <v>2027</v>
      </c>
      <c r="I2810" s="92">
        <v>137</v>
      </c>
      <c r="J2810" s="93">
        <v>43.35</v>
      </c>
      <c r="K2810" s="94"/>
      <c r="L2810" s="92" t="s">
        <v>2967</v>
      </c>
      <c r="M2810" s="92" t="s">
        <v>417</v>
      </c>
      <c r="N2810" s="172" t="str">
        <f t="shared" si="1096"/>
        <v/>
      </c>
      <c r="O2810" s="172"/>
      <c r="P2810" s="173">
        <f t="shared" si="1092"/>
        <v>0</v>
      </c>
      <c r="Q2810" s="173">
        <f t="shared" si="1093"/>
        <v>0</v>
      </c>
      <c r="R2810" s="173">
        <f t="shared" si="1094"/>
        <v>0</v>
      </c>
      <c r="S2810" s="173" t="str">
        <f t="shared" si="1095"/>
        <v/>
      </c>
      <c r="T2810" s="173">
        <f t="shared" si="1098"/>
        <v>0</v>
      </c>
      <c r="U2810" s="173">
        <f t="shared" si="1099"/>
        <v>0</v>
      </c>
      <c r="V2810" s="173">
        <f t="shared" si="1100"/>
        <v>0</v>
      </c>
      <c r="W2810" s="173">
        <f t="shared" si="1101"/>
        <v>0</v>
      </c>
      <c r="X2810" s="173">
        <f t="shared" si="1097"/>
        <v>0</v>
      </c>
    </row>
    <row r="2811" spans="1:24" ht="14.1" customHeight="1" x14ac:dyDescent="0.3">
      <c r="A2811" s="90" t="s">
        <v>1144</v>
      </c>
      <c r="B2811" s="91" t="s">
        <v>51</v>
      </c>
      <c r="C2811" s="92">
        <v>6</v>
      </c>
      <c r="D2811" s="92">
        <v>0</v>
      </c>
      <c r="E2811" s="166"/>
      <c r="F2811" s="92" t="s">
        <v>111</v>
      </c>
      <c r="G2811" s="92" t="s">
        <v>2005</v>
      </c>
      <c r="H2811" s="92" t="s">
        <v>2027</v>
      </c>
      <c r="I2811" s="92">
        <v>137</v>
      </c>
      <c r="J2811" s="93">
        <v>41.300000000000004</v>
      </c>
      <c r="K2811" s="94"/>
      <c r="L2811" s="92" t="s">
        <v>2968</v>
      </c>
      <c r="M2811" s="92" t="s">
        <v>417</v>
      </c>
      <c r="N2811" s="172" t="str">
        <f t="shared" si="1096"/>
        <v/>
      </c>
      <c r="O2811" s="172"/>
      <c r="P2811" s="173">
        <f t="shared" si="1092"/>
        <v>0</v>
      </c>
      <c r="Q2811" s="173">
        <f t="shared" si="1093"/>
        <v>0</v>
      </c>
      <c r="R2811" s="173">
        <f t="shared" si="1094"/>
        <v>0</v>
      </c>
      <c r="S2811" s="173" t="str">
        <f t="shared" si="1095"/>
        <v/>
      </c>
      <c r="T2811" s="173">
        <f t="shared" si="1098"/>
        <v>0</v>
      </c>
      <c r="U2811" s="173">
        <f t="shared" si="1099"/>
        <v>0</v>
      </c>
      <c r="V2811" s="173">
        <f t="shared" si="1100"/>
        <v>0</v>
      </c>
      <c r="W2811" s="173">
        <f t="shared" si="1101"/>
        <v>0</v>
      </c>
      <c r="X2811" s="173">
        <f t="shared" si="1097"/>
        <v>0</v>
      </c>
    </row>
    <row r="2812" spans="1:24" ht="14.1" customHeight="1" x14ac:dyDescent="0.3">
      <c r="A2812" s="90" t="s">
        <v>1511</v>
      </c>
      <c r="B2812" s="91" t="s">
        <v>51</v>
      </c>
      <c r="C2812" s="92">
        <v>18</v>
      </c>
      <c r="D2812" s="92">
        <v>9</v>
      </c>
      <c r="E2812" s="166"/>
      <c r="F2812" s="92" t="s">
        <v>5805</v>
      </c>
      <c r="G2812" s="92" t="s">
        <v>1997</v>
      </c>
      <c r="H2812" s="92" t="s">
        <v>2540</v>
      </c>
      <c r="I2812" s="92">
        <v>137</v>
      </c>
      <c r="J2812" s="93">
        <v>20.650000000000002</v>
      </c>
      <c r="K2812" s="94"/>
      <c r="L2812" s="92" t="s">
        <v>4253</v>
      </c>
      <c r="M2812" s="92" t="s">
        <v>417</v>
      </c>
      <c r="N2812" s="172" t="str">
        <f t="shared" si="1096"/>
        <v/>
      </c>
      <c r="O2812" s="172"/>
      <c r="P2812" s="173">
        <f t="shared" ref="P2812:P2843" si="1102">IF($B2812="PA",$N2812,0)</f>
        <v>0</v>
      </c>
      <c r="Q2812" s="173">
        <f t="shared" ref="Q2812:Q2843" si="1103">IF($B2812="PC",$N2812,0)</f>
        <v>0</v>
      </c>
      <c r="R2812" s="173">
        <f t="shared" ref="R2812:R2843" si="1104">IF($B2812="LA",$N2812,0)</f>
        <v>0</v>
      </c>
      <c r="S2812" s="173" t="str">
        <f t="shared" ref="S2812:S2843" si="1105">IF($B2812="LC",$N2812,0)</f>
        <v/>
      </c>
      <c r="T2812" s="173">
        <f t="shared" si="1098"/>
        <v>0</v>
      </c>
      <c r="U2812" s="173">
        <f t="shared" si="1099"/>
        <v>0</v>
      </c>
      <c r="V2812" s="173">
        <f t="shared" si="1100"/>
        <v>0</v>
      </c>
      <c r="W2812" s="173">
        <f t="shared" si="1101"/>
        <v>0</v>
      </c>
      <c r="X2812" s="173">
        <f t="shared" si="1097"/>
        <v>0</v>
      </c>
    </row>
    <row r="2813" spans="1:24" ht="14.1" customHeight="1" x14ac:dyDescent="0.3">
      <c r="A2813" s="90" t="s">
        <v>685</v>
      </c>
      <c r="B2813" s="91" t="s">
        <v>51</v>
      </c>
      <c r="C2813" s="92">
        <v>18</v>
      </c>
      <c r="D2813" s="92">
        <v>9</v>
      </c>
      <c r="E2813" s="166"/>
      <c r="F2813" s="92" t="s">
        <v>5805</v>
      </c>
      <c r="G2813" s="92" t="s">
        <v>1999</v>
      </c>
      <c r="H2813" s="92" t="s">
        <v>2540</v>
      </c>
      <c r="I2813" s="92">
        <v>137</v>
      </c>
      <c r="J2813" s="93">
        <v>20.650000000000002</v>
      </c>
      <c r="K2813" s="94"/>
      <c r="L2813" s="92" t="s">
        <v>4254</v>
      </c>
      <c r="M2813" s="92" t="s">
        <v>417</v>
      </c>
      <c r="N2813" s="172" t="str">
        <f t="shared" si="1096"/>
        <v/>
      </c>
      <c r="O2813" s="172"/>
      <c r="P2813" s="173">
        <f t="shared" si="1102"/>
        <v>0</v>
      </c>
      <c r="Q2813" s="173">
        <f t="shared" si="1103"/>
        <v>0</v>
      </c>
      <c r="R2813" s="173">
        <f t="shared" si="1104"/>
        <v>0</v>
      </c>
      <c r="S2813" s="173" t="str">
        <f t="shared" si="1105"/>
        <v/>
      </c>
      <c r="T2813" s="173">
        <f t="shared" si="1098"/>
        <v>0</v>
      </c>
      <c r="U2813" s="173">
        <f t="shared" si="1099"/>
        <v>0</v>
      </c>
      <c r="V2813" s="173">
        <f t="shared" si="1100"/>
        <v>0</v>
      </c>
      <c r="W2813" s="173">
        <f t="shared" si="1101"/>
        <v>0</v>
      </c>
      <c r="X2813" s="173">
        <f t="shared" si="1097"/>
        <v>0</v>
      </c>
    </row>
    <row r="2814" spans="1:24" ht="14.1" customHeight="1" x14ac:dyDescent="0.3">
      <c r="A2814" s="90" t="s">
        <v>684</v>
      </c>
      <c r="B2814" s="91" t="s">
        <v>51</v>
      </c>
      <c r="C2814" s="92">
        <v>18</v>
      </c>
      <c r="D2814" s="92">
        <v>9</v>
      </c>
      <c r="E2814" s="166"/>
      <c r="F2814" s="92" t="s">
        <v>5805</v>
      </c>
      <c r="G2814" s="92" t="s">
        <v>2000</v>
      </c>
      <c r="H2814" s="92" t="s">
        <v>2540</v>
      </c>
      <c r="I2814" s="92">
        <v>137</v>
      </c>
      <c r="J2814" s="93">
        <v>20.650000000000002</v>
      </c>
      <c r="K2814" s="94"/>
      <c r="L2814" s="92" t="s">
        <v>4255</v>
      </c>
      <c r="M2814" s="92" t="s">
        <v>417</v>
      </c>
      <c r="N2814" s="172" t="str">
        <f t="shared" si="1096"/>
        <v/>
      </c>
      <c r="O2814" s="172"/>
      <c r="P2814" s="173">
        <f t="shared" si="1102"/>
        <v>0</v>
      </c>
      <c r="Q2814" s="173">
        <f t="shared" si="1103"/>
        <v>0</v>
      </c>
      <c r="R2814" s="173">
        <f t="shared" si="1104"/>
        <v>0</v>
      </c>
      <c r="S2814" s="173" t="str">
        <f t="shared" si="1105"/>
        <v/>
      </c>
      <c r="T2814" s="173">
        <f t="shared" si="1098"/>
        <v>0</v>
      </c>
      <c r="U2814" s="173">
        <f t="shared" si="1099"/>
        <v>0</v>
      </c>
      <c r="V2814" s="173">
        <f t="shared" si="1100"/>
        <v>0</v>
      </c>
      <c r="W2814" s="173">
        <f t="shared" si="1101"/>
        <v>0</v>
      </c>
      <c r="X2814" s="173">
        <f t="shared" si="1097"/>
        <v>0</v>
      </c>
    </row>
    <row r="2815" spans="1:24" ht="14.1" customHeight="1" x14ac:dyDescent="0.3">
      <c r="A2815" s="90" t="s">
        <v>6070</v>
      </c>
      <c r="B2815" s="91" t="s">
        <v>51</v>
      </c>
      <c r="C2815" s="92">
        <v>24</v>
      </c>
      <c r="D2815" s="92">
        <v>6</v>
      </c>
      <c r="E2815" s="166"/>
      <c r="F2815" s="92" t="s">
        <v>2011</v>
      </c>
      <c r="G2815" s="92" t="s">
        <v>2012</v>
      </c>
      <c r="H2815" s="92" t="s">
        <v>6071</v>
      </c>
      <c r="I2815" s="92">
        <v>137</v>
      </c>
      <c r="J2815" s="93">
        <v>20.8</v>
      </c>
      <c r="K2815" s="94"/>
      <c r="L2815" s="92" t="s">
        <v>6273</v>
      </c>
      <c r="M2815" s="92" t="s">
        <v>417</v>
      </c>
      <c r="N2815" s="172" t="str">
        <f t="shared" si="1089"/>
        <v/>
      </c>
      <c r="O2815" s="172"/>
      <c r="P2815" s="173">
        <f t="shared" si="1102"/>
        <v>0</v>
      </c>
      <c r="Q2815" s="173">
        <f t="shared" si="1103"/>
        <v>0</v>
      </c>
      <c r="R2815" s="173">
        <f t="shared" si="1104"/>
        <v>0</v>
      </c>
      <c r="S2815" s="173" t="str">
        <f t="shared" si="1105"/>
        <v/>
      </c>
      <c r="T2815" s="173">
        <f t="shared" si="1098"/>
        <v>0</v>
      </c>
      <c r="U2815" s="173">
        <f t="shared" si="1099"/>
        <v>0</v>
      </c>
      <c r="V2815" s="173">
        <f t="shared" si="1100"/>
        <v>0</v>
      </c>
      <c r="W2815" s="173">
        <f t="shared" si="1101"/>
        <v>0</v>
      </c>
      <c r="X2815" s="173">
        <f t="shared" si="1088"/>
        <v>0</v>
      </c>
    </row>
    <row r="2816" spans="1:24" ht="14.1" customHeight="1" x14ac:dyDescent="0.3">
      <c r="A2816" s="90" t="s">
        <v>6072</v>
      </c>
      <c r="B2816" s="91" t="s">
        <v>51</v>
      </c>
      <c r="C2816" s="92">
        <v>24</v>
      </c>
      <c r="D2816" s="92">
        <v>6</v>
      </c>
      <c r="E2816" s="166"/>
      <c r="F2816" s="92" t="s">
        <v>2011</v>
      </c>
      <c r="G2816" s="92" t="s">
        <v>2014</v>
      </c>
      <c r="H2816" s="92" t="s">
        <v>6071</v>
      </c>
      <c r="I2816" s="92">
        <v>137</v>
      </c>
      <c r="J2816" s="93">
        <v>20.8</v>
      </c>
      <c r="K2816" s="94"/>
      <c r="L2816" s="92" t="s">
        <v>6274</v>
      </c>
      <c r="M2816" s="92" t="s">
        <v>417</v>
      </c>
      <c r="N2816" s="172" t="str">
        <f t="shared" si="1089"/>
        <v/>
      </c>
      <c r="O2816" s="172"/>
      <c r="P2816" s="173">
        <f t="shared" si="1102"/>
        <v>0</v>
      </c>
      <c r="Q2816" s="173">
        <f t="shared" si="1103"/>
        <v>0</v>
      </c>
      <c r="R2816" s="173">
        <f t="shared" si="1104"/>
        <v>0</v>
      </c>
      <c r="S2816" s="173" t="str">
        <f t="shared" si="1105"/>
        <v/>
      </c>
      <c r="T2816" s="173">
        <f t="shared" si="1098"/>
        <v>0</v>
      </c>
      <c r="U2816" s="173">
        <f t="shared" si="1099"/>
        <v>0</v>
      </c>
      <c r="V2816" s="173">
        <f t="shared" si="1100"/>
        <v>0</v>
      </c>
      <c r="W2816" s="173">
        <f t="shared" si="1101"/>
        <v>0</v>
      </c>
      <c r="X2816" s="173">
        <f t="shared" si="1088"/>
        <v>0</v>
      </c>
    </row>
    <row r="2817" spans="1:24" ht="14.1" customHeight="1" x14ac:dyDescent="0.3">
      <c r="A2817" s="90" t="s">
        <v>6056</v>
      </c>
      <c r="B2817" s="91" t="s">
        <v>51</v>
      </c>
      <c r="C2817" s="92">
        <v>12</v>
      </c>
      <c r="D2817" s="92">
        <v>0</v>
      </c>
      <c r="E2817" s="166"/>
      <c r="F2817" s="92" t="s">
        <v>5805</v>
      </c>
      <c r="G2817" s="92" t="s">
        <v>1997</v>
      </c>
      <c r="H2817" s="92" t="s">
        <v>6057</v>
      </c>
      <c r="I2817" s="92">
        <v>137</v>
      </c>
      <c r="J2817" s="93">
        <v>18.900000000000002</v>
      </c>
      <c r="K2817" s="94"/>
      <c r="L2817" s="92" t="s">
        <v>6266</v>
      </c>
      <c r="M2817" s="92" t="s">
        <v>417</v>
      </c>
      <c r="N2817" s="172" t="str">
        <f t="shared" ref="N2817:N2824" si="1106">IF(OR(J2817="TBA",E2817=0),"",E2817*J2817)</f>
        <v/>
      </c>
      <c r="O2817" s="172"/>
      <c r="P2817" s="173">
        <f t="shared" si="1102"/>
        <v>0</v>
      </c>
      <c r="Q2817" s="173">
        <f t="shared" si="1103"/>
        <v>0</v>
      </c>
      <c r="R2817" s="173">
        <f t="shared" si="1104"/>
        <v>0</v>
      </c>
      <c r="S2817" s="173" t="str">
        <f t="shared" si="1105"/>
        <v/>
      </c>
      <c r="T2817" s="173">
        <f t="shared" si="1098"/>
        <v>0</v>
      </c>
      <c r="U2817" s="173">
        <f t="shared" si="1099"/>
        <v>0</v>
      </c>
      <c r="V2817" s="173">
        <f t="shared" si="1100"/>
        <v>0</v>
      </c>
      <c r="W2817" s="173">
        <f t="shared" si="1101"/>
        <v>0</v>
      </c>
      <c r="X2817" s="173">
        <f t="shared" ref="X2817:X2824" si="1107">+SUM(T2817:W2817)</f>
        <v>0</v>
      </c>
    </row>
    <row r="2818" spans="1:24" ht="14.1" customHeight="1" x14ac:dyDescent="0.3">
      <c r="A2818" s="90" t="s">
        <v>6058</v>
      </c>
      <c r="B2818" s="91" t="s">
        <v>51</v>
      </c>
      <c r="C2818" s="92">
        <v>12</v>
      </c>
      <c r="D2818" s="92">
        <v>0</v>
      </c>
      <c r="E2818" s="166"/>
      <c r="F2818" s="92" t="s">
        <v>5805</v>
      </c>
      <c r="G2818" s="92" t="s">
        <v>1999</v>
      </c>
      <c r="H2818" s="92" t="s">
        <v>6057</v>
      </c>
      <c r="I2818" s="92">
        <v>137</v>
      </c>
      <c r="J2818" s="93">
        <v>18.900000000000002</v>
      </c>
      <c r="K2818" s="94"/>
      <c r="L2818" s="92" t="s">
        <v>6267</v>
      </c>
      <c r="M2818" s="92" t="s">
        <v>417</v>
      </c>
      <c r="N2818" s="172" t="str">
        <f t="shared" si="1106"/>
        <v/>
      </c>
      <c r="O2818" s="172"/>
      <c r="P2818" s="173">
        <f t="shared" si="1102"/>
        <v>0</v>
      </c>
      <c r="Q2818" s="173">
        <f t="shared" si="1103"/>
        <v>0</v>
      </c>
      <c r="R2818" s="173">
        <f t="shared" si="1104"/>
        <v>0</v>
      </c>
      <c r="S2818" s="173" t="str">
        <f t="shared" si="1105"/>
        <v/>
      </c>
      <c r="T2818" s="173">
        <f t="shared" si="1098"/>
        <v>0</v>
      </c>
      <c r="U2818" s="173">
        <f t="shared" si="1099"/>
        <v>0</v>
      </c>
      <c r="V2818" s="173">
        <f t="shared" si="1100"/>
        <v>0</v>
      </c>
      <c r="W2818" s="173">
        <f t="shared" si="1101"/>
        <v>0</v>
      </c>
      <c r="X2818" s="173">
        <f t="shared" si="1107"/>
        <v>0</v>
      </c>
    </row>
    <row r="2819" spans="1:24" ht="14.1" customHeight="1" x14ac:dyDescent="0.3">
      <c r="A2819" s="90" t="s">
        <v>6059</v>
      </c>
      <c r="B2819" s="91" t="s">
        <v>51</v>
      </c>
      <c r="C2819" s="92">
        <v>12</v>
      </c>
      <c r="D2819" s="92">
        <v>0</v>
      </c>
      <c r="E2819" s="166"/>
      <c r="F2819" s="92" t="s">
        <v>5805</v>
      </c>
      <c r="G2819" s="92" t="s">
        <v>2000</v>
      </c>
      <c r="H2819" s="92" t="s">
        <v>6057</v>
      </c>
      <c r="I2819" s="92">
        <v>137</v>
      </c>
      <c r="J2819" s="93">
        <v>18.900000000000002</v>
      </c>
      <c r="K2819" s="94"/>
      <c r="L2819" s="92" t="s">
        <v>6268</v>
      </c>
      <c r="M2819" s="92" t="s">
        <v>417</v>
      </c>
      <c r="N2819" s="172" t="str">
        <f t="shared" si="1106"/>
        <v/>
      </c>
      <c r="O2819" s="172"/>
      <c r="P2819" s="173">
        <f t="shared" si="1102"/>
        <v>0</v>
      </c>
      <c r="Q2819" s="173">
        <f t="shared" si="1103"/>
        <v>0</v>
      </c>
      <c r="R2819" s="173">
        <f t="shared" si="1104"/>
        <v>0</v>
      </c>
      <c r="S2819" s="173" t="str">
        <f t="shared" si="1105"/>
        <v/>
      </c>
      <c r="T2819" s="173">
        <f t="shared" si="1098"/>
        <v>0</v>
      </c>
      <c r="U2819" s="173">
        <f t="shared" si="1099"/>
        <v>0</v>
      </c>
      <c r="V2819" s="173">
        <f t="shared" si="1100"/>
        <v>0</v>
      </c>
      <c r="W2819" s="173">
        <f t="shared" si="1101"/>
        <v>0</v>
      </c>
      <c r="X2819" s="173">
        <f t="shared" si="1107"/>
        <v>0</v>
      </c>
    </row>
    <row r="2820" spans="1:24" ht="14.1" customHeight="1" x14ac:dyDescent="0.3">
      <c r="A2820" s="90" t="s">
        <v>6047</v>
      </c>
      <c r="B2820" s="91" t="s">
        <v>51</v>
      </c>
      <c r="C2820" s="92">
        <v>2</v>
      </c>
      <c r="D2820" s="92">
        <v>0</v>
      </c>
      <c r="E2820" s="166"/>
      <c r="F2820" s="92" t="s">
        <v>111</v>
      </c>
      <c r="G2820" s="92" t="s">
        <v>2041</v>
      </c>
      <c r="H2820" s="92" t="s">
        <v>6048</v>
      </c>
      <c r="I2820" s="92">
        <v>137</v>
      </c>
      <c r="J2820" s="93">
        <v>113.4</v>
      </c>
      <c r="K2820" s="94"/>
      <c r="L2820" s="92" t="s">
        <v>6263</v>
      </c>
      <c r="M2820" s="92" t="s">
        <v>417</v>
      </c>
      <c r="N2820" s="172" t="str">
        <f t="shared" si="1106"/>
        <v/>
      </c>
      <c r="O2820" s="172"/>
      <c r="P2820" s="173">
        <f t="shared" si="1102"/>
        <v>0</v>
      </c>
      <c r="Q2820" s="173">
        <f t="shared" si="1103"/>
        <v>0</v>
      </c>
      <c r="R2820" s="173">
        <f t="shared" si="1104"/>
        <v>0</v>
      </c>
      <c r="S2820" s="173" t="str">
        <f t="shared" si="1105"/>
        <v/>
      </c>
      <c r="T2820" s="173">
        <f t="shared" si="1098"/>
        <v>0</v>
      </c>
      <c r="U2820" s="173">
        <f t="shared" si="1099"/>
        <v>0</v>
      </c>
      <c r="V2820" s="173">
        <f t="shared" si="1100"/>
        <v>0</v>
      </c>
      <c r="W2820" s="173">
        <f t="shared" si="1101"/>
        <v>0</v>
      </c>
      <c r="X2820" s="173">
        <f t="shared" si="1107"/>
        <v>0</v>
      </c>
    </row>
    <row r="2821" spans="1:24" ht="14.1" customHeight="1" x14ac:dyDescent="0.3">
      <c r="A2821" s="90" t="s">
        <v>6049</v>
      </c>
      <c r="B2821" s="91" t="s">
        <v>51</v>
      </c>
      <c r="C2821" s="92">
        <v>2</v>
      </c>
      <c r="D2821" s="92">
        <v>0</v>
      </c>
      <c r="E2821" s="166"/>
      <c r="F2821" s="92" t="s">
        <v>111</v>
      </c>
      <c r="G2821" s="92" t="s">
        <v>2049</v>
      </c>
      <c r="H2821" s="92" t="s">
        <v>6048</v>
      </c>
      <c r="I2821" s="92">
        <v>137</v>
      </c>
      <c r="J2821" s="93">
        <v>113.4</v>
      </c>
      <c r="K2821" s="94"/>
      <c r="L2821" s="92" t="s">
        <v>6264</v>
      </c>
      <c r="M2821" s="92" t="s">
        <v>417</v>
      </c>
      <c r="N2821" s="172" t="str">
        <f t="shared" si="1106"/>
        <v/>
      </c>
      <c r="O2821" s="172"/>
      <c r="P2821" s="173">
        <f t="shared" si="1102"/>
        <v>0</v>
      </c>
      <c r="Q2821" s="173">
        <f t="shared" si="1103"/>
        <v>0</v>
      </c>
      <c r="R2821" s="173">
        <f t="shared" si="1104"/>
        <v>0</v>
      </c>
      <c r="S2821" s="173" t="str">
        <f t="shared" si="1105"/>
        <v/>
      </c>
      <c r="T2821" s="173">
        <f t="shared" si="1098"/>
        <v>0</v>
      </c>
      <c r="U2821" s="173">
        <f t="shared" si="1099"/>
        <v>0</v>
      </c>
      <c r="V2821" s="173">
        <f t="shared" si="1100"/>
        <v>0</v>
      </c>
      <c r="W2821" s="173">
        <f t="shared" si="1101"/>
        <v>0</v>
      </c>
      <c r="X2821" s="173">
        <f t="shared" si="1107"/>
        <v>0</v>
      </c>
    </row>
    <row r="2822" spans="1:24" ht="14.1" customHeight="1" x14ac:dyDescent="0.3">
      <c r="A2822" s="90">
        <v>145689</v>
      </c>
      <c r="B2822" s="91" t="s">
        <v>50</v>
      </c>
      <c r="C2822" s="92">
        <v>4</v>
      </c>
      <c r="D2822" s="92">
        <v>1</v>
      </c>
      <c r="E2822" s="166"/>
      <c r="F2822" s="92" t="s">
        <v>127</v>
      </c>
      <c r="G2822" s="92" t="s">
        <v>1716</v>
      </c>
      <c r="H2822" s="92" t="s">
        <v>1980</v>
      </c>
      <c r="I2822" s="92">
        <v>137</v>
      </c>
      <c r="J2822" s="93">
        <v>28.35</v>
      </c>
      <c r="K2822" s="94"/>
      <c r="L2822" s="92" t="s">
        <v>2921</v>
      </c>
      <c r="M2822" s="92" t="s">
        <v>417</v>
      </c>
      <c r="N2822" s="172" t="str">
        <f t="shared" si="1106"/>
        <v/>
      </c>
      <c r="O2822" s="172"/>
      <c r="P2822" s="173">
        <f t="shared" si="1102"/>
        <v>0</v>
      </c>
      <c r="Q2822" s="173">
        <f t="shared" si="1103"/>
        <v>0</v>
      </c>
      <c r="R2822" s="173" t="str">
        <f t="shared" si="1104"/>
        <v/>
      </c>
      <c r="S2822" s="173">
        <f t="shared" si="1105"/>
        <v>0</v>
      </c>
      <c r="T2822" s="173">
        <f t="shared" si="1098"/>
        <v>0</v>
      </c>
      <c r="U2822" s="173">
        <f t="shared" si="1099"/>
        <v>0</v>
      </c>
      <c r="V2822" s="173">
        <f t="shared" si="1100"/>
        <v>0</v>
      </c>
      <c r="W2822" s="173">
        <f t="shared" si="1101"/>
        <v>0</v>
      </c>
      <c r="X2822" s="173">
        <f t="shared" si="1107"/>
        <v>0</v>
      </c>
    </row>
    <row r="2823" spans="1:24" ht="14.1" customHeight="1" x14ac:dyDescent="0.3">
      <c r="A2823" s="252">
        <v>175079</v>
      </c>
      <c r="B2823" s="253" t="s">
        <v>50</v>
      </c>
      <c r="C2823" s="254">
        <v>10</v>
      </c>
      <c r="D2823" s="254">
        <v>0</v>
      </c>
      <c r="E2823" s="255"/>
      <c r="F2823" s="254" t="s">
        <v>127</v>
      </c>
      <c r="G2823" s="254" t="s">
        <v>1716</v>
      </c>
      <c r="H2823" s="254" t="s">
        <v>4645</v>
      </c>
      <c r="I2823" s="254">
        <v>137</v>
      </c>
      <c r="J2823" s="256">
        <v>8.5500000000000007</v>
      </c>
      <c r="K2823" s="257"/>
      <c r="L2823" s="254" t="s">
        <v>6289</v>
      </c>
      <c r="M2823" s="254" t="s">
        <v>417</v>
      </c>
      <c r="N2823" s="172" t="str">
        <f t="shared" si="1106"/>
        <v/>
      </c>
      <c r="O2823" s="172"/>
      <c r="P2823" s="173">
        <f t="shared" si="1102"/>
        <v>0</v>
      </c>
      <c r="Q2823" s="173">
        <f t="shared" si="1103"/>
        <v>0</v>
      </c>
      <c r="R2823" s="173" t="str">
        <f t="shared" si="1104"/>
        <v/>
      </c>
      <c r="S2823" s="173">
        <f t="shared" si="1105"/>
        <v>0</v>
      </c>
      <c r="T2823" s="173">
        <f t="shared" si="1098"/>
        <v>0</v>
      </c>
      <c r="U2823" s="173">
        <f t="shared" si="1099"/>
        <v>0</v>
      </c>
      <c r="V2823" s="173">
        <f t="shared" si="1100"/>
        <v>0</v>
      </c>
      <c r="W2823" s="173">
        <f t="shared" si="1101"/>
        <v>0</v>
      </c>
      <c r="X2823" s="173">
        <f t="shared" si="1107"/>
        <v>0</v>
      </c>
    </row>
    <row r="2824" spans="1:24" ht="14.1" customHeight="1" x14ac:dyDescent="0.3">
      <c r="A2824" s="90">
        <v>21595</v>
      </c>
      <c r="B2824" s="91" t="s">
        <v>50</v>
      </c>
      <c r="C2824" s="92">
        <v>24</v>
      </c>
      <c r="D2824" s="92">
        <v>8</v>
      </c>
      <c r="E2824" s="166"/>
      <c r="F2824" s="92" t="s">
        <v>112</v>
      </c>
      <c r="G2824" s="92" t="s">
        <v>1711</v>
      </c>
      <c r="H2824" s="92" t="s">
        <v>1740</v>
      </c>
      <c r="I2824" s="92">
        <v>138</v>
      </c>
      <c r="J2824" s="93">
        <v>9.15</v>
      </c>
      <c r="K2824" s="94"/>
      <c r="L2824" s="92" t="s">
        <v>2681</v>
      </c>
      <c r="M2824" s="92" t="s">
        <v>417</v>
      </c>
      <c r="N2824" s="172" t="str">
        <f t="shared" si="1106"/>
        <v/>
      </c>
      <c r="O2824" s="172"/>
      <c r="P2824" s="173">
        <f t="shared" si="1102"/>
        <v>0</v>
      </c>
      <c r="Q2824" s="173">
        <f t="shared" si="1103"/>
        <v>0</v>
      </c>
      <c r="R2824" s="173" t="str">
        <f t="shared" si="1104"/>
        <v/>
      </c>
      <c r="S2824" s="173">
        <f t="shared" si="1105"/>
        <v>0</v>
      </c>
      <c r="T2824" s="173">
        <f t="shared" si="1098"/>
        <v>0</v>
      </c>
      <c r="U2824" s="173">
        <f t="shared" si="1099"/>
        <v>0</v>
      </c>
      <c r="V2824" s="173">
        <f t="shared" si="1100"/>
        <v>0</v>
      </c>
      <c r="W2824" s="173">
        <f t="shared" si="1101"/>
        <v>0</v>
      </c>
      <c r="X2824" s="173">
        <f t="shared" si="1107"/>
        <v>0</v>
      </c>
    </row>
    <row r="2825" spans="1:24" ht="14.1" customHeight="1" x14ac:dyDescent="0.3">
      <c r="A2825" s="90" t="s">
        <v>6045</v>
      </c>
      <c r="B2825" s="91" t="s">
        <v>50</v>
      </c>
      <c r="C2825" s="92">
        <v>12</v>
      </c>
      <c r="D2825" s="92">
        <v>0</v>
      </c>
      <c r="E2825" s="166"/>
      <c r="F2825" s="92" t="s">
        <v>111</v>
      </c>
      <c r="G2825" s="92" t="s">
        <v>1712</v>
      </c>
      <c r="H2825" s="92" t="s">
        <v>6046</v>
      </c>
      <c r="I2825" s="92">
        <v>138</v>
      </c>
      <c r="J2825" s="93">
        <v>8.25</v>
      </c>
      <c r="K2825" s="94"/>
      <c r="L2825" s="92" t="s">
        <v>6262</v>
      </c>
      <c r="M2825" s="92" t="s">
        <v>417</v>
      </c>
      <c r="N2825" s="172" t="str">
        <f t="shared" si="1089"/>
        <v/>
      </c>
      <c r="O2825" s="172"/>
      <c r="P2825" s="173">
        <f t="shared" si="1102"/>
        <v>0</v>
      </c>
      <c r="Q2825" s="173">
        <f t="shared" si="1103"/>
        <v>0</v>
      </c>
      <c r="R2825" s="173" t="str">
        <f t="shared" si="1104"/>
        <v/>
      </c>
      <c r="S2825" s="173">
        <f t="shared" si="1105"/>
        <v>0</v>
      </c>
      <c r="T2825" s="173">
        <f t="shared" si="1098"/>
        <v>0</v>
      </c>
      <c r="U2825" s="173">
        <f t="shared" si="1099"/>
        <v>0</v>
      </c>
      <c r="V2825" s="173">
        <f t="shared" si="1100"/>
        <v>0</v>
      </c>
      <c r="W2825" s="173">
        <f t="shared" si="1101"/>
        <v>0</v>
      </c>
      <c r="X2825" s="173">
        <f t="shared" si="1088"/>
        <v>0</v>
      </c>
    </row>
    <row r="2826" spans="1:24" ht="14.1" customHeight="1" x14ac:dyDescent="0.3">
      <c r="A2826" s="252">
        <v>172899</v>
      </c>
      <c r="B2826" s="253" t="s">
        <v>50</v>
      </c>
      <c r="C2826" s="254">
        <v>12</v>
      </c>
      <c r="D2826" s="254">
        <v>0</v>
      </c>
      <c r="E2826" s="255"/>
      <c r="F2826" s="254" t="s">
        <v>1934</v>
      </c>
      <c r="G2826" s="254" t="s">
        <v>6260</v>
      </c>
      <c r="H2826" s="254" t="s">
        <v>5852</v>
      </c>
      <c r="I2826" s="254">
        <v>138</v>
      </c>
      <c r="J2826" s="256">
        <v>11.35</v>
      </c>
      <c r="K2826" s="257"/>
      <c r="L2826" s="254" t="s">
        <v>5853</v>
      </c>
      <c r="M2826" s="254" t="s">
        <v>417</v>
      </c>
      <c r="N2826" s="172" t="str">
        <f t="shared" si="1089"/>
        <v/>
      </c>
      <c r="O2826" s="172"/>
      <c r="P2826" s="173">
        <f t="shared" si="1102"/>
        <v>0</v>
      </c>
      <c r="Q2826" s="173">
        <f t="shared" si="1103"/>
        <v>0</v>
      </c>
      <c r="R2826" s="173" t="str">
        <f t="shared" si="1104"/>
        <v/>
      </c>
      <c r="S2826" s="173">
        <f t="shared" si="1105"/>
        <v>0</v>
      </c>
      <c r="T2826" s="173">
        <f t="shared" si="1098"/>
        <v>0</v>
      </c>
      <c r="U2826" s="173">
        <f t="shared" si="1099"/>
        <v>0</v>
      </c>
      <c r="V2826" s="173">
        <f t="shared" si="1100"/>
        <v>0</v>
      </c>
      <c r="W2826" s="173">
        <f t="shared" si="1101"/>
        <v>0</v>
      </c>
      <c r="X2826" s="173">
        <f t="shared" si="1088"/>
        <v>0</v>
      </c>
    </row>
    <row r="2827" spans="1:24" ht="14.1" customHeight="1" x14ac:dyDescent="0.3">
      <c r="A2827" s="252">
        <v>172909</v>
      </c>
      <c r="B2827" s="253" t="s">
        <v>50</v>
      </c>
      <c r="C2827" s="254">
        <v>12</v>
      </c>
      <c r="D2827" s="254">
        <v>0</v>
      </c>
      <c r="E2827" s="255"/>
      <c r="F2827" s="254" t="s">
        <v>1934</v>
      </c>
      <c r="G2827" s="254" t="s">
        <v>6260</v>
      </c>
      <c r="H2827" s="254" t="s">
        <v>5854</v>
      </c>
      <c r="I2827" s="254">
        <v>138</v>
      </c>
      <c r="J2827" s="256">
        <v>11.35</v>
      </c>
      <c r="K2827" s="257"/>
      <c r="L2827" s="254" t="s">
        <v>5855</v>
      </c>
      <c r="M2827" s="254" t="s">
        <v>417</v>
      </c>
      <c r="N2827" s="172" t="str">
        <f t="shared" si="1089"/>
        <v/>
      </c>
      <c r="O2827" s="172"/>
      <c r="P2827" s="173">
        <f t="shared" si="1102"/>
        <v>0</v>
      </c>
      <c r="Q2827" s="173">
        <f t="shared" si="1103"/>
        <v>0</v>
      </c>
      <c r="R2827" s="173" t="str">
        <f t="shared" si="1104"/>
        <v/>
      </c>
      <c r="S2827" s="173">
        <f t="shared" si="1105"/>
        <v>0</v>
      </c>
      <c r="T2827" s="173">
        <f t="shared" si="1098"/>
        <v>0</v>
      </c>
      <c r="U2827" s="173">
        <f t="shared" si="1099"/>
        <v>0</v>
      </c>
      <c r="V2827" s="173">
        <f t="shared" si="1100"/>
        <v>0</v>
      </c>
      <c r="W2827" s="173">
        <f t="shared" si="1101"/>
        <v>0</v>
      </c>
      <c r="X2827" s="173">
        <f t="shared" si="1088"/>
        <v>0</v>
      </c>
    </row>
    <row r="2828" spans="1:24" ht="14.1" customHeight="1" x14ac:dyDescent="0.3">
      <c r="A2828" s="252">
        <v>174359</v>
      </c>
      <c r="B2828" s="253" t="s">
        <v>50</v>
      </c>
      <c r="C2828" s="254">
        <v>12</v>
      </c>
      <c r="D2828" s="254">
        <v>0</v>
      </c>
      <c r="E2828" s="255"/>
      <c r="F2828" s="254" t="s">
        <v>111</v>
      </c>
      <c r="G2828" s="254" t="s">
        <v>1712</v>
      </c>
      <c r="H2828" s="254" t="s">
        <v>6050</v>
      </c>
      <c r="I2828" s="254">
        <v>138</v>
      </c>
      <c r="J2828" s="256">
        <v>13.1</v>
      </c>
      <c r="K2828" s="257"/>
      <c r="L2828" s="254" t="s">
        <v>6051</v>
      </c>
      <c r="M2828" s="254" t="s">
        <v>417</v>
      </c>
      <c r="N2828" s="172" t="str">
        <f t="shared" ref="N2828" si="1108">IF(OR(J2828="TBA",E2828=0),"",E2828*J2828)</f>
        <v/>
      </c>
      <c r="O2828" s="172"/>
      <c r="P2828" s="173">
        <f t="shared" si="1102"/>
        <v>0</v>
      </c>
      <c r="Q2828" s="173">
        <f t="shared" si="1103"/>
        <v>0</v>
      </c>
      <c r="R2828" s="173" t="str">
        <f t="shared" si="1104"/>
        <v/>
      </c>
      <c r="S2828" s="173">
        <f t="shared" si="1105"/>
        <v>0</v>
      </c>
      <c r="T2828" s="173">
        <f t="shared" si="1098"/>
        <v>0</v>
      </c>
      <c r="U2828" s="173">
        <f t="shared" si="1099"/>
        <v>0</v>
      </c>
      <c r="V2828" s="173">
        <f t="shared" si="1100"/>
        <v>0</v>
      </c>
      <c r="W2828" s="173">
        <f t="shared" si="1101"/>
        <v>0</v>
      </c>
      <c r="X2828" s="173">
        <f t="shared" ref="X2828" si="1109">+SUM(T2828:W2828)</f>
        <v>0</v>
      </c>
    </row>
    <row r="2829" spans="1:24" ht="14.1" customHeight="1" x14ac:dyDescent="0.3">
      <c r="A2829" s="252">
        <v>174369</v>
      </c>
      <c r="B2829" s="253" t="s">
        <v>50</v>
      </c>
      <c r="C2829" s="254">
        <v>12</v>
      </c>
      <c r="D2829" s="254">
        <v>0</v>
      </c>
      <c r="E2829" s="255"/>
      <c r="F2829" s="254" t="s">
        <v>111</v>
      </c>
      <c r="G2829" s="254" t="s">
        <v>1712</v>
      </c>
      <c r="H2829" s="254" t="s">
        <v>6052</v>
      </c>
      <c r="I2829" s="254">
        <v>138</v>
      </c>
      <c r="J2829" s="256">
        <v>13.1</v>
      </c>
      <c r="K2829" s="257"/>
      <c r="L2829" s="254" t="s">
        <v>6053</v>
      </c>
      <c r="M2829" s="254" t="s">
        <v>417</v>
      </c>
      <c r="N2829" s="172" t="str">
        <f t="shared" ref="N2829" si="1110">IF(OR(J2829="TBA",E2829=0),"",E2829*J2829)</f>
        <v/>
      </c>
      <c r="O2829" s="172"/>
      <c r="P2829" s="173">
        <f t="shared" si="1102"/>
        <v>0</v>
      </c>
      <c r="Q2829" s="173">
        <f t="shared" si="1103"/>
        <v>0</v>
      </c>
      <c r="R2829" s="173" t="str">
        <f t="shared" si="1104"/>
        <v/>
      </c>
      <c r="S2829" s="173">
        <f t="shared" si="1105"/>
        <v>0</v>
      </c>
      <c r="T2829" s="173">
        <f t="shared" si="1098"/>
        <v>0</v>
      </c>
      <c r="U2829" s="173">
        <f t="shared" si="1099"/>
        <v>0</v>
      </c>
      <c r="V2829" s="173">
        <f t="shared" si="1100"/>
        <v>0</v>
      </c>
      <c r="W2829" s="173">
        <f t="shared" si="1101"/>
        <v>0</v>
      </c>
      <c r="X2829" s="173">
        <f t="shared" ref="X2829" si="1111">+SUM(T2829:W2829)</f>
        <v>0</v>
      </c>
    </row>
    <row r="2830" spans="1:24" ht="14.1" customHeight="1" x14ac:dyDescent="0.3">
      <c r="A2830" s="90">
        <v>24640</v>
      </c>
      <c r="B2830" s="91" t="s">
        <v>50</v>
      </c>
      <c r="C2830" s="92">
        <v>48</v>
      </c>
      <c r="D2830" s="92">
        <v>12</v>
      </c>
      <c r="E2830" s="166"/>
      <c r="F2830" s="92" t="s">
        <v>111</v>
      </c>
      <c r="G2830" s="92" t="s">
        <v>1712</v>
      </c>
      <c r="H2830" s="92" t="s">
        <v>1756</v>
      </c>
      <c r="I2830" s="92">
        <v>138</v>
      </c>
      <c r="J2830" s="93">
        <v>4.2</v>
      </c>
      <c r="K2830" s="94"/>
      <c r="L2830" s="92" t="s">
        <v>2697</v>
      </c>
      <c r="M2830" s="92" t="s">
        <v>417</v>
      </c>
      <c r="N2830" s="172" t="str">
        <f t="shared" si="1089"/>
        <v/>
      </c>
      <c r="O2830" s="172"/>
      <c r="P2830" s="173">
        <f t="shared" si="1102"/>
        <v>0</v>
      </c>
      <c r="Q2830" s="173">
        <f t="shared" si="1103"/>
        <v>0</v>
      </c>
      <c r="R2830" s="173" t="str">
        <f t="shared" si="1104"/>
        <v/>
      </c>
      <c r="S2830" s="173">
        <f t="shared" si="1105"/>
        <v>0</v>
      </c>
      <c r="T2830" s="173">
        <f t="shared" si="1098"/>
        <v>0</v>
      </c>
      <c r="U2830" s="173">
        <f t="shared" si="1099"/>
        <v>0</v>
      </c>
      <c r="V2830" s="173">
        <f t="shared" si="1100"/>
        <v>0</v>
      </c>
      <c r="W2830" s="173">
        <f t="shared" si="1101"/>
        <v>0</v>
      </c>
      <c r="X2830" s="173">
        <f t="shared" ref="X2830:X2835" si="1112">+SUM(T2830:W2830)</f>
        <v>0</v>
      </c>
    </row>
    <row r="2831" spans="1:24" ht="14.1" customHeight="1" x14ac:dyDescent="0.3">
      <c r="A2831" s="90">
        <v>81036</v>
      </c>
      <c r="B2831" s="91" t="s">
        <v>50</v>
      </c>
      <c r="C2831" s="92">
        <v>180</v>
      </c>
      <c r="D2831" s="92">
        <v>10</v>
      </c>
      <c r="E2831" s="166"/>
      <c r="F2831" s="92" t="s">
        <v>111</v>
      </c>
      <c r="G2831" s="92" t="s">
        <v>1712</v>
      </c>
      <c r="H2831" s="92" t="s">
        <v>1832</v>
      </c>
      <c r="I2831" s="92">
        <v>138</v>
      </c>
      <c r="J2831" s="93">
        <v>8.5500000000000007</v>
      </c>
      <c r="K2831" s="94"/>
      <c r="L2831" s="92" t="s">
        <v>2773</v>
      </c>
      <c r="M2831" s="92" t="s">
        <v>417</v>
      </c>
      <c r="N2831" s="172" t="str">
        <f t="shared" ref="N2831:N2835" si="1113">IF(OR(J2831="TBA",E2831=0),"",E2831*J2831)</f>
        <v/>
      </c>
      <c r="O2831" s="172"/>
      <c r="P2831" s="173">
        <f t="shared" si="1102"/>
        <v>0</v>
      </c>
      <c r="Q2831" s="173">
        <f t="shared" si="1103"/>
        <v>0</v>
      </c>
      <c r="R2831" s="173" t="str">
        <f t="shared" si="1104"/>
        <v/>
      </c>
      <c r="S2831" s="173">
        <f t="shared" si="1105"/>
        <v>0</v>
      </c>
      <c r="T2831" s="173">
        <f t="shared" si="1098"/>
        <v>0</v>
      </c>
      <c r="U2831" s="173">
        <f t="shared" si="1099"/>
        <v>0</v>
      </c>
      <c r="V2831" s="173">
        <f t="shared" si="1100"/>
        <v>0</v>
      </c>
      <c r="W2831" s="173">
        <f t="shared" si="1101"/>
        <v>0</v>
      </c>
      <c r="X2831" s="173">
        <f t="shared" si="1112"/>
        <v>0</v>
      </c>
    </row>
    <row r="2832" spans="1:24" ht="14.1" customHeight="1" x14ac:dyDescent="0.3">
      <c r="A2832" s="90">
        <v>87949</v>
      </c>
      <c r="B2832" s="91" t="s">
        <v>50</v>
      </c>
      <c r="C2832" s="92">
        <v>12</v>
      </c>
      <c r="D2832" s="92">
        <v>0</v>
      </c>
      <c r="E2832" s="166"/>
      <c r="F2832" s="92" t="s">
        <v>111</v>
      </c>
      <c r="G2832" s="92" t="s">
        <v>1712</v>
      </c>
      <c r="H2832" s="92" t="s">
        <v>1839</v>
      </c>
      <c r="I2832" s="92">
        <v>138</v>
      </c>
      <c r="J2832" s="93">
        <v>18.900000000000002</v>
      </c>
      <c r="K2832" s="94"/>
      <c r="L2832" s="92" t="s">
        <v>2780</v>
      </c>
      <c r="M2832" s="92" t="s">
        <v>417</v>
      </c>
      <c r="N2832" s="172" t="str">
        <f t="shared" si="1113"/>
        <v/>
      </c>
      <c r="O2832" s="172"/>
      <c r="P2832" s="173">
        <f t="shared" si="1102"/>
        <v>0</v>
      </c>
      <c r="Q2832" s="173">
        <f t="shared" si="1103"/>
        <v>0</v>
      </c>
      <c r="R2832" s="173" t="str">
        <f t="shared" si="1104"/>
        <v/>
      </c>
      <c r="S2832" s="173">
        <f t="shared" si="1105"/>
        <v>0</v>
      </c>
      <c r="T2832" s="173">
        <f t="shared" si="1098"/>
        <v>0</v>
      </c>
      <c r="U2832" s="173">
        <f t="shared" si="1099"/>
        <v>0</v>
      </c>
      <c r="V2832" s="173">
        <f t="shared" si="1100"/>
        <v>0</v>
      </c>
      <c r="W2832" s="173">
        <f t="shared" si="1101"/>
        <v>0</v>
      </c>
      <c r="X2832" s="173">
        <f t="shared" si="1112"/>
        <v>0</v>
      </c>
    </row>
    <row r="2833" spans="1:24" ht="14.1" customHeight="1" x14ac:dyDescent="0.3">
      <c r="A2833" s="90">
        <v>79536</v>
      </c>
      <c r="B2833" s="91" t="s">
        <v>50</v>
      </c>
      <c r="C2833" s="92">
        <v>24</v>
      </c>
      <c r="D2833" s="92">
        <v>12</v>
      </c>
      <c r="E2833" s="166"/>
      <c r="F2833" s="92" t="s">
        <v>111</v>
      </c>
      <c r="G2833" s="92" t="s">
        <v>1712</v>
      </c>
      <c r="H2833" s="92" t="s">
        <v>1820</v>
      </c>
      <c r="I2833" s="92">
        <v>138</v>
      </c>
      <c r="J2833" s="93">
        <v>7.8</v>
      </c>
      <c r="K2833" s="94"/>
      <c r="L2833" s="92" t="s">
        <v>2761</v>
      </c>
      <c r="M2833" s="92" t="s">
        <v>417</v>
      </c>
      <c r="N2833" s="172" t="str">
        <f>IF(OR(J2833="TBA",E2833=0),"",E2833*J2833)</f>
        <v/>
      </c>
      <c r="O2833" s="172"/>
      <c r="P2833" s="173">
        <f t="shared" si="1102"/>
        <v>0</v>
      </c>
      <c r="Q2833" s="173">
        <f t="shared" si="1103"/>
        <v>0</v>
      </c>
      <c r="R2833" s="173" t="str">
        <f t="shared" si="1104"/>
        <v/>
      </c>
      <c r="S2833" s="173">
        <f t="shared" si="1105"/>
        <v>0</v>
      </c>
      <c r="T2833" s="173">
        <f t="shared" si="1098"/>
        <v>0</v>
      </c>
      <c r="U2833" s="173">
        <f t="shared" si="1099"/>
        <v>0</v>
      </c>
      <c r="V2833" s="173">
        <f t="shared" si="1100"/>
        <v>0</v>
      </c>
      <c r="W2833" s="173">
        <f t="shared" si="1101"/>
        <v>0</v>
      </c>
      <c r="X2833" s="173">
        <f>+SUM(T2833:W2833)</f>
        <v>0</v>
      </c>
    </row>
    <row r="2834" spans="1:24" ht="14.1" customHeight="1" x14ac:dyDescent="0.3">
      <c r="A2834" s="90">
        <v>79539</v>
      </c>
      <c r="B2834" s="91" t="s">
        <v>50</v>
      </c>
      <c r="C2834" s="92">
        <v>24</v>
      </c>
      <c r="D2834" s="92">
        <v>12</v>
      </c>
      <c r="E2834" s="166"/>
      <c r="F2834" s="92" t="s">
        <v>111</v>
      </c>
      <c r="G2834" s="92" t="s">
        <v>1712</v>
      </c>
      <c r="H2834" s="92" t="s">
        <v>1821</v>
      </c>
      <c r="I2834" s="92">
        <v>138</v>
      </c>
      <c r="J2834" s="93">
        <v>7.8</v>
      </c>
      <c r="K2834" s="94"/>
      <c r="L2834" s="92" t="s">
        <v>2762</v>
      </c>
      <c r="M2834" s="92" t="s">
        <v>417</v>
      </c>
      <c r="N2834" s="172" t="str">
        <f>IF(OR(J2834="TBA",E2834=0),"",E2834*J2834)</f>
        <v/>
      </c>
      <c r="O2834" s="172"/>
      <c r="P2834" s="173">
        <f t="shared" si="1102"/>
        <v>0</v>
      </c>
      <c r="Q2834" s="173">
        <f t="shared" si="1103"/>
        <v>0</v>
      </c>
      <c r="R2834" s="173" t="str">
        <f t="shared" si="1104"/>
        <v/>
      </c>
      <c r="S2834" s="173">
        <f t="shared" si="1105"/>
        <v>0</v>
      </c>
      <c r="T2834" s="173">
        <f t="shared" si="1098"/>
        <v>0</v>
      </c>
      <c r="U2834" s="173">
        <f t="shared" si="1099"/>
        <v>0</v>
      </c>
      <c r="V2834" s="173">
        <f t="shared" si="1100"/>
        <v>0</v>
      </c>
      <c r="W2834" s="173">
        <f t="shared" si="1101"/>
        <v>0</v>
      </c>
      <c r="X2834" s="173">
        <f>+SUM(T2834:W2834)</f>
        <v>0</v>
      </c>
    </row>
    <row r="2835" spans="1:24" ht="14.1" customHeight="1" x14ac:dyDescent="0.3">
      <c r="A2835" s="90">
        <v>79542</v>
      </c>
      <c r="B2835" s="91" t="s">
        <v>50</v>
      </c>
      <c r="C2835" s="92">
        <v>24</v>
      </c>
      <c r="D2835" s="92">
        <v>12</v>
      </c>
      <c r="E2835" s="166"/>
      <c r="F2835" s="92" t="s">
        <v>111</v>
      </c>
      <c r="G2835" s="92" t="s">
        <v>1712</v>
      </c>
      <c r="H2835" s="92" t="s">
        <v>1822</v>
      </c>
      <c r="I2835" s="92">
        <v>138</v>
      </c>
      <c r="J2835" s="93">
        <v>7.8</v>
      </c>
      <c r="K2835" s="94"/>
      <c r="L2835" s="92" t="s">
        <v>2763</v>
      </c>
      <c r="M2835" s="92" t="s">
        <v>417</v>
      </c>
      <c r="N2835" s="172" t="str">
        <f t="shared" si="1113"/>
        <v/>
      </c>
      <c r="O2835" s="172"/>
      <c r="P2835" s="173">
        <f t="shared" si="1102"/>
        <v>0</v>
      </c>
      <c r="Q2835" s="173">
        <f t="shared" si="1103"/>
        <v>0</v>
      </c>
      <c r="R2835" s="173" t="str">
        <f t="shared" si="1104"/>
        <v/>
      </c>
      <c r="S2835" s="173">
        <f t="shared" si="1105"/>
        <v>0</v>
      </c>
      <c r="T2835" s="173">
        <f t="shared" si="1098"/>
        <v>0</v>
      </c>
      <c r="U2835" s="173">
        <f t="shared" si="1099"/>
        <v>0</v>
      </c>
      <c r="V2835" s="173">
        <f t="shared" si="1100"/>
        <v>0</v>
      </c>
      <c r="W2835" s="173">
        <f t="shared" si="1101"/>
        <v>0</v>
      </c>
      <c r="X2835" s="173">
        <f t="shared" si="1112"/>
        <v>0</v>
      </c>
    </row>
    <row r="2836" spans="1:24" ht="14.1" customHeight="1" x14ac:dyDescent="0.3">
      <c r="A2836" s="90"/>
      <c r="B2836" s="91"/>
      <c r="C2836" s="92"/>
      <c r="D2836" s="92"/>
      <c r="E2836" s="168"/>
      <c r="F2836" s="92"/>
      <c r="G2836" s="92"/>
      <c r="H2836" s="217" t="s">
        <v>5735</v>
      </c>
      <c r="I2836" s="92"/>
      <c r="J2836" s="93"/>
      <c r="K2836" s="94"/>
      <c r="L2836" s="94"/>
      <c r="M2836" s="95"/>
      <c r="N2836" s="172"/>
      <c r="O2836" s="172"/>
      <c r="P2836" s="173">
        <f t="shared" si="1102"/>
        <v>0</v>
      </c>
      <c r="Q2836" s="173">
        <f t="shared" si="1103"/>
        <v>0</v>
      </c>
      <c r="R2836" s="173">
        <f t="shared" si="1104"/>
        <v>0</v>
      </c>
      <c r="S2836" s="173">
        <f t="shared" si="1105"/>
        <v>0</v>
      </c>
      <c r="T2836" s="173">
        <f t="shared" si="1098"/>
        <v>0</v>
      </c>
      <c r="U2836" s="173">
        <f t="shared" si="1099"/>
        <v>0</v>
      </c>
      <c r="V2836" s="173">
        <f t="shared" si="1100"/>
        <v>0</v>
      </c>
      <c r="W2836" s="173">
        <f t="shared" si="1101"/>
        <v>0</v>
      </c>
      <c r="X2836" s="173"/>
    </row>
    <row r="2837" spans="1:24" ht="14.1" customHeight="1" x14ac:dyDescent="0.3">
      <c r="A2837" s="90" t="s">
        <v>673</v>
      </c>
      <c r="B2837" s="91" t="s">
        <v>51</v>
      </c>
      <c r="C2837" s="92">
        <v>6</v>
      </c>
      <c r="D2837" s="92">
        <v>0</v>
      </c>
      <c r="E2837" s="166"/>
      <c r="F2837" s="92" t="s">
        <v>111</v>
      </c>
      <c r="G2837" s="92" t="s">
        <v>2041</v>
      </c>
      <c r="H2837" s="92" t="s">
        <v>2610</v>
      </c>
      <c r="I2837" s="92">
        <v>139</v>
      </c>
      <c r="J2837" s="93">
        <v>34</v>
      </c>
      <c r="K2837" s="94"/>
      <c r="L2837" s="92" t="s">
        <v>4396</v>
      </c>
      <c r="M2837" s="92" t="s">
        <v>417</v>
      </c>
      <c r="N2837" s="172" t="str">
        <f>IF(OR(J2837="TBA",E2837=0),"",E2837*J2837)</f>
        <v/>
      </c>
      <c r="O2837" s="172"/>
      <c r="P2837" s="173">
        <f t="shared" si="1102"/>
        <v>0</v>
      </c>
      <c r="Q2837" s="173">
        <f t="shared" si="1103"/>
        <v>0</v>
      </c>
      <c r="R2837" s="173">
        <f t="shared" si="1104"/>
        <v>0</v>
      </c>
      <c r="S2837" s="173" t="str">
        <f t="shared" si="1105"/>
        <v/>
      </c>
      <c r="T2837" s="173">
        <f t="shared" si="1098"/>
        <v>0</v>
      </c>
      <c r="U2837" s="173">
        <f t="shared" si="1099"/>
        <v>0</v>
      </c>
      <c r="V2837" s="173">
        <f t="shared" si="1100"/>
        <v>0</v>
      </c>
      <c r="W2837" s="173">
        <f t="shared" si="1101"/>
        <v>0</v>
      </c>
      <c r="X2837" s="173">
        <f>+SUM(T2837:W2837)</f>
        <v>0</v>
      </c>
    </row>
    <row r="2838" spans="1:24" ht="14.1" customHeight="1" x14ac:dyDescent="0.3">
      <c r="A2838" s="90" t="s">
        <v>672</v>
      </c>
      <c r="B2838" s="91" t="s">
        <v>51</v>
      </c>
      <c r="C2838" s="92">
        <v>6</v>
      </c>
      <c r="D2838" s="92">
        <v>0</v>
      </c>
      <c r="E2838" s="166"/>
      <c r="F2838" s="92" t="s">
        <v>2103</v>
      </c>
      <c r="G2838" s="92" t="s">
        <v>2049</v>
      </c>
      <c r="H2838" s="92" t="s">
        <v>2611</v>
      </c>
      <c r="I2838" s="92">
        <v>139</v>
      </c>
      <c r="J2838" s="93">
        <v>34</v>
      </c>
      <c r="K2838" s="94"/>
      <c r="L2838" s="92" t="s">
        <v>4397</v>
      </c>
      <c r="M2838" s="92" t="s">
        <v>417</v>
      </c>
      <c r="N2838" s="172" t="str">
        <f>IF(OR(J2838="TBA",E2838=0),"",E2838*J2838)</f>
        <v/>
      </c>
      <c r="O2838" s="172"/>
      <c r="P2838" s="173">
        <f t="shared" si="1102"/>
        <v>0</v>
      </c>
      <c r="Q2838" s="173">
        <f t="shared" si="1103"/>
        <v>0</v>
      </c>
      <c r="R2838" s="173">
        <f t="shared" si="1104"/>
        <v>0</v>
      </c>
      <c r="S2838" s="173" t="str">
        <f t="shared" si="1105"/>
        <v/>
      </c>
      <c r="T2838" s="173">
        <f t="shared" si="1098"/>
        <v>0</v>
      </c>
      <c r="U2838" s="173">
        <f t="shared" si="1099"/>
        <v>0</v>
      </c>
      <c r="V2838" s="173">
        <f t="shared" si="1100"/>
        <v>0</v>
      </c>
      <c r="W2838" s="173">
        <f t="shared" si="1101"/>
        <v>0</v>
      </c>
      <c r="X2838" s="173">
        <f t="shared" ref="X2838" si="1114">+SUM(T2838:W2838)</f>
        <v>0</v>
      </c>
    </row>
    <row r="2839" spans="1:24" ht="14.1" customHeight="1" x14ac:dyDescent="0.3">
      <c r="A2839" s="90"/>
      <c r="B2839" s="91"/>
      <c r="C2839" s="92"/>
      <c r="D2839" s="92"/>
      <c r="E2839" s="168"/>
      <c r="F2839" s="92"/>
      <c r="G2839" s="92"/>
      <c r="H2839" s="217" t="s">
        <v>5736</v>
      </c>
      <c r="I2839" s="92"/>
      <c r="J2839" s="93"/>
      <c r="K2839" s="94"/>
      <c r="L2839" s="94"/>
      <c r="M2839" s="95"/>
      <c r="N2839" s="172"/>
      <c r="O2839" s="172"/>
      <c r="P2839" s="173">
        <f t="shared" si="1102"/>
        <v>0</v>
      </c>
      <c r="Q2839" s="173">
        <f t="shared" si="1103"/>
        <v>0</v>
      </c>
      <c r="R2839" s="173">
        <f t="shared" si="1104"/>
        <v>0</v>
      </c>
      <c r="S2839" s="173">
        <f t="shared" si="1105"/>
        <v>0</v>
      </c>
      <c r="T2839" s="173">
        <f t="shared" si="1098"/>
        <v>0</v>
      </c>
      <c r="U2839" s="173">
        <f t="shared" si="1099"/>
        <v>0</v>
      </c>
      <c r="V2839" s="173">
        <f t="shared" si="1100"/>
        <v>0</v>
      </c>
      <c r="W2839" s="173">
        <f t="shared" si="1101"/>
        <v>0</v>
      </c>
      <c r="X2839" s="173"/>
    </row>
    <row r="2840" spans="1:24" ht="14.1" customHeight="1" x14ac:dyDescent="0.3">
      <c r="A2840" s="155" t="s">
        <v>1446</v>
      </c>
      <c r="B2840" s="91" t="s">
        <v>51</v>
      </c>
      <c r="C2840" s="92">
        <v>6</v>
      </c>
      <c r="D2840" s="92">
        <v>0</v>
      </c>
      <c r="E2840" s="166"/>
      <c r="F2840" s="92" t="s">
        <v>111</v>
      </c>
      <c r="G2840" s="92" t="s">
        <v>2047</v>
      </c>
      <c r="H2840" s="92" t="s">
        <v>2498</v>
      </c>
      <c r="I2840" s="92">
        <v>139</v>
      </c>
      <c r="J2840" s="93">
        <v>41.9</v>
      </c>
      <c r="K2840" s="94"/>
      <c r="L2840" s="92" t="s">
        <v>4138</v>
      </c>
      <c r="M2840" s="92" t="s">
        <v>417</v>
      </c>
      <c r="N2840" s="172" t="str">
        <f t="shared" ref="N2840:N2846" si="1115">IF(OR(J2840="TBA",E2840=0),"",E2840*J2840)</f>
        <v/>
      </c>
      <c r="O2840" s="172"/>
      <c r="P2840" s="173">
        <f t="shared" si="1102"/>
        <v>0</v>
      </c>
      <c r="Q2840" s="173">
        <f t="shared" si="1103"/>
        <v>0</v>
      </c>
      <c r="R2840" s="173">
        <f t="shared" si="1104"/>
        <v>0</v>
      </c>
      <c r="S2840" s="173" t="str">
        <f t="shared" si="1105"/>
        <v/>
      </c>
      <c r="T2840" s="173">
        <f t="shared" si="1098"/>
        <v>0</v>
      </c>
      <c r="U2840" s="173">
        <f t="shared" si="1099"/>
        <v>0</v>
      </c>
      <c r="V2840" s="173">
        <f t="shared" si="1100"/>
        <v>0</v>
      </c>
      <c r="W2840" s="173">
        <f t="shared" si="1101"/>
        <v>0</v>
      </c>
      <c r="X2840" s="173">
        <f t="shared" ref="X2840:X2846" si="1116">+SUM(T2840:W2840)</f>
        <v>0</v>
      </c>
    </row>
    <row r="2841" spans="1:24" ht="14.1" customHeight="1" x14ac:dyDescent="0.3">
      <c r="A2841" s="155" t="s">
        <v>553</v>
      </c>
      <c r="B2841" s="91" t="s">
        <v>51</v>
      </c>
      <c r="C2841" s="92">
        <v>6</v>
      </c>
      <c r="D2841" s="92">
        <v>0</v>
      </c>
      <c r="E2841" s="166"/>
      <c r="F2841" s="92" t="s">
        <v>111</v>
      </c>
      <c r="G2841" s="92" t="s">
        <v>2041</v>
      </c>
      <c r="H2841" s="92" t="s">
        <v>2498</v>
      </c>
      <c r="I2841" s="92">
        <v>139</v>
      </c>
      <c r="J2841" s="93">
        <v>41.9</v>
      </c>
      <c r="K2841" s="94"/>
      <c r="L2841" s="92" t="s">
        <v>4139</v>
      </c>
      <c r="M2841" s="92" t="s">
        <v>417</v>
      </c>
      <c r="N2841" s="172" t="str">
        <f t="shared" si="1115"/>
        <v/>
      </c>
      <c r="O2841" s="172"/>
      <c r="P2841" s="173">
        <f t="shared" si="1102"/>
        <v>0</v>
      </c>
      <c r="Q2841" s="173">
        <f t="shared" si="1103"/>
        <v>0</v>
      </c>
      <c r="R2841" s="173">
        <f t="shared" si="1104"/>
        <v>0</v>
      </c>
      <c r="S2841" s="173" t="str">
        <f t="shared" si="1105"/>
        <v/>
      </c>
      <c r="T2841" s="173">
        <f t="shared" si="1098"/>
        <v>0</v>
      </c>
      <c r="U2841" s="173">
        <f t="shared" si="1099"/>
        <v>0</v>
      </c>
      <c r="V2841" s="173">
        <f t="shared" si="1100"/>
        <v>0</v>
      </c>
      <c r="W2841" s="173">
        <f t="shared" si="1101"/>
        <v>0</v>
      </c>
      <c r="X2841" s="173">
        <f t="shared" si="1116"/>
        <v>0</v>
      </c>
    </row>
    <row r="2842" spans="1:24" ht="14.1" customHeight="1" x14ac:dyDescent="0.3">
      <c r="A2842" s="155" t="s">
        <v>552</v>
      </c>
      <c r="B2842" s="91" t="s">
        <v>51</v>
      </c>
      <c r="C2842" s="92">
        <v>6</v>
      </c>
      <c r="D2842" s="92">
        <v>0</v>
      </c>
      <c r="E2842" s="166"/>
      <c r="F2842" s="92" t="s">
        <v>111</v>
      </c>
      <c r="G2842" s="92" t="s">
        <v>2049</v>
      </c>
      <c r="H2842" s="92" t="s">
        <v>2498</v>
      </c>
      <c r="I2842" s="92">
        <v>139</v>
      </c>
      <c r="J2842" s="93">
        <v>41.9</v>
      </c>
      <c r="K2842" s="94"/>
      <c r="L2842" s="92" t="s">
        <v>4140</v>
      </c>
      <c r="M2842" s="92" t="s">
        <v>417</v>
      </c>
      <c r="N2842" s="172" t="str">
        <f t="shared" si="1115"/>
        <v/>
      </c>
      <c r="O2842" s="172"/>
      <c r="P2842" s="173">
        <f t="shared" si="1102"/>
        <v>0</v>
      </c>
      <c r="Q2842" s="173">
        <f t="shared" si="1103"/>
        <v>0</v>
      </c>
      <c r="R2842" s="173">
        <f t="shared" si="1104"/>
        <v>0</v>
      </c>
      <c r="S2842" s="173" t="str">
        <f t="shared" si="1105"/>
        <v/>
      </c>
      <c r="T2842" s="173">
        <f t="shared" si="1098"/>
        <v>0</v>
      </c>
      <c r="U2842" s="173">
        <f t="shared" si="1099"/>
        <v>0</v>
      </c>
      <c r="V2842" s="173">
        <f t="shared" si="1100"/>
        <v>0</v>
      </c>
      <c r="W2842" s="173">
        <f t="shared" si="1101"/>
        <v>0</v>
      </c>
      <c r="X2842" s="173">
        <f t="shared" si="1116"/>
        <v>0</v>
      </c>
    </row>
    <row r="2843" spans="1:24" ht="14.1" customHeight="1" x14ac:dyDescent="0.3">
      <c r="A2843" s="155" t="s">
        <v>550</v>
      </c>
      <c r="B2843" s="91" t="s">
        <v>51</v>
      </c>
      <c r="C2843" s="92">
        <v>6</v>
      </c>
      <c r="D2843" s="92">
        <v>0</v>
      </c>
      <c r="E2843" s="166"/>
      <c r="F2843" s="92" t="s">
        <v>111</v>
      </c>
      <c r="G2843" s="92" t="s">
        <v>2020</v>
      </c>
      <c r="H2843" s="92" t="s">
        <v>2497</v>
      </c>
      <c r="I2843" s="92">
        <v>139</v>
      </c>
      <c r="J2843" s="93">
        <v>41.9</v>
      </c>
      <c r="K2843" s="94"/>
      <c r="L2843" s="92" t="s">
        <v>4134</v>
      </c>
      <c r="M2843" s="92" t="s">
        <v>417</v>
      </c>
      <c r="N2843" s="172" t="str">
        <f t="shared" si="1115"/>
        <v/>
      </c>
      <c r="O2843" s="172"/>
      <c r="P2843" s="173">
        <f t="shared" si="1102"/>
        <v>0</v>
      </c>
      <c r="Q2843" s="173">
        <f t="shared" si="1103"/>
        <v>0</v>
      </c>
      <c r="R2843" s="173">
        <f t="shared" si="1104"/>
        <v>0</v>
      </c>
      <c r="S2843" s="173" t="str">
        <f t="shared" si="1105"/>
        <v/>
      </c>
      <c r="T2843" s="173">
        <f t="shared" si="1098"/>
        <v>0</v>
      </c>
      <c r="U2843" s="173">
        <f t="shared" si="1099"/>
        <v>0</v>
      </c>
      <c r="V2843" s="173">
        <f t="shared" si="1100"/>
        <v>0</v>
      </c>
      <c r="W2843" s="173">
        <f t="shared" si="1101"/>
        <v>0</v>
      </c>
      <c r="X2843" s="173">
        <f t="shared" si="1116"/>
        <v>0</v>
      </c>
    </row>
    <row r="2844" spans="1:24" ht="14.1" customHeight="1" x14ac:dyDescent="0.3">
      <c r="A2844" s="155" t="s">
        <v>1447</v>
      </c>
      <c r="B2844" s="91" t="s">
        <v>51</v>
      </c>
      <c r="C2844" s="92">
        <v>6</v>
      </c>
      <c r="D2844" s="92">
        <v>0</v>
      </c>
      <c r="E2844" s="166"/>
      <c r="F2844" s="92" t="s">
        <v>111</v>
      </c>
      <c r="G2844" s="92" t="s">
        <v>2022</v>
      </c>
      <c r="H2844" s="92" t="s">
        <v>2497</v>
      </c>
      <c r="I2844" s="92">
        <v>139</v>
      </c>
      <c r="J2844" s="93">
        <v>41.9</v>
      </c>
      <c r="K2844" s="94"/>
      <c r="L2844" s="92" t="s">
        <v>4135</v>
      </c>
      <c r="M2844" s="92" t="s">
        <v>417</v>
      </c>
      <c r="N2844" s="172" t="str">
        <f t="shared" si="1115"/>
        <v/>
      </c>
      <c r="O2844" s="172"/>
      <c r="P2844" s="173">
        <f t="shared" ref="P2844:P2850" si="1117">IF($B2844="PA",$N2844,0)</f>
        <v>0</v>
      </c>
      <c r="Q2844" s="173">
        <f t="shared" ref="Q2844:Q2850" si="1118">IF($B2844="PC",$N2844,0)</f>
        <v>0</v>
      </c>
      <c r="R2844" s="173">
        <f t="shared" ref="R2844:R2850" si="1119">IF($B2844="LA",$N2844,0)</f>
        <v>0</v>
      </c>
      <c r="S2844" s="173" t="str">
        <f t="shared" ref="S2844:S2850" si="1120">IF($B2844="LC",$N2844,0)</f>
        <v/>
      </c>
      <c r="T2844" s="173">
        <f t="shared" si="1098"/>
        <v>0</v>
      </c>
      <c r="U2844" s="173">
        <f t="shared" si="1099"/>
        <v>0</v>
      </c>
      <c r="V2844" s="173">
        <f t="shared" si="1100"/>
        <v>0</v>
      </c>
      <c r="W2844" s="173">
        <f t="shared" si="1101"/>
        <v>0</v>
      </c>
      <c r="X2844" s="173">
        <f t="shared" si="1116"/>
        <v>0</v>
      </c>
    </row>
    <row r="2845" spans="1:24" ht="14.1" customHeight="1" x14ac:dyDescent="0.3">
      <c r="A2845" s="155" t="s">
        <v>551</v>
      </c>
      <c r="B2845" s="91" t="s">
        <v>51</v>
      </c>
      <c r="C2845" s="92">
        <v>6</v>
      </c>
      <c r="D2845" s="92">
        <v>0</v>
      </c>
      <c r="E2845" s="166"/>
      <c r="F2845" s="92" t="s">
        <v>111</v>
      </c>
      <c r="G2845" s="92" t="s">
        <v>2023</v>
      </c>
      <c r="H2845" s="92" t="s">
        <v>2497</v>
      </c>
      <c r="I2845" s="92">
        <v>139</v>
      </c>
      <c r="J2845" s="93">
        <v>44</v>
      </c>
      <c r="K2845" s="94"/>
      <c r="L2845" s="92" t="s">
        <v>4136</v>
      </c>
      <c r="M2845" s="92" t="s">
        <v>417</v>
      </c>
      <c r="N2845" s="172" t="str">
        <f t="shared" si="1115"/>
        <v/>
      </c>
      <c r="O2845" s="172"/>
      <c r="P2845" s="173">
        <f t="shared" si="1117"/>
        <v>0</v>
      </c>
      <c r="Q2845" s="173">
        <f t="shared" si="1118"/>
        <v>0</v>
      </c>
      <c r="R2845" s="173">
        <f t="shared" si="1119"/>
        <v>0</v>
      </c>
      <c r="S2845" s="173" t="str">
        <f t="shared" si="1120"/>
        <v/>
      </c>
      <c r="T2845" s="173">
        <f t="shared" si="1098"/>
        <v>0</v>
      </c>
      <c r="U2845" s="173">
        <f t="shared" si="1099"/>
        <v>0</v>
      </c>
      <c r="V2845" s="173">
        <f t="shared" si="1100"/>
        <v>0</v>
      </c>
      <c r="W2845" s="173">
        <f t="shared" si="1101"/>
        <v>0</v>
      </c>
      <c r="X2845" s="173">
        <f t="shared" si="1116"/>
        <v>0</v>
      </c>
    </row>
    <row r="2846" spans="1:24" ht="14.1" customHeight="1" x14ac:dyDescent="0.3">
      <c r="A2846" s="155" t="s">
        <v>549</v>
      </c>
      <c r="B2846" s="91" t="s">
        <v>51</v>
      </c>
      <c r="C2846" s="92">
        <v>6</v>
      </c>
      <c r="D2846" s="92">
        <v>0</v>
      </c>
      <c r="E2846" s="166"/>
      <c r="F2846" s="92" t="s">
        <v>111</v>
      </c>
      <c r="G2846" s="92" t="s">
        <v>2005</v>
      </c>
      <c r="H2846" s="92" t="s">
        <v>2497</v>
      </c>
      <c r="I2846" s="92">
        <v>139</v>
      </c>
      <c r="J2846" s="93">
        <v>41.9</v>
      </c>
      <c r="K2846" s="94"/>
      <c r="L2846" s="92" t="s">
        <v>4137</v>
      </c>
      <c r="M2846" s="92" t="s">
        <v>417</v>
      </c>
      <c r="N2846" s="172" t="str">
        <f t="shared" si="1115"/>
        <v/>
      </c>
      <c r="O2846" s="172"/>
      <c r="P2846" s="173">
        <f t="shared" si="1117"/>
        <v>0</v>
      </c>
      <c r="Q2846" s="173">
        <f t="shared" si="1118"/>
        <v>0</v>
      </c>
      <c r="R2846" s="173">
        <f t="shared" si="1119"/>
        <v>0</v>
      </c>
      <c r="S2846" s="173" t="str">
        <f t="shared" si="1120"/>
        <v/>
      </c>
      <c r="T2846" s="173">
        <f t="shared" si="1098"/>
        <v>0</v>
      </c>
      <c r="U2846" s="173">
        <f t="shared" si="1099"/>
        <v>0</v>
      </c>
      <c r="V2846" s="173">
        <f t="shared" si="1100"/>
        <v>0</v>
      </c>
      <c r="W2846" s="173">
        <f t="shared" si="1101"/>
        <v>0</v>
      </c>
      <c r="X2846" s="173">
        <f t="shared" si="1116"/>
        <v>0</v>
      </c>
    </row>
    <row r="2847" spans="1:24" ht="14.1" customHeight="1" x14ac:dyDescent="0.3">
      <c r="A2847" s="90"/>
      <c r="B2847" s="91"/>
      <c r="C2847" s="92"/>
      <c r="D2847" s="92"/>
      <c r="E2847" s="168"/>
      <c r="F2847" s="92"/>
      <c r="G2847" s="92"/>
      <c r="H2847" s="217" t="s">
        <v>686</v>
      </c>
      <c r="I2847" s="92"/>
      <c r="J2847" s="93"/>
      <c r="K2847" s="94"/>
      <c r="L2847" s="94"/>
      <c r="M2847" s="95"/>
      <c r="N2847" s="172"/>
      <c r="O2847" s="172"/>
      <c r="P2847" s="173">
        <f t="shared" si="1117"/>
        <v>0</v>
      </c>
      <c r="Q2847" s="173">
        <f t="shared" si="1118"/>
        <v>0</v>
      </c>
      <c r="R2847" s="173">
        <f t="shared" si="1119"/>
        <v>0</v>
      </c>
      <c r="S2847" s="173">
        <f t="shared" si="1120"/>
        <v>0</v>
      </c>
      <c r="T2847" s="173">
        <f t="shared" si="1098"/>
        <v>0</v>
      </c>
      <c r="U2847" s="173">
        <f t="shared" si="1099"/>
        <v>0</v>
      </c>
      <c r="V2847" s="173">
        <f t="shared" si="1100"/>
        <v>0</v>
      </c>
      <c r="W2847" s="173">
        <f t="shared" si="1101"/>
        <v>0</v>
      </c>
      <c r="X2847" s="173"/>
    </row>
    <row r="2848" spans="1:24" ht="14.1" customHeight="1" x14ac:dyDescent="0.3">
      <c r="A2848" s="155" t="s">
        <v>206</v>
      </c>
      <c r="B2848" s="91" t="s">
        <v>51</v>
      </c>
      <c r="C2848" s="92">
        <v>4</v>
      </c>
      <c r="D2848" s="92">
        <v>0</v>
      </c>
      <c r="E2848" s="166"/>
      <c r="F2848" s="92" t="s">
        <v>111</v>
      </c>
      <c r="G2848" s="92" t="s">
        <v>2041</v>
      </c>
      <c r="H2848" s="92" t="s">
        <v>2336</v>
      </c>
      <c r="I2848" s="92">
        <v>139</v>
      </c>
      <c r="J2848" s="93">
        <v>30.35</v>
      </c>
      <c r="K2848" s="94"/>
      <c r="L2848" s="92" t="s">
        <v>3762</v>
      </c>
      <c r="M2848" s="92" t="s">
        <v>417</v>
      </c>
      <c r="N2848" s="172" t="str">
        <f>IF(OR(J2848="TBA",E2848=0),"",E2848*J2848)</f>
        <v/>
      </c>
      <c r="O2848" s="172"/>
      <c r="P2848" s="173">
        <f t="shared" si="1117"/>
        <v>0</v>
      </c>
      <c r="Q2848" s="173">
        <f t="shared" si="1118"/>
        <v>0</v>
      </c>
      <c r="R2848" s="173">
        <f t="shared" si="1119"/>
        <v>0</v>
      </c>
      <c r="S2848" s="173" t="str">
        <f t="shared" si="1120"/>
        <v/>
      </c>
      <c r="T2848" s="173">
        <f t="shared" si="1098"/>
        <v>0</v>
      </c>
      <c r="U2848" s="173">
        <f t="shared" si="1099"/>
        <v>0</v>
      </c>
      <c r="V2848" s="173">
        <f t="shared" si="1100"/>
        <v>0</v>
      </c>
      <c r="W2848" s="173">
        <f t="shared" si="1101"/>
        <v>0</v>
      </c>
      <c r="X2848" s="173">
        <f>+SUM(T2848:W2848)</f>
        <v>0</v>
      </c>
    </row>
    <row r="2849" spans="1:24" ht="14.1" customHeight="1" x14ac:dyDescent="0.3">
      <c r="A2849" s="155">
        <v>79923</v>
      </c>
      <c r="B2849" s="91" t="s">
        <v>51</v>
      </c>
      <c r="C2849" s="92">
        <v>6</v>
      </c>
      <c r="D2849" s="92">
        <v>0</v>
      </c>
      <c r="E2849" s="166"/>
      <c r="F2849" s="92" t="s">
        <v>111</v>
      </c>
      <c r="G2849" s="92" t="s">
        <v>1712</v>
      </c>
      <c r="H2849" s="92" t="s">
        <v>1829</v>
      </c>
      <c r="I2849" s="92">
        <v>139</v>
      </c>
      <c r="J2849" s="93">
        <v>66.75</v>
      </c>
      <c r="K2849" s="94"/>
      <c r="L2849" s="92" t="s">
        <v>2770</v>
      </c>
      <c r="M2849" s="92" t="s">
        <v>417</v>
      </c>
      <c r="N2849" s="172" t="str">
        <f t="shared" ref="N2849:N2850" si="1121">IF(OR(J2849="TBA",E2849=0),"",E2849*J2849)</f>
        <v/>
      </c>
      <c r="O2849" s="172"/>
      <c r="P2849" s="173">
        <f t="shared" si="1117"/>
        <v>0</v>
      </c>
      <c r="Q2849" s="173">
        <f t="shared" si="1118"/>
        <v>0</v>
      </c>
      <c r="R2849" s="173">
        <f t="shared" si="1119"/>
        <v>0</v>
      </c>
      <c r="S2849" s="173" t="str">
        <f t="shared" si="1120"/>
        <v/>
      </c>
      <c r="T2849" s="173">
        <f t="shared" si="1098"/>
        <v>0</v>
      </c>
      <c r="U2849" s="173">
        <f t="shared" si="1099"/>
        <v>0</v>
      </c>
      <c r="V2849" s="173">
        <f t="shared" si="1100"/>
        <v>0</v>
      </c>
      <c r="W2849" s="173">
        <f t="shared" si="1101"/>
        <v>0</v>
      </c>
      <c r="X2849" s="173">
        <f t="shared" ref="X2849:X2850" si="1122">+SUM(T2849:W2849)</f>
        <v>0</v>
      </c>
    </row>
    <row r="2850" spans="1:24" ht="14.1" customHeight="1" x14ac:dyDescent="0.3">
      <c r="A2850" s="156">
        <v>23445</v>
      </c>
      <c r="B2850" s="91" t="s">
        <v>50</v>
      </c>
      <c r="C2850" s="92">
        <v>36</v>
      </c>
      <c r="D2850" s="92">
        <v>9</v>
      </c>
      <c r="E2850" s="166"/>
      <c r="F2850" s="92" t="s">
        <v>111</v>
      </c>
      <c r="G2850" s="92" t="s">
        <v>1712</v>
      </c>
      <c r="H2850" s="92" t="s">
        <v>1752</v>
      </c>
      <c r="I2850" s="92">
        <v>139</v>
      </c>
      <c r="J2850" s="93">
        <v>15.55</v>
      </c>
      <c r="K2850" s="94"/>
      <c r="L2850" s="92" t="s">
        <v>2693</v>
      </c>
      <c r="M2850" s="92" t="s">
        <v>417</v>
      </c>
      <c r="N2850" s="172" t="str">
        <f t="shared" si="1121"/>
        <v/>
      </c>
      <c r="O2850" s="172"/>
      <c r="P2850" s="173">
        <f t="shared" si="1117"/>
        <v>0</v>
      </c>
      <c r="Q2850" s="173">
        <f t="shared" si="1118"/>
        <v>0</v>
      </c>
      <c r="R2850" s="173" t="str">
        <f t="shared" si="1119"/>
        <v/>
      </c>
      <c r="S2850" s="173">
        <f t="shared" si="1120"/>
        <v>0</v>
      </c>
      <c r="T2850" s="173">
        <f t="shared" si="1098"/>
        <v>0</v>
      </c>
      <c r="U2850" s="173">
        <f t="shared" si="1099"/>
        <v>0</v>
      </c>
      <c r="V2850" s="173">
        <f t="shared" si="1100"/>
        <v>0</v>
      </c>
      <c r="W2850" s="173">
        <f t="shared" si="1101"/>
        <v>0</v>
      </c>
      <c r="X2850" s="173">
        <f t="shared" si="1122"/>
        <v>0</v>
      </c>
    </row>
    <row r="2851" spans="1:24" ht="14.1" customHeight="1" x14ac:dyDescent="0.3">
      <c r="A2851" s="187">
        <v>157039</v>
      </c>
      <c r="B2851" s="246" t="s">
        <v>50</v>
      </c>
      <c r="C2851" s="188">
        <v>72</v>
      </c>
      <c r="D2851" s="188">
        <v>12</v>
      </c>
      <c r="E2851" s="247"/>
      <c r="F2851" s="188" t="s">
        <v>112</v>
      </c>
      <c r="G2851" s="188" t="s">
        <v>1716</v>
      </c>
      <c r="H2851" s="188" t="s">
        <v>1994</v>
      </c>
      <c r="I2851" s="188">
        <v>139</v>
      </c>
      <c r="J2851" s="248">
        <v>2.9</v>
      </c>
      <c r="K2851" s="249"/>
      <c r="L2851" s="188" t="s">
        <v>2935</v>
      </c>
      <c r="M2851" s="188" t="s">
        <v>417</v>
      </c>
      <c r="N2851" s="250" t="str">
        <f t="shared" ref="N2851" si="1123">IF(OR(J2851="TBA",E2851=0),"",E2851*J2851)</f>
        <v/>
      </c>
      <c r="O2851" s="172"/>
      <c r="P2851" s="173">
        <f t="shared" ref="P2851" si="1124">IF($B2851="PA",$N2851,0)</f>
        <v>0</v>
      </c>
      <c r="Q2851" s="173">
        <f t="shared" ref="Q2851" si="1125">IF($B2851="PC",$N2851,0)</f>
        <v>0</v>
      </c>
      <c r="R2851" s="173" t="str">
        <f t="shared" ref="R2851" si="1126">IF($B2851="LA",$N2851,0)</f>
        <v/>
      </c>
      <c r="S2851" s="173">
        <f t="shared" ref="S2851" si="1127">IF($B2851="LC",$N2851,0)</f>
        <v>0</v>
      </c>
      <c r="T2851" s="173">
        <f t="shared" si="1098"/>
        <v>0</v>
      </c>
      <c r="U2851" s="173">
        <f t="shared" si="1099"/>
        <v>0</v>
      </c>
      <c r="V2851" s="173">
        <f t="shared" si="1100"/>
        <v>0</v>
      </c>
      <c r="W2851" s="173">
        <f t="shared" si="1101"/>
        <v>0</v>
      </c>
      <c r="X2851" s="251">
        <f t="shared" ref="X2851" si="1128">+SUM(T2851:W2851)</f>
        <v>0</v>
      </c>
    </row>
    <row r="2852" spans="1:24" ht="14.1" customHeight="1" thickBot="1" x14ac:dyDescent="0.35">
      <c r="A2852" s="155" t="s">
        <v>1649</v>
      </c>
      <c r="B2852" s="91" t="s">
        <v>51</v>
      </c>
      <c r="C2852" s="92">
        <v>24</v>
      </c>
      <c r="D2852" s="92">
        <v>12</v>
      </c>
      <c r="E2852" s="166"/>
      <c r="F2852" s="92" t="s">
        <v>111</v>
      </c>
      <c r="G2852" s="92" t="s">
        <v>2020</v>
      </c>
      <c r="H2852" s="92" t="s">
        <v>2322</v>
      </c>
      <c r="I2852" s="92">
        <v>139</v>
      </c>
      <c r="J2852" s="93">
        <v>34</v>
      </c>
      <c r="K2852" s="94"/>
      <c r="L2852" s="92" t="s">
        <v>3731</v>
      </c>
      <c r="M2852" s="92" t="s">
        <v>417</v>
      </c>
      <c r="N2852" s="172" t="str">
        <f t="shared" ref="N2852" si="1129">IF(OR(J2852="TBA",E2852=0),"",E2852*J2852)</f>
        <v/>
      </c>
      <c r="O2852" s="172"/>
      <c r="P2852" s="173">
        <f t="shared" ref="P2852" si="1130">IF($B2852="PA",$N2852,0)</f>
        <v>0</v>
      </c>
      <c r="Q2852" s="173">
        <f t="shared" ref="Q2852" si="1131">IF($B2852="PC",$N2852,0)</f>
        <v>0</v>
      </c>
      <c r="R2852" s="173">
        <f t="shared" ref="R2852" si="1132">IF($B2852="LA",$N2852,0)</f>
        <v>0</v>
      </c>
      <c r="S2852" s="173" t="str">
        <f t="shared" ref="S2852" si="1133">IF($B2852="LC",$N2852,0)</f>
        <v/>
      </c>
      <c r="T2852" s="173">
        <f t="shared" si="1098"/>
        <v>0</v>
      </c>
      <c r="U2852" s="173">
        <f t="shared" si="1099"/>
        <v>0</v>
      </c>
      <c r="V2852" s="173">
        <f t="shared" si="1100"/>
        <v>0</v>
      </c>
      <c r="W2852" s="173">
        <f t="shared" si="1101"/>
        <v>0</v>
      </c>
      <c r="X2852" s="173">
        <f t="shared" ref="X2852" si="1134">+SUM(T2852:W2852)</f>
        <v>0</v>
      </c>
    </row>
    <row r="2853" spans="1:24" ht="15.6" customHeight="1" thickBot="1" x14ac:dyDescent="0.35">
      <c r="A2853" s="218"/>
      <c r="B2853" s="219"/>
      <c r="C2853" s="219"/>
      <c r="D2853" s="219"/>
      <c r="E2853" s="219"/>
      <c r="F2853" s="219"/>
      <c r="G2853" s="219"/>
      <c r="H2853" s="220" t="s">
        <v>6593</v>
      </c>
      <c r="I2853" s="219"/>
      <c r="J2853" s="221"/>
      <c r="K2853" s="222"/>
      <c r="L2853" s="219"/>
      <c r="M2853" s="219"/>
      <c r="N2853" s="223"/>
      <c r="O2853" s="196"/>
      <c r="P2853" s="197"/>
      <c r="Q2853" s="197"/>
      <c r="R2853" s="197"/>
      <c r="S2853" s="197"/>
      <c r="T2853" s="197"/>
      <c r="U2853" s="197"/>
      <c r="V2853" s="197"/>
      <c r="W2853" s="197"/>
      <c r="X2853" s="224"/>
    </row>
    <row r="2854" spans="1:24" ht="14.1" customHeight="1" x14ac:dyDescent="0.3">
      <c r="A2854" s="90"/>
      <c r="B2854" s="91"/>
      <c r="C2854" s="92"/>
      <c r="D2854" s="92"/>
      <c r="E2854" s="168"/>
      <c r="F2854" s="92"/>
      <c r="G2854" s="92"/>
      <c r="H2854" s="225" t="s">
        <v>5730</v>
      </c>
      <c r="I2854" s="92"/>
      <c r="J2854" s="93"/>
      <c r="K2854" s="94"/>
      <c r="L2854" s="94"/>
      <c r="M2854" s="95"/>
      <c r="N2854" s="172"/>
      <c r="O2854" s="172"/>
      <c r="P2854" s="173">
        <f t="shared" ref="P2854:P2885" si="1135">IF($B2854="PA",$N2854,0)</f>
        <v>0</v>
      </c>
      <c r="Q2854" s="173">
        <f t="shared" ref="Q2854:Q2885" si="1136">IF($B2854="PC",$N2854,0)</f>
        <v>0</v>
      </c>
      <c r="R2854" s="173">
        <f t="shared" ref="R2854:R2885" si="1137">IF($B2854="LA",$N2854,0)</f>
        <v>0</v>
      </c>
      <c r="S2854" s="173">
        <f t="shared" ref="S2854:S2885" si="1138">IF($B2854="LC",$N2854,0)</f>
        <v>0</v>
      </c>
      <c r="T2854" s="173">
        <f t="shared" ref="T2854:T2885" si="1139">IF(P2854&lt;&gt;"",(P2854*(1-($N$3368))*(1-($O2854+$N$3373))),0)</f>
        <v>0</v>
      </c>
      <c r="U2854" s="173">
        <f t="shared" ref="U2854:U2885" si="1140">IF(Q2854&lt;&gt;"",(Q2854*(1-($N$3369))*(1-($O2854+$N$3373))),0)</f>
        <v>0</v>
      </c>
      <c r="V2854" s="173">
        <f t="shared" ref="V2854:V2885" si="1141">IF(R2854&lt;&gt;"",(R2854*(1-($N$3370))*(1-($O2854+$N$3373))),0)</f>
        <v>0</v>
      </c>
      <c r="W2854" s="173">
        <f t="shared" ref="W2854:W2885" si="1142">IF(S2854&lt;&gt;"",(S2854*(1-($N$3371))*(1-($O2854+$N$3373))),0)</f>
        <v>0</v>
      </c>
      <c r="X2854" s="173"/>
    </row>
    <row r="2855" spans="1:24" ht="14.1" customHeight="1" x14ac:dyDescent="0.3">
      <c r="A2855" s="368" t="s">
        <v>5432</v>
      </c>
      <c r="B2855" s="91" t="s">
        <v>51</v>
      </c>
      <c r="C2855" s="92">
        <v>24</v>
      </c>
      <c r="D2855" s="92">
        <v>12</v>
      </c>
      <c r="E2855" s="166"/>
      <c r="F2855" s="92" t="s">
        <v>5805</v>
      </c>
      <c r="G2855" s="92" t="s">
        <v>1999</v>
      </c>
      <c r="H2855" s="92" t="s">
        <v>5433</v>
      </c>
      <c r="I2855" s="92">
        <v>140</v>
      </c>
      <c r="J2855" s="93">
        <v>18.400000000000002</v>
      </c>
      <c r="K2855" s="94"/>
      <c r="L2855" s="92" t="s">
        <v>5434</v>
      </c>
      <c r="M2855" s="92" t="s">
        <v>417</v>
      </c>
      <c r="N2855" s="172" t="str">
        <f t="shared" ref="N2855:N2897" si="1143">IF(OR(J2855="TBA",E2855=0),"",E2855*J2855)</f>
        <v/>
      </c>
      <c r="O2855" s="172"/>
      <c r="P2855" s="173">
        <f t="shared" si="1135"/>
        <v>0</v>
      </c>
      <c r="Q2855" s="173">
        <f t="shared" si="1136"/>
        <v>0</v>
      </c>
      <c r="R2855" s="173">
        <f t="shared" si="1137"/>
        <v>0</v>
      </c>
      <c r="S2855" s="173" t="str">
        <f t="shared" si="1138"/>
        <v/>
      </c>
      <c r="T2855" s="173">
        <f t="shared" si="1139"/>
        <v>0</v>
      </c>
      <c r="U2855" s="173">
        <f t="shared" si="1140"/>
        <v>0</v>
      </c>
      <c r="V2855" s="173">
        <f t="shared" si="1141"/>
        <v>0</v>
      </c>
      <c r="W2855" s="173">
        <f t="shared" si="1142"/>
        <v>0</v>
      </c>
      <c r="X2855" s="173">
        <f t="shared" ref="X2855:X2897" si="1144">+SUM(T2855:W2855)</f>
        <v>0</v>
      </c>
    </row>
    <row r="2856" spans="1:24" ht="14.1" customHeight="1" x14ac:dyDescent="0.3">
      <c r="A2856" s="368" t="s">
        <v>5435</v>
      </c>
      <c r="B2856" s="91" t="s">
        <v>51</v>
      </c>
      <c r="C2856" s="92">
        <v>24</v>
      </c>
      <c r="D2856" s="92">
        <v>12</v>
      </c>
      <c r="E2856" s="166"/>
      <c r="F2856" s="92" t="s">
        <v>5805</v>
      </c>
      <c r="G2856" s="92" t="s">
        <v>2000</v>
      </c>
      <c r="H2856" s="92" t="s">
        <v>5433</v>
      </c>
      <c r="I2856" s="92">
        <v>140</v>
      </c>
      <c r="J2856" s="93">
        <v>18.400000000000002</v>
      </c>
      <c r="K2856" s="94"/>
      <c r="L2856" s="92" t="s">
        <v>5436</v>
      </c>
      <c r="M2856" s="92" t="s">
        <v>417</v>
      </c>
      <c r="N2856" s="172" t="str">
        <f t="shared" si="1143"/>
        <v/>
      </c>
      <c r="O2856" s="172"/>
      <c r="P2856" s="173">
        <f t="shared" si="1135"/>
        <v>0</v>
      </c>
      <c r="Q2856" s="173">
        <f t="shared" si="1136"/>
        <v>0</v>
      </c>
      <c r="R2856" s="173">
        <f t="shared" si="1137"/>
        <v>0</v>
      </c>
      <c r="S2856" s="173" t="str">
        <f t="shared" si="1138"/>
        <v/>
      </c>
      <c r="T2856" s="173">
        <f t="shared" si="1139"/>
        <v>0</v>
      </c>
      <c r="U2856" s="173">
        <f t="shared" si="1140"/>
        <v>0</v>
      </c>
      <c r="V2856" s="173">
        <f t="shared" si="1141"/>
        <v>0</v>
      </c>
      <c r="W2856" s="173">
        <f t="shared" si="1142"/>
        <v>0</v>
      </c>
      <c r="X2856" s="173">
        <f t="shared" si="1144"/>
        <v>0</v>
      </c>
    </row>
    <row r="2857" spans="1:24" ht="14.1" customHeight="1" x14ac:dyDescent="0.3">
      <c r="A2857" s="368" t="s">
        <v>5380</v>
      </c>
      <c r="B2857" s="91" t="s">
        <v>51</v>
      </c>
      <c r="C2857" s="92">
        <v>24</v>
      </c>
      <c r="D2857" s="92">
        <v>12</v>
      </c>
      <c r="E2857" s="166"/>
      <c r="F2857" s="92" t="s">
        <v>2011</v>
      </c>
      <c r="G2857" s="92" t="s">
        <v>2012</v>
      </c>
      <c r="H2857" s="92" t="s">
        <v>5381</v>
      </c>
      <c r="I2857" s="92">
        <v>140</v>
      </c>
      <c r="J2857" s="93">
        <v>18.400000000000002</v>
      </c>
      <c r="K2857" s="94"/>
      <c r="L2857" s="92" t="s">
        <v>5382</v>
      </c>
      <c r="M2857" s="92" t="s">
        <v>417</v>
      </c>
      <c r="N2857" s="172" t="str">
        <f t="shared" si="1143"/>
        <v/>
      </c>
      <c r="O2857" s="172"/>
      <c r="P2857" s="173">
        <f t="shared" si="1135"/>
        <v>0</v>
      </c>
      <c r="Q2857" s="173">
        <f t="shared" si="1136"/>
        <v>0</v>
      </c>
      <c r="R2857" s="173">
        <f t="shared" si="1137"/>
        <v>0</v>
      </c>
      <c r="S2857" s="173" t="str">
        <f t="shared" si="1138"/>
        <v/>
      </c>
      <c r="T2857" s="173">
        <f t="shared" si="1139"/>
        <v>0</v>
      </c>
      <c r="U2857" s="173">
        <f t="shared" si="1140"/>
        <v>0</v>
      </c>
      <c r="V2857" s="173">
        <f t="shared" si="1141"/>
        <v>0</v>
      </c>
      <c r="W2857" s="173">
        <f t="shared" si="1142"/>
        <v>0</v>
      </c>
      <c r="X2857" s="173">
        <f t="shared" si="1144"/>
        <v>0</v>
      </c>
    </row>
    <row r="2858" spans="1:24" ht="14.1" customHeight="1" x14ac:dyDescent="0.3">
      <c r="A2858" s="368" t="s">
        <v>5383</v>
      </c>
      <c r="B2858" s="91" t="s">
        <v>51</v>
      </c>
      <c r="C2858" s="92">
        <v>24</v>
      </c>
      <c r="D2858" s="92">
        <v>12</v>
      </c>
      <c r="E2858" s="166"/>
      <c r="F2858" s="92" t="s">
        <v>2011</v>
      </c>
      <c r="G2858" s="92" t="s">
        <v>2014</v>
      </c>
      <c r="H2858" s="92" t="s">
        <v>5381</v>
      </c>
      <c r="I2858" s="92">
        <v>140</v>
      </c>
      <c r="J2858" s="93">
        <v>18.400000000000002</v>
      </c>
      <c r="K2858" s="94"/>
      <c r="L2858" s="92" t="s">
        <v>5384</v>
      </c>
      <c r="M2858" s="92" t="s">
        <v>417</v>
      </c>
      <c r="N2858" s="172" t="str">
        <f t="shared" si="1143"/>
        <v/>
      </c>
      <c r="O2858" s="172"/>
      <c r="P2858" s="173">
        <f t="shared" si="1135"/>
        <v>0</v>
      </c>
      <c r="Q2858" s="173">
        <f t="shared" si="1136"/>
        <v>0</v>
      </c>
      <c r="R2858" s="173">
        <f t="shared" si="1137"/>
        <v>0</v>
      </c>
      <c r="S2858" s="173" t="str">
        <f t="shared" si="1138"/>
        <v/>
      </c>
      <c r="T2858" s="173">
        <f t="shared" si="1139"/>
        <v>0</v>
      </c>
      <c r="U2858" s="173">
        <f t="shared" si="1140"/>
        <v>0</v>
      </c>
      <c r="V2858" s="173">
        <f t="shared" si="1141"/>
        <v>0</v>
      </c>
      <c r="W2858" s="173">
        <f t="shared" si="1142"/>
        <v>0</v>
      </c>
      <c r="X2858" s="173">
        <f t="shared" si="1144"/>
        <v>0</v>
      </c>
    </row>
    <row r="2859" spans="1:24" ht="14.1" customHeight="1" x14ac:dyDescent="0.3">
      <c r="A2859" s="368" t="s">
        <v>656</v>
      </c>
      <c r="B2859" s="91" t="s">
        <v>51</v>
      </c>
      <c r="C2859" s="92">
        <v>12</v>
      </c>
      <c r="D2859" s="92">
        <v>0</v>
      </c>
      <c r="E2859" s="166"/>
      <c r="F2859" s="92" t="s">
        <v>111</v>
      </c>
      <c r="G2859" s="92" t="s">
        <v>2005</v>
      </c>
      <c r="H2859" s="92" t="s">
        <v>2510</v>
      </c>
      <c r="I2859" s="92">
        <v>140</v>
      </c>
      <c r="J2859" s="93">
        <v>39.5</v>
      </c>
      <c r="K2859" s="94"/>
      <c r="L2859" s="92" t="s">
        <v>4176</v>
      </c>
      <c r="M2859" s="92" t="s">
        <v>417</v>
      </c>
      <c r="N2859" s="172" t="str">
        <f t="shared" si="1143"/>
        <v/>
      </c>
      <c r="O2859" s="172"/>
      <c r="P2859" s="173">
        <f t="shared" si="1135"/>
        <v>0</v>
      </c>
      <c r="Q2859" s="173">
        <f t="shared" si="1136"/>
        <v>0</v>
      </c>
      <c r="R2859" s="173">
        <f t="shared" si="1137"/>
        <v>0</v>
      </c>
      <c r="S2859" s="173" t="str">
        <f t="shared" si="1138"/>
        <v/>
      </c>
      <c r="T2859" s="173">
        <f t="shared" si="1139"/>
        <v>0</v>
      </c>
      <c r="U2859" s="173">
        <f t="shared" si="1140"/>
        <v>0</v>
      </c>
      <c r="V2859" s="173">
        <f t="shared" si="1141"/>
        <v>0</v>
      </c>
      <c r="W2859" s="173">
        <f t="shared" si="1142"/>
        <v>0</v>
      </c>
      <c r="X2859" s="173">
        <f t="shared" si="1144"/>
        <v>0</v>
      </c>
    </row>
    <row r="2860" spans="1:24" ht="14.1" customHeight="1" x14ac:dyDescent="0.3">
      <c r="A2860" s="368" t="s">
        <v>657</v>
      </c>
      <c r="B2860" s="91" t="s">
        <v>51</v>
      </c>
      <c r="C2860" s="92">
        <v>12</v>
      </c>
      <c r="D2860" s="92">
        <v>0</v>
      </c>
      <c r="E2860" s="166"/>
      <c r="F2860" s="92" t="s">
        <v>111</v>
      </c>
      <c r="G2860" s="92" t="s">
        <v>2020</v>
      </c>
      <c r="H2860" s="92" t="s">
        <v>2510</v>
      </c>
      <c r="I2860" s="92">
        <v>140</v>
      </c>
      <c r="J2860" s="93">
        <v>39.5</v>
      </c>
      <c r="K2860" s="94"/>
      <c r="L2860" s="92" t="s">
        <v>4173</v>
      </c>
      <c r="M2860" s="92" t="s">
        <v>417</v>
      </c>
      <c r="N2860" s="172" t="str">
        <f t="shared" si="1143"/>
        <v/>
      </c>
      <c r="O2860" s="172"/>
      <c r="P2860" s="173">
        <f t="shared" si="1135"/>
        <v>0</v>
      </c>
      <c r="Q2860" s="173">
        <f t="shared" si="1136"/>
        <v>0</v>
      </c>
      <c r="R2860" s="173">
        <f t="shared" si="1137"/>
        <v>0</v>
      </c>
      <c r="S2860" s="173" t="str">
        <f t="shared" si="1138"/>
        <v/>
      </c>
      <c r="T2860" s="173">
        <f t="shared" si="1139"/>
        <v>0</v>
      </c>
      <c r="U2860" s="173">
        <f t="shared" si="1140"/>
        <v>0</v>
      </c>
      <c r="V2860" s="173">
        <f t="shared" si="1141"/>
        <v>0</v>
      </c>
      <c r="W2860" s="173">
        <f t="shared" si="1142"/>
        <v>0</v>
      </c>
      <c r="X2860" s="173">
        <f t="shared" si="1144"/>
        <v>0</v>
      </c>
    </row>
    <row r="2861" spans="1:24" ht="14.1" customHeight="1" x14ac:dyDescent="0.3">
      <c r="A2861" s="368" t="s">
        <v>658</v>
      </c>
      <c r="B2861" s="91" t="s">
        <v>51</v>
      </c>
      <c r="C2861" s="92">
        <v>12</v>
      </c>
      <c r="D2861" s="92">
        <v>0</v>
      </c>
      <c r="E2861" s="166"/>
      <c r="F2861" s="92" t="s">
        <v>111</v>
      </c>
      <c r="G2861" s="92" t="s">
        <v>2022</v>
      </c>
      <c r="H2861" s="92" t="s">
        <v>2510</v>
      </c>
      <c r="I2861" s="92">
        <v>140</v>
      </c>
      <c r="J2861" s="93">
        <v>39.5</v>
      </c>
      <c r="K2861" s="94"/>
      <c r="L2861" s="92" t="s">
        <v>4174</v>
      </c>
      <c r="M2861" s="92" t="s">
        <v>417</v>
      </c>
      <c r="N2861" s="172" t="str">
        <f t="shared" si="1143"/>
        <v/>
      </c>
      <c r="O2861" s="172"/>
      <c r="P2861" s="173">
        <f t="shared" si="1135"/>
        <v>0</v>
      </c>
      <c r="Q2861" s="173">
        <f t="shared" si="1136"/>
        <v>0</v>
      </c>
      <c r="R2861" s="173">
        <f t="shared" si="1137"/>
        <v>0</v>
      </c>
      <c r="S2861" s="173" t="str">
        <f t="shared" si="1138"/>
        <v/>
      </c>
      <c r="T2861" s="173">
        <f t="shared" si="1139"/>
        <v>0</v>
      </c>
      <c r="U2861" s="173">
        <f t="shared" si="1140"/>
        <v>0</v>
      </c>
      <c r="V2861" s="173">
        <f t="shared" si="1141"/>
        <v>0</v>
      </c>
      <c r="W2861" s="173">
        <f t="shared" si="1142"/>
        <v>0</v>
      </c>
      <c r="X2861" s="173">
        <f t="shared" si="1144"/>
        <v>0</v>
      </c>
    </row>
    <row r="2862" spans="1:24" ht="14.1" customHeight="1" x14ac:dyDescent="0.3">
      <c r="A2862" s="368" t="s">
        <v>659</v>
      </c>
      <c r="B2862" s="91" t="s">
        <v>51</v>
      </c>
      <c r="C2862" s="92">
        <v>12</v>
      </c>
      <c r="D2862" s="92">
        <v>0</v>
      </c>
      <c r="E2862" s="166"/>
      <c r="F2862" s="92" t="s">
        <v>111</v>
      </c>
      <c r="G2862" s="92" t="s">
        <v>2023</v>
      </c>
      <c r="H2862" s="92" t="s">
        <v>2510</v>
      </c>
      <c r="I2862" s="92">
        <v>140</v>
      </c>
      <c r="J2862" s="93">
        <v>41.45</v>
      </c>
      <c r="K2862" s="94"/>
      <c r="L2862" s="92" t="s">
        <v>4175</v>
      </c>
      <c r="M2862" s="92" t="s">
        <v>417</v>
      </c>
      <c r="N2862" s="172" t="str">
        <f t="shared" si="1143"/>
        <v/>
      </c>
      <c r="O2862" s="172"/>
      <c r="P2862" s="173">
        <f t="shared" si="1135"/>
        <v>0</v>
      </c>
      <c r="Q2862" s="173">
        <f t="shared" si="1136"/>
        <v>0</v>
      </c>
      <c r="R2862" s="173">
        <f t="shared" si="1137"/>
        <v>0</v>
      </c>
      <c r="S2862" s="173" t="str">
        <f t="shared" si="1138"/>
        <v/>
      </c>
      <c r="T2862" s="173">
        <f t="shared" si="1139"/>
        <v>0</v>
      </c>
      <c r="U2862" s="173">
        <f t="shared" si="1140"/>
        <v>0</v>
      </c>
      <c r="V2862" s="173">
        <f t="shared" si="1141"/>
        <v>0</v>
      </c>
      <c r="W2862" s="173">
        <f t="shared" si="1142"/>
        <v>0</v>
      </c>
      <c r="X2862" s="173">
        <f t="shared" si="1144"/>
        <v>0</v>
      </c>
    </row>
    <row r="2863" spans="1:24" ht="14.1" customHeight="1" x14ac:dyDescent="0.3">
      <c r="A2863" s="368" t="s">
        <v>182</v>
      </c>
      <c r="B2863" s="91" t="s">
        <v>51</v>
      </c>
      <c r="C2863" s="92">
        <v>10</v>
      </c>
      <c r="D2863" s="92">
        <v>0</v>
      </c>
      <c r="E2863" s="166"/>
      <c r="F2863" s="92" t="s">
        <v>111</v>
      </c>
      <c r="G2863" s="92" t="s">
        <v>2022</v>
      </c>
      <c r="H2863" s="92" t="s">
        <v>2435</v>
      </c>
      <c r="I2863" s="92">
        <v>140</v>
      </c>
      <c r="J2863" s="93">
        <v>26.75</v>
      </c>
      <c r="K2863" s="94"/>
      <c r="L2863" s="92" t="s">
        <v>3974</v>
      </c>
      <c r="M2863" s="92" t="s">
        <v>417</v>
      </c>
      <c r="N2863" s="172" t="str">
        <f t="shared" si="1143"/>
        <v/>
      </c>
      <c r="O2863" s="172"/>
      <c r="P2863" s="173">
        <f t="shared" si="1135"/>
        <v>0</v>
      </c>
      <c r="Q2863" s="173">
        <f t="shared" si="1136"/>
        <v>0</v>
      </c>
      <c r="R2863" s="173">
        <f t="shared" si="1137"/>
        <v>0</v>
      </c>
      <c r="S2863" s="173" t="str">
        <f t="shared" si="1138"/>
        <v/>
      </c>
      <c r="T2863" s="173">
        <f t="shared" si="1139"/>
        <v>0</v>
      </c>
      <c r="U2863" s="173">
        <f t="shared" si="1140"/>
        <v>0</v>
      </c>
      <c r="V2863" s="173">
        <f t="shared" si="1141"/>
        <v>0</v>
      </c>
      <c r="W2863" s="173">
        <f t="shared" si="1142"/>
        <v>0</v>
      </c>
      <c r="X2863" s="173">
        <f t="shared" si="1144"/>
        <v>0</v>
      </c>
    </row>
    <row r="2864" spans="1:24" ht="14.1" customHeight="1" x14ac:dyDescent="0.3">
      <c r="A2864" s="187" t="s">
        <v>1690</v>
      </c>
      <c r="B2864" s="246" t="s">
        <v>51</v>
      </c>
      <c r="C2864" s="188">
        <v>12</v>
      </c>
      <c r="D2864" s="188">
        <v>0</v>
      </c>
      <c r="E2864" s="247"/>
      <c r="F2864" s="188" t="s">
        <v>112</v>
      </c>
      <c r="G2864" s="188" t="s">
        <v>2282</v>
      </c>
      <c r="H2864" s="188" t="s">
        <v>2283</v>
      </c>
      <c r="I2864" s="188">
        <v>140</v>
      </c>
      <c r="J2864" s="248">
        <v>14</v>
      </c>
      <c r="K2864" s="249"/>
      <c r="L2864" s="188" t="s">
        <v>3628</v>
      </c>
      <c r="M2864" s="188" t="s">
        <v>417</v>
      </c>
      <c r="N2864" s="250" t="str">
        <f t="shared" si="1143"/>
        <v/>
      </c>
      <c r="O2864" s="172"/>
      <c r="P2864" s="173">
        <f t="shared" si="1135"/>
        <v>0</v>
      </c>
      <c r="Q2864" s="173">
        <f t="shared" si="1136"/>
        <v>0</v>
      </c>
      <c r="R2864" s="173">
        <f t="shared" si="1137"/>
        <v>0</v>
      </c>
      <c r="S2864" s="173" t="str">
        <f t="shared" si="1138"/>
        <v/>
      </c>
      <c r="T2864" s="173">
        <f t="shared" si="1139"/>
        <v>0</v>
      </c>
      <c r="U2864" s="173">
        <f t="shared" si="1140"/>
        <v>0</v>
      </c>
      <c r="V2864" s="173">
        <f t="shared" si="1141"/>
        <v>0</v>
      </c>
      <c r="W2864" s="173">
        <f t="shared" si="1142"/>
        <v>0</v>
      </c>
      <c r="X2864" s="251">
        <f t="shared" si="1144"/>
        <v>0</v>
      </c>
    </row>
    <row r="2865" spans="1:24" ht="14.1" customHeight="1" x14ac:dyDescent="0.3">
      <c r="A2865" s="187" t="s">
        <v>1691</v>
      </c>
      <c r="B2865" s="246" t="s">
        <v>51</v>
      </c>
      <c r="C2865" s="188">
        <v>12</v>
      </c>
      <c r="D2865" s="188">
        <v>0</v>
      </c>
      <c r="E2865" s="247"/>
      <c r="F2865" s="188" t="s">
        <v>112</v>
      </c>
      <c r="G2865" s="188" t="s">
        <v>2004</v>
      </c>
      <c r="H2865" s="188" t="s">
        <v>2283</v>
      </c>
      <c r="I2865" s="188">
        <v>140</v>
      </c>
      <c r="J2865" s="248">
        <v>14</v>
      </c>
      <c r="K2865" s="249"/>
      <c r="L2865" s="188" t="s">
        <v>3627</v>
      </c>
      <c r="M2865" s="188" t="s">
        <v>417</v>
      </c>
      <c r="N2865" s="250" t="str">
        <f t="shared" si="1143"/>
        <v/>
      </c>
      <c r="O2865" s="172"/>
      <c r="P2865" s="173">
        <f t="shared" si="1135"/>
        <v>0</v>
      </c>
      <c r="Q2865" s="173">
        <f t="shared" si="1136"/>
        <v>0</v>
      </c>
      <c r="R2865" s="173">
        <f t="shared" si="1137"/>
        <v>0</v>
      </c>
      <c r="S2865" s="173" t="str">
        <f t="shared" si="1138"/>
        <v/>
      </c>
      <c r="T2865" s="173">
        <f t="shared" si="1139"/>
        <v>0</v>
      </c>
      <c r="U2865" s="173">
        <f t="shared" si="1140"/>
        <v>0</v>
      </c>
      <c r="V2865" s="173">
        <f t="shared" si="1141"/>
        <v>0</v>
      </c>
      <c r="W2865" s="173">
        <f t="shared" si="1142"/>
        <v>0</v>
      </c>
      <c r="X2865" s="251">
        <f t="shared" si="1144"/>
        <v>0</v>
      </c>
    </row>
    <row r="2866" spans="1:24" ht="14.1" customHeight="1" x14ac:dyDescent="0.3">
      <c r="A2866" s="187" t="s">
        <v>1692</v>
      </c>
      <c r="B2866" s="246" t="s">
        <v>51</v>
      </c>
      <c r="C2866" s="188">
        <v>12</v>
      </c>
      <c r="D2866" s="188">
        <v>0</v>
      </c>
      <c r="E2866" s="247"/>
      <c r="F2866" s="188" t="s">
        <v>112</v>
      </c>
      <c r="G2866" s="188" t="s">
        <v>2003</v>
      </c>
      <c r="H2866" s="188" t="s">
        <v>2283</v>
      </c>
      <c r="I2866" s="188">
        <v>140</v>
      </c>
      <c r="J2866" s="248">
        <v>14</v>
      </c>
      <c r="K2866" s="249"/>
      <c r="L2866" s="188" t="s">
        <v>3626</v>
      </c>
      <c r="M2866" s="188" t="s">
        <v>417</v>
      </c>
      <c r="N2866" s="250" t="str">
        <f t="shared" si="1143"/>
        <v/>
      </c>
      <c r="O2866" s="172"/>
      <c r="P2866" s="173">
        <f t="shared" si="1135"/>
        <v>0</v>
      </c>
      <c r="Q2866" s="173">
        <f t="shared" si="1136"/>
        <v>0</v>
      </c>
      <c r="R2866" s="173">
        <f t="shared" si="1137"/>
        <v>0</v>
      </c>
      <c r="S2866" s="173" t="str">
        <f t="shared" si="1138"/>
        <v/>
      </c>
      <c r="T2866" s="173">
        <f t="shared" si="1139"/>
        <v>0</v>
      </c>
      <c r="U2866" s="173">
        <f t="shared" si="1140"/>
        <v>0</v>
      </c>
      <c r="V2866" s="173">
        <f t="shared" si="1141"/>
        <v>0</v>
      </c>
      <c r="W2866" s="173">
        <f t="shared" si="1142"/>
        <v>0</v>
      </c>
      <c r="X2866" s="251">
        <f t="shared" si="1144"/>
        <v>0</v>
      </c>
    </row>
    <row r="2867" spans="1:24" ht="12.75" customHeight="1" x14ac:dyDescent="0.3">
      <c r="A2867" s="187" t="s">
        <v>1695</v>
      </c>
      <c r="B2867" s="246" t="s">
        <v>51</v>
      </c>
      <c r="C2867" s="188">
        <v>12</v>
      </c>
      <c r="D2867" s="188">
        <v>0</v>
      </c>
      <c r="E2867" s="247"/>
      <c r="F2867" s="188" t="s">
        <v>112</v>
      </c>
      <c r="G2867" s="188" t="s">
        <v>2003</v>
      </c>
      <c r="H2867" s="188" t="s">
        <v>2284</v>
      </c>
      <c r="I2867" s="188">
        <v>140</v>
      </c>
      <c r="J2867" s="248">
        <v>14</v>
      </c>
      <c r="K2867" s="249"/>
      <c r="L2867" s="188" t="s">
        <v>3629</v>
      </c>
      <c r="M2867" s="188" t="s">
        <v>417</v>
      </c>
      <c r="N2867" s="250" t="str">
        <f>IF(OR(J2867="TBA",E2867=0),"",E2867*J2867)</f>
        <v/>
      </c>
      <c r="O2867" s="172"/>
      <c r="P2867" s="173">
        <f t="shared" si="1135"/>
        <v>0</v>
      </c>
      <c r="Q2867" s="173">
        <f t="shared" si="1136"/>
        <v>0</v>
      </c>
      <c r="R2867" s="173">
        <f t="shared" si="1137"/>
        <v>0</v>
      </c>
      <c r="S2867" s="173" t="str">
        <f t="shared" si="1138"/>
        <v/>
      </c>
      <c r="T2867" s="173">
        <f t="shared" si="1139"/>
        <v>0</v>
      </c>
      <c r="U2867" s="173">
        <f t="shared" si="1140"/>
        <v>0</v>
      </c>
      <c r="V2867" s="173">
        <f t="shared" si="1141"/>
        <v>0</v>
      </c>
      <c r="W2867" s="173">
        <f t="shared" si="1142"/>
        <v>0</v>
      </c>
      <c r="X2867" s="251">
        <f>+SUM(T2867:W2867)</f>
        <v>0</v>
      </c>
    </row>
    <row r="2868" spans="1:24" ht="12.75" customHeight="1" x14ac:dyDescent="0.3">
      <c r="A2868" s="187" t="s">
        <v>1694</v>
      </c>
      <c r="B2868" s="246" t="s">
        <v>51</v>
      </c>
      <c r="C2868" s="188">
        <v>12</v>
      </c>
      <c r="D2868" s="188">
        <v>0</v>
      </c>
      <c r="E2868" s="247"/>
      <c r="F2868" s="188" t="s">
        <v>112</v>
      </c>
      <c r="G2868" s="188" t="s">
        <v>2004</v>
      </c>
      <c r="H2868" s="188" t="s">
        <v>2284</v>
      </c>
      <c r="I2868" s="188">
        <v>140</v>
      </c>
      <c r="J2868" s="248">
        <v>14</v>
      </c>
      <c r="K2868" s="249"/>
      <c r="L2868" s="188" t="s">
        <v>3630</v>
      </c>
      <c r="M2868" s="188" t="s">
        <v>417</v>
      </c>
      <c r="N2868" s="250" t="str">
        <f>IF(OR(J2868="TBA",E2868=0),"",E2868*J2868)</f>
        <v/>
      </c>
      <c r="O2868" s="172"/>
      <c r="P2868" s="173">
        <f t="shared" si="1135"/>
        <v>0</v>
      </c>
      <c r="Q2868" s="173">
        <f t="shared" si="1136"/>
        <v>0</v>
      </c>
      <c r="R2868" s="173">
        <f t="shared" si="1137"/>
        <v>0</v>
      </c>
      <c r="S2868" s="173" t="str">
        <f t="shared" si="1138"/>
        <v/>
      </c>
      <c r="T2868" s="173">
        <f t="shared" si="1139"/>
        <v>0</v>
      </c>
      <c r="U2868" s="173">
        <f t="shared" si="1140"/>
        <v>0</v>
      </c>
      <c r="V2868" s="173">
        <f t="shared" si="1141"/>
        <v>0</v>
      </c>
      <c r="W2868" s="173">
        <f t="shared" si="1142"/>
        <v>0</v>
      </c>
      <c r="X2868" s="251">
        <f>+SUM(T2868:W2868)</f>
        <v>0</v>
      </c>
    </row>
    <row r="2869" spans="1:24" ht="12.75" customHeight="1" x14ac:dyDescent="0.3">
      <c r="A2869" s="187" t="s">
        <v>1693</v>
      </c>
      <c r="B2869" s="246" t="s">
        <v>51</v>
      </c>
      <c r="C2869" s="188">
        <v>12</v>
      </c>
      <c r="D2869" s="188">
        <v>0</v>
      </c>
      <c r="E2869" s="247"/>
      <c r="F2869" s="188" t="s">
        <v>112</v>
      </c>
      <c r="G2869" s="188" t="s">
        <v>2282</v>
      </c>
      <c r="H2869" s="188" t="s">
        <v>2284</v>
      </c>
      <c r="I2869" s="188">
        <v>140</v>
      </c>
      <c r="J2869" s="248">
        <v>14</v>
      </c>
      <c r="K2869" s="249"/>
      <c r="L2869" s="188" t="s">
        <v>3631</v>
      </c>
      <c r="M2869" s="188" t="s">
        <v>417</v>
      </c>
      <c r="N2869" s="250" t="str">
        <f>IF(OR(J2869="TBA",E2869=0),"",E2869*J2869)</f>
        <v/>
      </c>
      <c r="O2869" s="172"/>
      <c r="P2869" s="173">
        <f t="shared" si="1135"/>
        <v>0</v>
      </c>
      <c r="Q2869" s="173">
        <f t="shared" si="1136"/>
        <v>0</v>
      </c>
      <c r="R2869" s="173">
        <f t="shared" si="1137"/>
        <v>0</v>
      </c>
      <c r="S2869" s="173" t="str">
        <f t="shared" si="1138"/>
        <v/>
      </c>
      <c r="T2869" s="173">
        <f t="shared" si="1139"/>
        <v>0</v>
      </c>
      <c r="U2869" s="173">
        <f t="shared" si="1140"/>
        <v>0</v>
      </c>
      <c r="V2869" s="173">
        <f t="shared" si="1141"/>
        <v>0</v>
      </c>
      <c r="W2869" s="173">
        <f t="shared" si="1142"/>
        <v>0</v>
      </c>
      <c r="X2869" s="251">
        <f>+SUM(T2869:W2869)</f>
        <v>0</v>
      </c>
    </row>
    <row r="2870" spans="1:24" ht="14.1" customHeight="1" x14ac:dyDescent="0.3">
      <c r="A2870" s="368" t="s">
        <v>661</v>
      </c>
      <c r="B2870" s="91" t="s">
        <v>51</v>
      </c>
      <c r="C2870" s="92">
        <v>8</v>
      </c>
      <c r="D2870" s="92">
        <v>0</v>
      </c>
      <c r="E2870" s="166"/>
      <c r="F2870" s="92" t="s">
        <v>111</v>
      </c>
      <c r="G2870" s="92" t="s">
        <v>2020</v>
      </c>
      <c r="H2870" s="92" t="s">
        <v>2511</v>
      </c>
      <c r="I2870" s="92">
        <v>140</v>
      </c>
      <c r="J2870" s="93">
        <v>39.5</v>
      </c>
      <c r="K2870" s="94"/>
      <c r="L2870" s="92" t="s">
        <v>4177</v>
      </c>
      <c r="M2870" s="92" t="s">
        <v>417</v>
      </c>
      <c r="N2870" s="172" t="str">
        <f t="shared" si="1143"/>
        <v/>
      </c>
      <c r="O2870" s="172"/>
      <c r="P2870" s="173">
        <f t="shared" si="1135"/>
        <v>0</v>
      </c>
      <c r="Q2870" s="173">
        <f t="shared" si="1136"/>
        <v>0</v>
      </c>
      <c r="R2870" s="173">
        <f t="shared" si="1137"/>
        <v>0</v>
      </c>
      <c r="S2870" s="173" t="str">
        <f t="shared" si="1138"/>
        <v/>
      </c>
      <c r="T2870" s="173">
        <f t="shared" si="1139"/>
        <v>0</v>
      </c>
      <c r="U2870" s="173">
        <f t="shared" si="1140"/>
        <v>0</v>
      </c>
      <c r="V2870" s="173">
        <f t="shared" si="1141"/>
        <v>0</v>
      </c>
      <c r="W2870" s="173">
        <f t="shared" si="1142"/>
        <v>0</v>
      </c>
      <c r="X2870" s="173">
        <f t="shared" si="1144"/>
        <v>0</v>
      </c>
    </row>
    <row r="2871" spans="1:24" ht="14.1" customHeight="1" x14ac:dyDescent="0.3">
      <c r="A2871" s="368" t="s">
        <v>662</v>
      </c>
      <c r="B2871" s="91" t="s">
        <v>51</v>
      </c>
      <c r="C2871" s="92">
        <v>8</v>
      </c>
      <c r="D2871" s="92">
        <v>0</v>
      </c>
      <c r="E2871" s="166"/>
      <c r="F2871" s="92" t="s">
        <v>111</v>
      </c>
      <c r="G2871" s="92" t="s">
        <v>2022</v>
      </c>
      <c r="H2871" s="92" t="s">
        <v>2511</v>
      </c>
      <c r="I2871" s="92">
        <v>140</v>
      </c>
      <c r="J2871" s="93">
        <v>39.5</v>
      </c>
      <c r="K2871" s="94"/>
      <c r="L2871" s="92" t="s">
        <v>4178</v>
      </c>
      <c r="M2871" s="92" t="s">
        <v>417</v>
      </c>
      <c r="N2871" s="172" t="str">
        <f t="shared" si="1143"/>
        <v/>
      </c>
      <c r="O2871" s="172"/>
      <c r="P2871" s="173">
        <f t="shared" si="1135"/>
        <v>0</v>
      </c>
      <c r="Q2871" s="173">
        <f t="shared" si="1136"/>
        <v>0</v>
      </c>
      <c r="R2871" s="173">
        <f t="shared" si="1137"/>
        <v>0</v>
      </c>
      <c r="S2871" s="173" t="str">
        <f t="shared" si="1138"/>
        <v/>
      </c>
      <c r="T2871" s="173">
        <f t="shared" si="1139"/>
        <v>0</v>
      </c>
      <c r="U2871" s="173">
        <f t="shared" si="1140"/>
        <v>0</v>
      </c>
      <c r="V2871" s="173">
        <f t="shared" si="1141"/>
        <v>0</v>
      </c>
      <c r="W2871" s="173">
        <f t="shared" si="1142"/>
        <v>0</v>
      </c>
      <c r="X2871" s="173">
        <f t="shared" si="1144"/>
        <v>0</v>
      </c>
    </row>
    <row r="2872" spans="1:24" ht="14.1" customHeight="1" x14ac:dyDescent="0.3">
      <c r="A2872" s="368" t="s">
        <v>663</v>
      </c>
      <c r="B2872" s="91" t="s">
        <v>51</v>
      </c>
      <c r="C2872" s="92">
        <v>8</v>
      </c>
      <c r="D2872" s="92">
        <v>0</v>
      </c>
      <c r="E2872" s="166"/>
      <c r="F2872" s="92" t="s">
        <v>111</v>
      </c>
      <c r="G2872" s="92" t="s">
        <v>2023</v>
      </c>
      <c r="H2872" s="92" t="s">
        <v>2511</v>
      </c>
      <c r="I2872" s="92">
        <v>140</v>
      </c>
      <c r="J2872" s="93">
        <v>41.45</v>
      </c>
      <c r="K2872" s="94"/>
      <c r="L2872" s="92" t="s">
        <v>4179</v>
      </c>
      <c r="M2872" s="92" t="s">
        <v>417</v>
      </c>
      <c r="N2872" s="172" t="str">
        <f t="shared" si="1143"/>
        <v/>
      </c>
      <c r="O2872" s="172"/>
      <c r="P2872" s="173">
        <f t="shared" si="1135"/>
        <v>0</v>
      </c>
      <c r="Q2872" s="173">
        <f t="shared" si="1136"/>
        <v>0</v>
      </c>
      <c r="R2872" s="173">
        <f t="shared" si="1137"/>
        <v>0</v>
      </c>
      <c r="S2872" s="173" t="str">
        <f t="shared" si="1138"/>
        <v/>
      </c>
      <c r="T2872" s="173">
        <f t="shared" si="1139"/>
        <v>0</v>
      </c>
      <c r="U2872" s="173">
        <f t="shared" si="1140"/>
        <v>0</v>
      </c>
      <c r="V2872" s="173">
        <f t="shared" si="1141"/>
        <v>0</v>
      </c>
      <c r="W2872" s="173">
        <f t="shared" si="1142"/>
        <v>0</v>
      </c>
      <c r="X2872" s="173">
        <f t="shared" si="1144"/>
        <v>0</v>
      </c>
    </row>
    <row r="2873" spans="1:24" ht="14.1" customHeight="1" x14ac:dyDescent="0.3">
      <c r="A2873" s="368" t="s">
        <v>660</v>
      </c>
      <c r="B2873" s="91" t="s">
        <v>51</v>
      </c>
      <c r="C2873" s="92">
        <v>8</v>
      </c>
      <c r="D2873" s="92">
        <v>0</v>
      </c>
      <c r="E2873" s="166"/>
      <c r="F2873" s="92" t="s">
        <v>111</v>
      </c>
      <c r="G2873" s="92" t="s">
        <v>2005</v>
      </c>
      <c r="H2873" s="92" t="s">
        <v>2511</v>
      </c>
      <c r="I2873" s="92">
        <v>140</v>
      </c>
      <c r="J2873" s="93">
        <v>39.5</v>
      </c>
      <c r="K2873" s="94"/>
      <c r="L2873" s="92" t="s">
        <v>4180</v>
      </c>
      <c r="M2873" s="92" t="s">
        <v>417</v>
      </c>
      <c r="N2873" s="172" t="str">
        <f t="shared" si="1143"/>
        <v/>
      </c>
      <c r="O2873" s="172"/>
      <c r="P2873" s="173">
        <f t="shared" si="1135"/>
        <v>0</v>
      </c>
      <c r="Q2873" s="173">
        <f t="shared" si="1136"/>
        <v>0</v>
      </c>
      <c r="R2873" s="173">
        <f t="shared" si="1137"/>
        <v>0</v>
      </c>
      <c r="S2873" s="173" t="str">
        <f t="shared" si="1138"/>
        <v/>
      </c>
      <c r="T2873" s="173">
        <f t="shared" si="1139"/>
        <v>0</v>
      </c>
      <c r="U2873" s="173">
        <f t="shared" si="1140"/>
        <v>0</v>
      </c>
      <c r="V2873" s="173">
        <f t="shared" si="1141"/>
        <v>0</v>
      </c>
      <c r="W2873" s="173">
        <f t="shared" si="1142"/>
        <v>0</v>
      </c>
      <c r="X2873" s="173">
        <f t="shared" si="1144"/>
        <v>0</v>
      </c>
    </row>
    <row r="2874" spans="1:24" ht="14.1" customHeight="1" x14ac:dyDescent="0.3">
      <c r="A2874" s="368" t="s">
        <v>183</v>
      </c>
      <c r="B2874" s="91" t="s">
        <v>51</v>
      </c>
      <c r="C2874" s="92">
        <v>10</v>
      </c>
      <c r="D2874" s="92">
        <v>0</v>
      </c>
      <c r="E2874" s="166"/>
      <c r="F2874" s="92" t="s">
        <v>111</v>
      </c>
      <c r="G2874" s="92" t="s">
        <v>2022</v>
      </c>
      <c r="H2874" s="92" t="s">
        <v>2434</v>
      </c>
      <c r="I2874" s="92">
        <v>140</v>
      </c>
      <c r="J2874" s="93">
        <v>24.3</v>
      </c>
      <c r="K2874" s="94"/>
      <c r="L2874" s="92" t="s">
        <v>3973</v>
      </c>
      <c r="M2874" s="92" t="s">
        <v>417</v>
      </c>
      <c r="N2874" s="172" t="str">
        <f t="shared" si="1143"/>
        <v/>
      </c>
      <c r="O2874" s="172"/>
      <c r="P2874" s="173">
        <f t="shared" si="1135"/>
        <v>0</v>
      </c>
      <c r="Q2874" s="173">
        <f t="shared" si="1136"/>
        <v>0</v>
      </c>
      <c r="R2874" s="173">
        <f t="shared" si="1137"/>
        <v>0</v>
      </c>
      <c r="S2874" s="173" t="str">
        <f t="shared" si="1138"/>
        <v/>
      </c>
      <c r="T2874" s="173">
        <f t="shared" si="1139"/>
        <v>0</v>
      </c>
      <c r="U2874" s="173">
        <f t="shared" si="1140"/>
        <v>0</v>
      </c>
      <c r="V2874" s="173">
        <f t="shared" si="1141"/>
        <v>0</v>
      </c>
      <c r="W2874" s="173">
        <f t="shared" si="1142"/>
        <v>0</v>
      </c>
      <c r="X2874" s="173">
        <f t="shared" si="1144"/>
        <v>0</v>
      </c>
    </row>
    <row r="2875" spans="1:24" ht="14.1" customHeight="1" x14ac:dyDescent="0.3">
      <c r="A2875" s="368" t="s">
        <v>323</v>
      </c>
      <c r="B2875" s="91" t="s">
        <v>51</v>
      </c>
      <c r="C2875" s="92">
        <v>20</v>
      </c>
      <c r="D2875" s="92">
        <v>10</v>
      </c>
      <c r="E2875" s="166"/>
      <c r="F2875" s="92" t="s">
        <v>111</v>
      </c>
      <c r="G2875" s="92" t="s">
        <v>2020</v>
      </c>
      <c r="H2875" s="92" t="s">
        <v>2593</v>
      </c>
      <c r="I2875" s="92">
        <v>140</v>
      </c>
      <c r="J2875" s="93">
        <v>34</v>
      </c>
      <c r="K2875" s="94"/>
      <c r="L2875" s="92" t="s">
        <v>4359</v>
      </c>
      <c r="M2875" s="92" t="s">
        <v>417</v>
      </c>
      <c r="N2875" s="172" t="str">
        <f t="shared" si="1143"/>
        <v/>
      </c>
      <c r="O2875" s="172"/>
      <c r="P2875" s="173">
        <f t="shared" si="1135"/>
        <v>0</v>
      </c>
      <c r="Q2875" s="173">
        <f t="shared" si="1136"/>
        <v>0</v>
      </c>
      <c r="R2875" s="173">
        <f t="shared" si="1137"/>
        <v>0</v>
      </c>
      <c r="S2875" s="173" t="str">
        <f t="shared" si="1138"/>
        <v/>
      </c>
      <c r="T2875" s="173">
        <f t="shared" si="1139"/>
        <v>0</v>
      </c>
      <c r="U2875" s="173">
        <f t="shared" si="1140"/>
        <v>0</v>
      </c>
      <c r="V2875" s="173">
        <f t="shared" si="1141"/>
        <v>0</v>
      </c>
      <c r="W2875" s="173">
        <f t="shared" si="1142"/>
        <v>0</v>
      </c>
      <c r="X2875" s="173">
        <f t="shared" si="1144"/>
        <v>0</v>
      </c>
    </row>
    <row r="2876" spans="1:24" ht="14.1" customHeight="1" x14ac:dyDescent="0.3">
      <c r="A2876" s="368" t="s">
        <v>324</v>
      </c>
      <c r="B2876" s="91" t="s">
        <v>51</v>
      </c>
      <c r="C2876" s="92">
        <v>20</v>
      </c>
      <c r="D2876" s="92">
        <v>10</v>
      </c>
      <c r="E2876" s="166"/>
      <c r="F2876" s="92" t="s">
        <v>111</v>
      </c>
      <c r="G2876" s="92" t="s">
        <v>2022</v>
      </c>
      <c r="H2876" s="92" t="s">
        <v>2593</v>
      </c>
      <c r="I2876" s="92">
        <v>140</v>
      </c>
      <c r="J2876" s="93">
        <v>34</v>
      </c>
      <c r="K2876" s="94"/>
      <c r="L2876" s="92" t="s">
        <v>4360</v>
      </c>
      <c r="M2876" s="92" t="s">
        <v>417</v>
      </c>
      <c r="N2876" s="172" t="str">
        <f t="shared" si="1143"/>
        <v/>
      </c>
      <c r="O2876" s="172"/>
      <c r="P2876" s="173">
        <f t="shared" si="1135"/>
        <v>0</v>
      </c>
      <c r="Q2876" s="173">
        <f t="shared" si="1136"/>
        <v>0</v>
      </c>
      <c r="R2876" s="173">
        <f t="shared" si="1137"/>
        <v>0</v>
      </c>
      <c r="S2876" s="173" t="str">
        <f t="shared" si="1138"/>
        <v/>
      </c>
      <c r="T2876" s="173">
        <f t="shared" si="1139"/>
        <v>0</v>
      </c>
      <c r="U2876" s="173">
        <f t="shared" si="1140"/>
        <v>0</v>
      </c>
      <c r="V2876" s="173">
        <f t="shared" si="1141"/>
        <v>0</v>
      </c>
      <c r="W2876" s="173">
        <f t="shared" si="1142"/>
        <v>0</v>
      </c>
      <c r="X2876" s="173">
        <f t="shared" si="1144"/>
        <v>0</v>
      </c>
    </row>
    <row r="2877" spans="1:24" ht="14.1" customHeight="1" x14ac:dyDescent="0.3">
      <c r="A2877" s="368" t="s">
        <v>325</v>
      </c>
      <c r="B2877" s="91" t="s">
        <v>51</v>
      </c>
      <c r="C2877" s="92">
        <v>20</v>
      </c>
      <c r="D2877" s="92">
        <v>10</v>
      </c>
      <c r="E2877" s="166"/>
      <c r="F2877" s="92" t="s">
        <v>111</v>
      </c>
      <c r="G2877" s="92" t="s">
        <v>2023</v>
      </c>
      <c r="H2877" s="92" t="s">
        <v>2593</v>
      </c>
      <c r="I2877" s="92">
        <v>140</v>
      </c>
      <c r="J2877" s="93">
        <v>35.700000000000003</v>
      </c>
      <c r="K2877" s="94"/>
      <c r="L2877" s="92" t="s">
        <v>4361</v>
      </c>
      <c r="M2877" s="92" t="s">
        <v>417</v>
      </c>
      <c r="N2877" s="172" t="str">
        <f t="shared" si="1143"/>
        <v/>
      </c>
      <c r="O2877" s="172"/>
      <c r="P2877" s="173">
        <f t="shared" si="1135"/>
        <v>0</v>
      </c>
      <c r="Q2877" s="173">
        <f t="shared" si="1136"/>
        <v>0</v>
      </c>
      <c r="R2877" s="173">
        <f t="shared" si="1137"/>
        <v>0</v>
      </c>
      <c r="S2877" s="173" t="str">
        <f t="shared" si="1138"/>
        <v/>
      </c>
      <c r="T2877" s="173">
        <f t="shared" si="1139"/>
        <v>0</v>
      </c>
      <c r="U2877" s="173">
        <f t="shared" si="1140"/>
        <v>0</v>
      </c>
      <c r="V2877" s="173">
        <f t="shared" si="1141"/>
        <v>0</v>
      </c>
      <c r="W2877" s="173">
        <f t="shared" si="1142"/>
        <v>0</v>
      </c>
      <c r="X2877" s="173">
        <f t="shared" si="1144"/>
        <v>0</v>
      </c>
    </row>
    <row r="2878" spans="1:24" ht="14.1" customHeight="1" x14ac:dyDescent="0.3">
      <c r="A2878" s="368" t="s">
        <v>326</v>
      </c>
      <c r="B2878" s="91" t="s">
        <v>51</v>
      </c>
      <c r="C2878" s="92">
        <v>20</v>
      </c>
      <c r="D2878" s="92">
        <v>10</v>
      </c>
      <c r="E2878" s="166"/>
      <c r="F2878" s="92" t="s">
        <v>111</v>
      </c>
      <c r="G2878" s="92" t="s">
        <v>2005</v>
      </c>
      <c r="H2878" s="92" t="s">
        <v>2593</v>
      </c>
      <c r="I2878" s="92">
        <v>140</v>
      </c>
      <c r="J2878" s="93">
        <v>34</v>
      </c>
      <c r="K2878" s="94"/>
      <c r="L2878" s="92" t="s">
        <v>4362</v>
      </c>
      <c r="M2878" s="92" t="s">
        <v>417</v>
      </c>
      <c r="N2878" s="172" t="str">
        <f t="shared" si="1143"/>
        <v/>
      </c>
      <c r="O2878" s="172"/>
      <c r="P2878" s="173">
        <f t="shared" si="1135"/>
        <v>0</v>
      </c>
      <c r="Q2878" s="173">
        <f t="shared" si="1136"/>
        <v>0</v>
      </c>
      <c r="R2878" s="173">
        <f t="shared" si="1137"/>
        <v>0</v>
      </c>
      <c r="S2878" s="173" t="str">
        <f t="shared" si="1138"/>
        <v/>
      </c>
      <c r="T2878" s="173">
        <f t="shared" si="1139"/>
        <v>0</v>
      </c>
      <c r="U2878" s="173">
        <f t="shared" si="1140"/>
        <v>0</v>
      </c>
      <c r="V2878" s="173">
        <f t="shared" si="1141"/>
        <v>0</v>
      </c>
      <c r="W2878" s="173">
        <f t="shared" si="1142"/>
        <v>0</v>
      </c>
      <c r="X2878" s="173">
        <f t="shared" si="1144"/>
        <v>0</v>
      </c>
    </row>
    <row r="2879" spans="1:24" ht="14.1" customHeight="1" x14ac:dyDescent="0.3">
      <c r="A2879" s="187" t="s">
        <v>1698</v>
      </c>
      <c r="B2879" s="246" t="s">
        <v>51</v>
      </c>
      <c r="C2879" s="188">
        <v>12</v>
      </c>
      <c r="D2879" s="188">
        <v>0</v>
      </c>
      <c r="E2879" s="247"/>
      <c r="F2879" s="188" t="s">
        <v>112</v>
      </c>
      <c r="G2879" s="188" t="s">
        <v>2003</v>
      </c>
      <c r="H2879" s="188" t="s">
        <v>2281</v>
      </c>
      <c r="I2879" s="188">
        <v>141</v>
      </c>
      <c r="J2879" s="248">
        <v>14</v>
      </c>
      <c r="K2879" s="249"/>
      <c r="L2879" s="188" t="s">
        <v>3623</v>
      </c>
      <c r="M2879" s="188" t="s">
        <v>417</v>
      </c>
      <c r="N2879" s="250" t="str">
        <f t="shared" ref="N2879:N2893" si="1145">IF(OR(J2879="TBA",E2879=0),"",E2879*J2879)</f>
        <v/>
      </c>
      <c r="O2879" s="172"/>
      <c r="P2879" s="173">
        <f t="shared" si="1135"/>
        <v>0</v>
      </c>
      <c r="Q2879" s="173">
        <f t="shared" si="1136"/>
        <v>0</v>
      </c>
      <c r="R2879" s="173">
        <f t="shared" si="1137"/>
        <v>0</v>
      </c>
      <c r="S2879" s="173" t="str">
        <f t="shared" si="1138"/>
        <v/>
      </c>
      <c r="T2879" s="173">
        <f t="shared" si="1139"/>
        <v>0</v>
      </c>
      <c r="U2879" s="173">
        <f t="shared" si="1140"/>
        <v>0</v>
      </c>
      <c r="V2879" s="173">
        <f t="shared" si="1141"/>
        <v>0</v>
      </c>
      <c r="W2879" s="173">
        <f t="shared" si="1142"/>
        <v>0</v>
      </c>
      <c r="X2879" s="251">
        <f t="shared" ref="X2879:X2893" si="1146">+SUM(T2879:W2879)</f>
        <v>0</v>
      </c>
    </row>
    <row r="2880" spans="1:24" ht="14.1" customHeight="1" x14ac:dyDescent="0.3">
      <c r="A2880" s="187" t="s">
        <v>1697</v>
      </c>
      <c r="B2880" s="246" t="s">
        <v>51</v>
      </c>
      <c r="C2880" s="188">
        <v>12</v>
      </c>
      <c r="D2880" s="188">
        <v>0</v>
      </c>
      <c r="E2880" s="247"/>
      <c r="F2880" s="188" t="s">
        <v>112</v>
      </c>
      <c r="G2880" s="188" t="s">
        <v>2004</v>
      </c>
      <c r="H2880" s="188" t="s">
        <v>2281</v>
      </c>
      <c r="I2880" s="188">
        <v>141</v>
      </c>
      <c r="J2880" s="248">
        <v>14</v>
      </c>
      <c r="K2880" s="249"/>
      <c r="L2880" s="188" t="s">
        <v>3624</v>
      </c>
      <c r="M2880" s="188" t="s">
        <v>417</v>
      </c>
      <c r="N2880" s="250" t="str">
        <f t="shared" si="1145"/>
        <v/>
      </c>
      <c r="O2880" s="172"/>
      <c r="P2880" s="173">
        <f t="shared" si="1135"/>
        <v>0</v>
      </c>
      <c r="Q2880" s="173">
        <f t="shared" si="1136"/>
        <v>0</v>
      </c>
      <c r="R2880" s="173">
        <f t="shared" si="1137"/>
        <v>0</v>
      </c>
      <c r="S2880" s="173" t="str">
        <f t="shared" si="1138"/>
        <v/>
      </c>
      <c r="T2880" s="173">
        <f t="shared" si="1139"/>
        <v>0</v>
      </c>
      <c r="U2880" s="173">
        <f t="shared" si="1140"/>
        <v>0</v>
      </c>
      <c r="V2880" s="173">
        <f t="shared" si="1141"/>
        <v>0</v>
      </c>
      <c r="W2880" s="173">
        <f t="shared" si="1142"/>
        <v>0</v>
      </c>
      <c r="X2880" s="251">
        <f t="shared" si="1146"/>
        <v>0</v>
      </c>
    </row>
    <row r="2881" spans="1:24" ht="14.1" customHeight="1" x14ac:dyDescent="0.3">
      <c r="A2881" s="187" t="s">
        <v>1696</v>
      </c>
      <c r="B2881" s="246" t="s">
        <v>51</v>
      </c>
      <c r="C2881" s="188">
        <v>12</v>
      </c>
      <c r="D2881" s="188">
        <v>0</v>
      </c>
      <c r="E2881" s="247"/>
      <c r="F2881" s="188" t="s">
        <v>112</v>
      </c>
      <c r="G2881" s="188" t="s">
        <v>2282</v>
      </c>
      <c r="H2881" s="188" t="s">
        <v>2281</v>
      </c>
      <c r="I2881" s="188">
        <v>141</v>
      </c>
      <c r="J2881" s="248">
        <v>14</v>
      </c>
      <c r="K2881" s="249"/>
      <c r="L2881" s="188" t="s">
        <v>3625</v>
      </c>
      <c r="M2881" s="188" t="s">
        <v>417</v>
      </c>
      <c r="N2881" s="250" t="str">
        <f t="shared" si="1145"/>
        <v/>
      </c>
      <c r="O2881" s="172"/>
      <c r="P2881" s="173">
        <f t="shared" si="1135"/>
        <v>0</v>
      </c>
      <c r="Q2881" s="173">
        <f t="shared" si="1136"/>
        <v>0</v>
      </c>
      <c r="R2881" s="173">
        <f t="shared" si="1137"/>
        <v>0</v>
      </c>
      <c r="S2881" s="173" t="str">
        <f t="shared" si="1138"/>
        <v/>
      </c>
      <c r="T2881" s="173">
        <f t="shared" si="1139"/>
        <v>0</v>
      </c>
      <c r="U2881" s="173">
        <f t="shared" si="1140"/>
        <v>0</v>
      </c>
      <c r="V2881" s="173">
        <f t="shared" si="1141"/>
        <v>0</v>
      </c>
      <c r="W2881" s="173">
        <f t="shared" si="1142"/>
        <v>0</v>
      </c>
      <c r="X2881" s="251">
        <f t="shared" si="1146"/>
        <v>0</v>
      </c>
    </row>
    <row r="2882" spans="1:24" ht="14.1" customHeight="1" x14ac:dyDescent="0.3">
      <c r="A2882" s="187" t="s">
        <v>176</v>
      </c>
      <c r="B2882" s="246" t="s">
        <v>51</v>
      </c>
      <c r="C2882" s="188">
        <v>18</v>
      </c>
      <c r="D2882" s="188">
        <v>9</v>
      </c>
      <c r="E2882" s="247"/>
      <c r="F2882" s="188" t="s">
        <v>111</v>
      </c>
      <c r="G2882" s="188" t="s">
        <v>2022</v>
      </c>
      <c r="H2882" s="188" t="s">
        <v>2459</v>
      </c>
      <c r="I2882" s="188">
        <v>141</v>
      </c>
      <c r="J2882" s="248">
        <v>46.2</v>
      </c>
      <c r="K2882" s="249"/>
      <c r="L2882" s="188" t="s">
        <v>4029</v>
      </c>
      <c r="M2882" s="188" t="s">
        <v>417</v>
      </c>
      <c r="N2882" s="250" t="str">
        <f t="shared" si="1145"/>
        <v/>
      </c>
      <c r="O2882" s="172"/>
      <c r="P2882" s="173">
        <f t="shared" si="1135"/>
        <v>0</v>
      </c>
      <c r="Q2882" s="173">
        <f t="shared" si="1136"/>
        <v>0</v>
      </c>
      <c r="R2882" s="173">
        <f t="shared" si="1137"/>
        <v>0</v>
      </c>
      <c r="S2882" s="173" t="str">
        <f t="shared" si="1138"/>
        <v/>
      </c>
      <c r="T2882" s="173">
        <f t="shared" si="1139"/>
        <v>0</v>
      </c>
      <c r="U2882" s="173">
        <f t="shared" si="1140"/>
        <v>0</v>
      </c>
      <c r="V2882" s="173">
        <f t="shared" si="1141"/>
        <v>0</v>
      </c>
      <c r="W2882" s="173">
        <f t="shared" si="1142"/>
        <v>0</v>
      </c>
      <c r="X2882" s="251">
        <f t="shared" si="1146"/>
        <v>0</v>
      </c>
    </row>
    <row r="2883" spans="1:24" ht="14.1" customHeight="1" x14ac:dyDescent="0.3">
      <c r="A2883" s="368" t="s">
        <v>1164</v>
      </c>
      <c r="B2883" s="91" t="s">
        <v>51</v>
      </c>
      <c r="C2883" s="92">
        <v>6</v>
      </c>
      <c r="D2883" s="92">
        <v>0</v>
      </c>
      <c r="E2883" s="166"/>
      <c r="F2883" s="92" t="s">
        <v>111</v>
      </c>
      <c r="G2883" s="92" t="s">
        <v>2020</v>
      </c>
      <c r="H2883" s="92" t="s">
        <v>2180</v>
      </c>
      <c r="I2883" s="92">
        <v>141</v>
      </c>
      <c r="J2883" s="93">
        <v>48.550000000000004</v>
      </c>
      <c r="K2883" s="94"/>
      <c r="L2883" s="92" t="s">
        <v>3391</v>
      </c>
      <c r="M2883" s="92" t="s">
        <v>417</v>
      </c>
      <c r="N2883" s="172" t="str">
        <f t="shared" si="1145"/>
        <v/>
      </c>
      <c r="O2883" s="172"/>
      <c r="P2883" s="173">
        <f t="shared" si="1135"/>
        <v>0</v>
      </c>
      <c r="Q2883" s="173">
        <f t="shared" si="1136"/>
        <v>0</v>
      </c>
      <c r="R2883" s="173">
        <f t="shared" si="1137"/>
        <v>0</v>
      </c>
      <c r="S2883" s="173" t="str">
        <f t="shared" si="1138"/>
        <v/>
      </c>
      <c r="T2883" s="173">
        <f t="shared" si="1139"/>
        <v>0</v>
      </c>
      <c r="U2883" s="173">
        <f t="shared" si="1140"/>
        <v>0</v>
      </c>
      <c r="V2883" s="173">
        <f t="shared" si="1141"/>
        <v>0</v>
      </c>
      <c r="W2883" s="173">
        <f t="shared" si="1142"/>
        <v>0</v>
      </c>
      <c r="X2883" s="173">
        <f t="shared" si="1146"/>
        <v>0</v>
      </c>
    </row>
    <row r="2884" spans="1:24" ht="14.1" customHeight="1" x14ac:dyDescent="0.3">
      <c r="A2884" s="368" t="s">
        <v>1165</v>
      </c>
      <c r="B2884" s="91" t="s">
        <v>51</v>
      </c>
      <c r="C2884" s="92">
        <v>6</v>
      </c>
      <c r="D2884" s="92">
        <v>0</v>
      </c>
      <c r="E2884" s="166"/>
      <c r="F2884" s="92" t="s">
        <v>111</v>
      </c>
      <c r="G2884" s="92" t="s">
        <v>2022</v>
      </c>
      <c r="H2884" s="92" t="s">
        <v>2180</v>
      </c>
      <c r="I2884" s="92">
        <v>141</v>
      </c>
      <c r="J2884" s="93">
        <v>48.550000000000004</v>
      </c>
      <c r="K2884" s="94"/>
      <c r="L2884" s="92" t="s">
        <v>3392</v>
      </c>
      <c r="M2884" s="92" t="s">
        <v>417</v>
      </c>
      <c r="N2884" s="172" t="str">
        <f t="shared" si="1145"/>
        <v/>
      </c>
      <c r="O2884" s="172"/>
      <c r="P2884" s="173">
        <f t="shared" si="1135"/>
        <v>0</v>
      </c>
      <c r="Q2884" s="173">
        <f t="shared" si="1136"/>
        <v>0</v>
      </c>
      <c r="R2884" s="173">
        <f t="shared" si="1137"/>
        <v>0</v>
      </c>
      <c r="S2884" s="173" t="str">
        <f t="shared" si="1138"/>
        <v/>
      </c>
      <c r="T2884" s="173">
        <f t="shared" si="1139"/>
        <v>0</v>
      </c>
      <c r="U2884" s="173">
        <f t="shared" si="1140"/>
        <v>0</v>
      </c>
      <c r="V2884" s="173">
        <f t="shared" si="1141"/>
        <v>0</v>
      </c>
      <c r="W2884" s="173">
        <f t="shared" si="1142"/>
        <v>0</v>
      </c>
      <c r="X2884" s="173">
        <f t="shared" si="1146"/>
        <v>0</v>
      </c>
    </row>
    <row r="2885" spans="1:24" ht="14.1" customHeight="1" x14ac:dyDescent="0.3">
      <c r="A2885" s="368" t="s">
        <v>1166</v>
      </c>
      <c r="B2885" s="91" t="s">
        <v>51</v>
      </c>
      <c r="C2885" s="92">
        <v>6</v>
      </c>
      <c r="D2885" s="92">
        <v>0</v>
      </c>
      <c r="E2885" s="166"/>
      <c r="F2885" s="92" t="s">
        <v>111</v>
      </c>
      <c r="G2885" s="92" t="s">
        <v>2023</v>
      </c>
      <c r="H2885" s="92" t="s">
        <v>2180</v>
      </c>
      <c r="I2885" s="92">
        <v>141</v>
      </c>
      <c r="J2885" s="93">
        <v>51</v>
      </c>
      <c r="K2885" s="94"/>
      <c r="L2885" s="92" t="s">
        <v>3393</v>
      </c>
      <c r="M2885" s="92" t="s">
        <v>417</v>
      </c>
      <c r="N2885" s="172" t="str">
        <f t="shared" si="1145"/>
        <v/>
      </c>
      <c r="O2885" s="172"/>
      <c r="P2885" s="173">
        <f t="shared" si="1135"/>
        <v>0</v>
      </c>
      <c r="Q2885" s="173">
        <f t="shared" si="1136"/>
        <v>0</v>
      </c>
      <c r="R2885" s="173">
        <f t="shared" si="1137"/>
        <v>0</v>
      </c>
      <c r="S2885" s="173" t="str">
        <f t="shared" si="1138"/>
        <v/>
      </c>
      <c r="T2885" s="173">
        <f t="shared" si="1139"/>
        <v>0</v>
      </c>
      <c r="U2885" s="173">
        <f t="shared" si="1140"/>
        <v>0</v>
      </c>
      <c r="V2885" s="173">
        <f t="shared" si="1141"/>
        <v>0</v>
      </c>
      <c r="W2885" s="173">
        <f t="shared" si="1142"/>
        <v>0</v>
      </c>
      <c r="X2885" s="173">
        <f t="shared" si="1146"/>
        <v>0</v>
      </c>
    </row>
    <row r="2886" spans="1:24" ht="14.1" customHeight="1" x14ac:dyDescent="0.3">
      <c r="A2886" s="90" t="s">
        <v>675</v>
      </c>
      <c r="B2886" s="91" t="s">
        <v>51</v>
      </c>
      <c r="C2886" s="92">
        <v>6</v>
      </c>
      <c r="D2886" s="92">
        <v>0</v>
      </c>
      <c r="E2886" s="166"/>
      <c r="F2886" s="92" t="s">
        <v>111</v>
      </c>
      <c r="G2886" s="92" t="s">
        <v>2020</v>
      </c>
      <c r="H2886" s="92" t="s">
        <v>2512</v>
      </c>
      <c r="I2886" s="92">
        <v>141</v>
      </c>
      <c r="J2886" s="93">
        <v>43.7</v>
      </c>
      <c r="K2886" s="94"/>
      <c r="L2886" s="92" t="s">
        <v>4181</v>
      </c>
      <c r="M2886" s="92" t="s">
        <v>417</v>
      </c>
      <c r="N2886" s="172" t="str">
        <f t="shared" si="1145"/>
        <v/>
      </c>
      <c r="O2886" s="172"/>
      <c r="P2886" s="173">
        <f t="shared" ref="P2886:P2917" si="1147">IF($B2886="PA",$N2886,0)</f>
        <v>0</v>
      </c>
      <c r="Q2886" s="173">
        <f t="shared" ref="Q2886:Q2917" si="1148">IF($B2886="PC",$N2886,0)</f>
        <v>0</v>
      </c>
      <c r="R2886" s="173">
        <f t="shared" ref="R2886:R2917" si="1149">IF($B2886="LA",$N2886,0)</f>
        <v>0</v>
      </c>
      <c r="S2886" s="173" t="str">
        <f t="shared" ref="S2886:S2917" si="1150">IF($B2886="LC",$N2886,0)</f>
        <v/>
      </c>
      <c r="T2886" s="173">
        <f t="shared" ref="T2886:T2917" si="1151">IF(P2886&lt;&gt;"",(P2886*(1-($N$3368))*(1-($O2886+$N$3373))),0)</f>
        <v>0</v>
      </c>
      <c r="U2886" s="173">
        <f t="shared" ref="U2886:U2917" si="1152">IF(Q2886&lt;&gt;"",(Q2886*(1-($N$3369))*(1-($O2886+$N$3373))),0)</f>
        <v>0</v>
      </c>
      <c r="V2886" s="173">
        <f t="shared" ref="V2886:V2917" si="1153">IF(R2886&lt;&gt;"",(R2886*(1-($N$3370))*(1-($O2886+$N$3373))),0)</f>
        <v>0</v>
      </c>
      <c r="W2886" s="173">
        <f t="shared" ref="W2886:W2917" si="1154">IF(S2886&lt;&gt;"",(S2886*(1-($N$3371))*(1-($O2886+$N$3373))),0)</f>
        <v>0</v>
      </c>
      <c r="X2886" s="173">
        <f t="shared" si="1146"/>
        <v>0</v>
      </c>
    </row>
    <row r="2887" spans="1:24" ht="14.1" customHeight="1" x14ac:dyDescent="0.3">
      <c r="A2887" s="90" t="s">
        <v>676</v>
      </c>
      <c r="B2887" s="91" t="s">
        <v>51</v>
      </c>
      <c r="C2887" s="92">
        <v>6</v>
      </c>
      <c r="D2887" s="92">
        <v>0</v>
      </c>
      <c r="E2887" s="166"/>
      <c r="F2887" s="92" t="s">
        <v>111</v>
      </c>
      <c r="G2887" s="92" t="s">
        <v>2022</v>
      </c>
      <c r="H2887" s="92" t="s">
        <v>2512</v>
      </c>
      <c r="I2887" s="92">
        <v>141</v>
      </c>
      <c r="J2887" s="93">
        <v>43.7</v>
      </c>
      <c r="K2887" s="94"/>
      <c r="L2887" s="92" t="s">
        <v>4182</v>
      </c>
      <c r="M2887" s="92" t="s">
        <v>417</v>
      </c>
      <c r="N2887" s="172" t="str">
        <f t="shared" si="1145"/>
        <v/>
      </c>
      <c r="O2887" s="172"/>
      <c r="P2887" s="173">
        <f t="shared" si="1147"/>
        <v>0</v>
      </c>
      <c r="Q2887" s="173">
        <f t="shared" si="1148"/>
        <v>0</v>
      </c>
      <c r="R2887" s="173">
        <f t="shared" si="1149"/>
        <v>0</v>
      </c>
      <c r="S2887" s="173" t="str">
        <f t="shared" si="1150"/>
        <v/>
      </c>
      <c r="T2887" s="173">
        <f t="shared" si="1151"/>
        <v>0</v>
      </c>
      <c r="U2887" s="173">
        <f t="shared" si="1152"/>
        <v>0</v>
      </c>
      <c r="V2887" s="173">
        <f t="shared" si="1153"/>
        <v>0</v>
      </c>
      <c r="W2887" s="173">
        <f t="shared" si="1154"/>
        <v>0</v>
      </c>
      <c r="X2887" s="173">
        <f t="shared" si="1146"/>
        <v>0</v>
      </c>
    </row>
    <row r="2888" spans="1:24" ht="14.1" customHeight="1" x14ac:dyDescent="0.3">
      <c r="A2888" s="90" t="s">
        <v>677</v>
      </c>
      <c r="B2888" s="91" t="s">
        <v>51</v>
      </c>
      <c r="C2888" s="92">
        <v>6</v>
      </c>
      <c r="D2888" s="92">
        <v>0</v>
      </c>
      <c r="E2888" s="166"/>
      <c r="F2888" s="92" t="s">
        <v>111</v>
      </c>
      <c r="G2888" s="92" t="s">
        <v>2023</v>
      </c>
      <c r="H2888" s="92" t="s">
        <v>2512</v>
      </c>
      <c r="I2888" s="92">
        <v>141</v>
      </c>
      <c r="J2888" s="93">
        <v>45.9</v>
      </c>
      <c r="K2888" s="94"/>
      <c r="L2888" s="92" t="s">
        <v>4183</v>
      </c>
      <c r="M2888" s="92" t="s">
        <v>417</v>
      </c>
      <c r="N2888" s="172" t="str">
        <f t="shared" si="1145"/>
        <v/>
      </c>
      <c r="O2888" s="172"/>
      <c r="P2888" s="173">
        <f t="shared" si="1147"/>
        <v>0</v>
      </c>
      <c r="Q2888" s="173">
        <f t="shared" si="1148"/>
        <v>0</v>
      </c>
      <c r="R2888" s="173">
        <f t="shared" si="1149"/>
        <v>0</v>
      </c>
      <c r="S2888" s="173" t="str">
        <f t="shared" si="1150"/>
        <v/>
      </c>
      <c r="T2888" s="173">
        <f t="shared" si="1151"/>
        <v>0</v>
      </c>
      <c r="U2888" s="173">
        <f t="shared" si="1152"/>
        <v>0</v>
      </c>
      <c r="V2888" s="173">
        <f t="shared" si="1153"/>
        <v>0</v>
      </c>
      <c r="W2888" s="173">
        <f t="shared" si="1154"/>
        <v>0</v>
      </c>
      <c r="X2888" s="173">
        <f t="shared" si="1146"/>
        <v>0</v>
      </c>
    </row>
    <row r="2889" spans="1:24" ht="14.1" customHeight="1" x14ac:dyDescent="0.3">
      <c r="A2889" s="90" t="s">
        <v>674</v>
      </c>
      <c r="B2889" s="91" t="s">
        <v>51</v>
      </c>
      <c r="C2889" s="92">
        <v>6</v>
      </c>
      <c r="D2889" s="92">
        <v>0</v>
      </c>
      <c r="E2889" s="166"/>
      <c r="F2889" s="92" t="s">
        <v>111</v>
      </c>
      <c r="G2889" s="92" t="s">
        <v>2005</v>
      </c>
      <c r="H2889" s="92" t="s">
        <v>2512</v>
      </c>
      <c r="I2889" s="92">
        <v>141</v>
      </c>
      <c r="J2889" s="93">
        <v>43.7</v>
      </c>
      <c r="K2889" s="94"/>
      <c r="L2889" s="92" t="s">
        <v>4184</v>
      </c>
      <c r="M2889" s="92" t="s">
        <v>417</v>
      </c>
      <c r="N2889" s="172" t="str">
        <f t="shared" si="1145"/>
        <v/>
      </c>
      <c r="O2889" s="172"/>
      <c r="P2889" s="173">
        <f t="shared" si="1147"/>
        <v>0</v>
      </c>
      <c r="Q2889" s="173">
        <f t="shared" si="1148"/>
        <v>0</v>
      </c>
      <c r="R2889" s="173">
        <f t="shared" si="1149"/>
        <v>0</v>
      </c>
      <c r="S2889" s="173" t="str">
        <f t="shared" si="1150"/>
        <v/>
      </c>
      <c r="T2889" s="173">
        <f t="shared" si="1151"/>
        <v>0</v>
      </c>
      <c r="U2889" s="173">
        <f t="shared" si="1152"/>
        <v>0</v>
      </c>
      <c r="V2889" s="173">
        <f t="shared" si="1153"/>
        <v>0</v>
      </c>
      <c r="W2889" s="173">
        <f t="shared" si="1154"/>
        <v>0</v>
      </c>
      <c r="X2889" s="173">
        <f t="shared" si="1146"/>
        <v>0</v>
      </c>
    </row>
    <row r="2890" spans="1:24" ht="14.1" customHeight="1" x14ac:dyDescent="0.3">
      <c r="A2890" s="368" t="s">
        <v>5437</v>
      </c>
      <c r="B2890" s="91" t="s">
        <v>51</v>
      </c>
      <c r="C2890" s="92">
        <v>12</v>
      </c>
      <c r="D2890" s="92">
        <v>0</v>
      </c>
      <c r="E2890" s="166"/>
      <c r="F2890" s="92" t="s">
        <v>5805</v>
      </c>
      <c r="G2890" s="92" t="s">
        <v>1999</v>
      </c>
      <c r="H2890" s="92" t="s">
        <v>5438</v>
      </c>
      <c r="I2890" s="92">
        <v>141</v>
      </c>
      <c r="J2890" s="93">
        <v>18.400000000000002</v>
      </c>
      <c r="K2890" s="94"/>
      <c r="L2890" s="92" t="s">
        <v>5439</v>
      </c>
      <c r="M2890" s="92" t="s">
        <v>417</v>
      </c>
      <c r="N2890" s="172" t="str">
        <f t="shared" si="1145"/>
        <v/>
      </c>
      <c r="O2890" s="172"/>
      <c r="P2890" s="173">
        <f t="shared" si="1147"/>
        <v>0</v>
      </c>
      <c r="Q2890" s="173">
        <f t="shared" si="1148"/>
        <v>0</v>
      </c>
      <c r="R2890" s="173">
        <f t="shared" si="1149"/>
        <v>0</v>
      </c>
      <c r="S2890" s="173" t="str">
        <f t="shared" si="1150"/>
        <v/>
      </c>
      <c r="T2890" s="173">
        <f t="shared" si="1151"/>
        <v>0</v>
      </c>
      <c r="U2890" s="173">
        <f t="shared" si="1152"/>
        <v>0</v>
      </c>
      <c r="V2890" s="173">
        <f t="shared" si="1153"/>
        <v>0</v>
      </c>
      <c r="W2890" s="173">
        <f t="shared" si="1154"/>
        <v>0</v>
      </c>
      <c r="X2890" s="173">
        <f t="shared" si="1146"/>
        <v>0</v>
      </c>
    </row>
    <row r="2891" spans="1:24" ht="14.1" customHeight="1" x14ac:dyDescent="0.3">
      <c r="A2891" s="368" t="s">
        <v>5440</v>
      </c>
      <c r="B2891" s="91" t="s">
        <v>51</v>
      </c>
      <c r="C2891" s="92">
        <v>12</v>
      </c>
      <c r="D2891" s="92">
        <v>0</v>
      </c>
      <c r="E2891" s="166"/>
      <c r="F2891" s="92" t="s">
        <v>5805</v>
      </c>
      <c r="G2891" s="92" t="s">
        <v>2000</v>
      </c>
      <c r="H2891" s="92" t="s">
        <v>5438</v>
      </c>
      <c r="I2891" s="92">
        <v>141</v>
      </c>
      <c r="J2891" s="93">
        <v>18.400000000000002</v>
      </c>
      <c r="K2891" s="94"/>
      <c r="L2891" s="92" t="s">
        <v>5441</v>
      </c>
      <c r="M2891" s="92" t="s">
        <v>417</v>
      </c>
      <c r="N2891" s="172" t="str">
        <f t="shared" si="1145"/>
        <v/>
      </c>
      <c r="O2891" s="172"/>
      <c r="P2891" s="173">
        <f t="shared" si="1147"/>
        <v>0</v>
      </c>
      <c r="Q2891" s="173">
        <f t="shared" si="1148"/>
        <v>0</v>
      </c>
      <c r="R2891" s="173">
        <f t="shared" si="1149"/>
        <v>0</v>
      </c>
      <c r="S2891" s="173" t="str">
        <f t="shared" si="1150"/>
        <v/>
      </c>
      <c r="T2891" s="173">
        <f t="shared" si="1151"/>
        <v>0</v>
      </c>
      <c r="U2891" s="173">
        <f t="shared" si="1152"/>
        <v>0</v>
      </c>
      <c r="V2891" s="173">
        <f t="shared" si="1153"/>
        <v>0</v>
      </c>
      <c r="W2891" s="173">
        <f t="shared" si="1154"/>
        <v>0</v>
      </c>
      <c r="X2891" s="173">
        <f t="shared" si="1146"/>
        <v>0</v>
      </c>
    </row>
    <row r="2892" spans="1:24" ht="14.1" customHeight="1" x14ac:dyDescent="0.3">
      <c r="A2892" s="368" t="s">
        <v>5385</v>
      </c>
      <c r="B2892" s="91" t="s">
        <v>51</v>
      </c>
      <c r="C2892" s="92">
        <v>12</v>
      </c>
      <c r="D2892" s="92">
        <v>0</v>
      </c>
      <c r="E2892" s="166"/>
      <c r="F2892" s="92" t="s">
        <v>2011</v>
      </c>
      <c r="G2892" s="92" t="s">
        <v>2012</v>
      </c>
      <c r="H2892" s="92" t="s">
        <v>5386</v>
      </c>
      <c r="I2892" s="92">
        <v>141</v>
      </c>
      <c r="J2892" s="93">
        <v>18.400000000000002</v>
      </c>
      <c r="K2892" s="94"/>
      <c r="L2892" s="92" t="s">
        <v>5442</v>
      </c>
      <c r="M2892" s="92" t="s">
        <v>417</v>
      </c>
      <c r="N2892" s="172" t="str">
        <f t="shared" si="1145"/>
        <v/>
      </c>
      <c r="O2892" s="172"/>
      <c r="P2892" s="173">
        <f t="shared" si="1147"/>
        <v>0</v>
      </c>
      <c r="Q2892" s="173">
        <f t="shared" si="1148"/>
        <v>0</v>
      </c>
      <c r="R2892" s="173">
        <f t="shared" si="1149"/>
        <v>0</v>
      </c>
      <c r="S2892" s="173" t="str">
        <f t="shared" si="1150"/>
        <v/>
      </c>
      <c r="T2892" s="173">
        <f t="shared" si="1151"/>
        <v>0</v>
      </c>
      <c r="U2892" s="173">
        <f t="shared" si="1152"/>
        <v>0</v>
      </c>
      <c r="V2892" s="173">
        <f t="shared" si="1153"/>
        <v>0</v>
      </c>
      <c r="W2892" s="173">
        <f t="shared" si="1154"/>
        <v>0</v>
      </c>
      <c r="X2892" s="173">
        <f t="shared" si="1146"/>
        <v>0</v>
      </c>
    </row>
    <row r="2893" spans="1:24" ht="14.1" customHeight="1" x14ac:dyDescent="0.3">
      <c r="A2893" s="368" t="s">
        <v>5387</v>
      </c>
      <c r="B2893" s="91" t="s">
        <v>51</v>
      </c>
      <c r="C2893" s="92">
        <v>12</v>
      </c>
      <c r="D2893" s="92">
        <v>0</v>
      </c>
      <c r="E2893" s="166"/>
      <c r="F2893" s="92" t="s">
        <v>2011</v>
      </c>
      <c r="G2893" s="92" t="s">
        <v>2014</v>
      </c>
      <c r="H2893" s="92" t="s">
        <v>5386</v>
      </c>
      <c r="I2893" s="92">
        <v>141</v>
      </c>
      <c r="J2893" s="93">
        <v>18.400000000000002</v>
      </c>
      <c r="K2893" s="94"/>
      <c r="L2893" s="92" t="s">
        <v>5443</v>
      </c>
      <c r="M2893" s="92" t="s">
        <v>417</v>
      </c>
      <c r="N2893" s="172" t="str">
        <f t="shared" si="1145"/>
        <v/>
      </c>
      <c r="O2893" s="172"/>
      <c r="P2893" s="173">
        <f t="shared" si="1147"/>
        <v>0</v>
      </c>
      <c r="Q2893" s="173">
        <f t="shared" si="1148"/>
        <v>0</v>
      </c>
      <c r="R2893" s="173">
        <f t="shared" si="1149"/>
        <v>0</v>
      </c>
      <c r="S2893" s="173" t="str">
        <f t="shared" si="1150"/>
        <v/>
      </c>
      <c r="T2893" s="173">
        <f t="shared" si="1151"/>
        <v>0</v>
      </c>
      <c r="U2893" s="173">
        <f t="shared" si="1152"/>
        <v>0</v>
      </c>
      <c r="V2893" s="173">
        <f t="shared" si="1153"/>
        <v>0</v>
      </c>
      <c r="W2893" s="173">
        <f t="shared" si="1154"/>
        <v>0</v>
      </c>
      <c r="X2893" s="173">
        <f t="shared" si="1146"/>
        <v>0</v>
      </c>
    </row>
    <row r="2894" spans="1:24" ht="14.1" customHeight="1" x14ac:dyDescent="0.3">
      <c r="A2894" s="368" t="s">
        <v>5428</v>
      </c>
      <c r="B2894" s="91" t="s">
        <v>51</v>
      </c>
      <c r="C2894" s="92">
        <v>12</v>
      </c>
      <c r="D2894" s="92">
        <v>0</v>
      </c>
      <c r="E2894" s="166"/>
      <c r="F2894" s="92" t="s">
        <v>5805</v>
      </c>
      <c r="G2894" s="92" t="s">
        <v>1999</v>
      </c>
      <c r="H2894" s="92" t="s">
        <v>4511</v>
      </c>
      <c r="I2894" s="92">
        <v>141</v>
      </c>
      <c r="J2894" s="93">
        <v>21</v>
      </c>
      <c r="K2894" s="94"/>
      <c r="L2894" s="92" t="s">
        <v>5429</v>
      </c>
      <c r="M2894" s="92" t="s">
        <v>417</v>
      </c>
      <c r="N2894" s="172" t="str">
        <f t="shared" si="1143"/>
        <v/>
      </c>
      <c r="O2894" s="172"/>
      <c r="P2894" s="173">
        <f t="shared" si="1147"/>
        <v>0</v>
      </c>
      <c r="Q2894" s="173">
        <f t="shared" si="1148"/>
        <v>0</v>
      </c>
      <c r="R2894" s="173">
        <f t="shared" si="1149"/>
        <v>0</v>
      </c>
      <c r="S2894" s="173" t="str">
        <f t="shared" si="1150"/>
        <v/>
      </c>
      <c r="T2894" s="173">
        <f t="shared" si="1151"/>
        <v>0</v>
      </c>
      <c r="U2894" s="173">
        <f t="shared" si="1152"/>
        <v>0</v>
      </c>
      <c r="V2894" s="173">
        <f t="shared" si="1153"/>
        <v>0</v>
      </c>
      <c r="W2894" s="173">
        <f t="shared" si="1154"/>
        <v>0</v>
      </c>
      <c r="X2894" s="173">
        <f t="shared" si="1144"/>
        <v>0</v>
      </c>
    </row>
    <row r="2895" spans="1:24" ht="14.1" customHeight="1" x14ac:dyDescent="0.3">
      <c r="A2895" s="368" t="s">
        <v>5430</v>
      </c>
      <c r="B2895" s="91" t="s">
        <v>51</v>
      </c>
      <c r="C2895" s="92">
        <v>12</v>
      </c>
      <c r="D2895" s="92">
        <v>0</v>
      </c>
      <c r="E2895" s="166"/>
      <c r="F2895" s="92" t="s">
        <v>5805</v>
      </c>
      <c r="G2895" s="92" t="s">
        <v>2000</v>
      </c>
      <c r="H2895" s="92" t="s">
        <v>4511</v>
      </c>
      <c r="I2895" s="92">
        <v>141</v>
      </c>
      <c r="J2895" s="93">
        <v>21</v>
      </c>
      <c r="K2895" s="94"/>
      <c r="L2895" s="92" t="s">
        <v>5431</v>
      </c>
      <c r="M2895" s="92" t="s">
        <v>417</v>
      </c>
      <c r="N2895" s="172" t="str">
        <f t="shared" si="1143"/>
        <v/>
      </c>
      <c r="O2895" s="172"/>
      <c r="P2895" s="173">
        <f t="shared" si="1147"/>
        <v>0</v>
      </c>
      <c r="Q2895" s="173">
        <f t="shared" si="1148"/>
        <v>0</v>
      </c>
      <c r="R2895" s="173">
        <f t="shared" si="1149"/>
        <v>0</v>
      </c>
      <c r="S2895" s="173" t="str">
        <f t="shared" si="1150"/>
        <v/>
      </c>
      <c r="T2895" s="173">
        <f t="shared" si="1151"/>
        <v>0</v>
      </c>
      <c r="U2895" s="173">
        <f t="shared" si="1152"/>
        <v>0</v>
      </c>
      <c r="V2895" s="173">
        <f t="shared" si="1153"/>
        <v>0</v>
      </c>
      <c r="W2895" s="173">
        <f t="shared" si="1154"/>
        <v>0</v>
      </c>
      <c r="X2895" s="173">
        <f t="shared" si="1144"/>
        <v>0</v>
      </c>
    </row>
    <row r="2896" spans="1:24" ht="13.5" customHeight="1" x14ac:dyDescent="0.3">
      <c r="A2896" s="368" t="s">
        <v>1525</v>
      </c>
      <c r="B2896" s="91" t="s">
        <v>51</v>
      </c>
      <c r="C2896" s="92">
        <v>12</v>
      </c>
      <c r="D2896" s="92">
        <v>0</v>
      </c>
      <c r="E2896" s="166"/>
      <c r="F2896" s="92" t="s">
        <v>2011</v>
      </c>
      <c r="G2896" s="92" t="s">
        <v>2012</v>
      </c>
      <c r="H2896" s="92" t="s">
        <v>2311</v>
      </c>
      <c r="I2896" s="92">
        <v>141</v>
      </c>
      <c r="J2896" s="93">
        <v>21</v>
      </c>
      <c r="K2896" s="94"/>
      <c r="L2896" s="92" t="s">
        <v>3694</v>
      </c>
      <c r="M2896" s="92" t="s">
        <v>417</v>
      </c>
      <c r="N2896" s="172" t="str">
        <f t="shared" si="1143"/>
        <v/>
      </c>
      <c r="O2896" s="172"/>
      <c r="P2896" s="173">
        <f t="shared" si="1147"/>
        <v>0</v>
      </c>
      <c r="Q2896" s="173">
        <f t="shared" si="1148"/>
        <v>0</v>
      </c>
      <c r="R2896" s="173">
        <f t="shared" si="1149"/>
        <v>0</v>
      </c>
      <c r="S2896" s="173" t="str">
        <f t="shared" si="1150"/>
        <v/>
      </c>
      <c r="T2896" s="173">
        <f t="shared" si="1151"/>
        <v>0</v>
      </c>
      <c r="U2896" s="173">
        <f t="shared" si="1152"/>
        <v>0</v>
      </c>
      <c r="V2896" s="173">
        <f t="shared" si="1153"/>
        <v>0</v>
      </c>
      <c r="W2896" s="173">
        <f t="shared" si="1154"/>
        <v>0</v>
      </c>
      <c r="X2896" s="173">
        <f t="shared" si="1144"/>
        <v>0</v>
      </c>
    </row>
    <row r="2897" spans="1:24" ht="14.1" customHeight="1" x14ac:dyDescent="0.3">
      <c r="A2897" s="368" t="s">
        <v>1526</v>
      </c>
      <c r="B2897" s="91" t="s">
        <v>51</v>
      </c>
      <c r="C2897" s="92">
        <v>12</v>
      </c>
      <c r="D2897" s="92">
        <v>0</v>
      </c>
      <c r="E2897" s="166"/>
      <c r="F2897" s="92" t="s">
        <v>2011</v>
      </c>
      <c r="G2897" s="92" t="s">
        <v>2014</v>
      </c>
      <c r="H2897" s="92" t="s">
        <v>2311</v>
      </c>
      <c r="I2897" s="92">
        <v>141</v>
      </c>
      <c r="J2897" s="93">
        <v>21</v>
      </c>
      <c r="K2897" s="94"/>
      <c r="L2897" s="92" t="s">
        <v>3695</v>
      </c>
      <c r="M2897" s="92" t="s">
        <v>417</v>
      </c>
      <c r="N2897" s="172" t="str">
        <f t="shared" si="1143"/>
        <v/>
      </c>
      <c r="O2897" s="172"/>
      <c r="P2897" s="173">
        <f t="shared" si="1147"/>
        <v>0</v>
      </c>
      <c r="Q2897" s="173">
        <f t="shared" si="1148"/>
        <v>0</v>
      </c>
      <c r="R2897" s="173">
        <f t="shared" si="1149"/>
        <v>0</v>
      </c>
      <c r="S2897" s="173" t="str">
        <f t="shared" si="1150"/>
        <v/>
      </c>
      <c r="T2897" s="173">
        <f t="shared" si="1151"/>
        <v>0</v>
      </c>
      <c r="U2897" s="173">
        <f t="shared" si="1152"/>
        <v>0</v>
      </c>
      <c r="V2897" s="173">
        <f t="shared" si="1153"/>
        <v>0</v>
      </c>
      <c r="W2897" s="173">
        <f t="shared" si="1154"/>
        <v>0</v>
      </c>
      <c r="X2897" s="173">
        <f t="shared" si="1144"/>
        <v>0</v>
      </c>
    </row>
    <row r="2898" spans="1:24" ht="14.1" customHeight="1" x14ac:dyDescent="0.3">
      <c r="A2898" s="368" t="s">
        <v>181</v>
      </c>
      <c r="B2898" s="91" t="s">
        <v>50</v>
      </c>
      <c r="C2898" s="92">
        <v>12</v>
      </c>
      <c r="D2898" s="92">
        <v>0</v>
      </c>
      <c r="E2898" s="166"/>
      <c r="F2898" s="92" t="s">
        <v>111</v>
      </c>
      <c r="G2898" s="92" t="s">
        <v>1716</v>
      </c>
      <c r="H2898" s="92" t="s">
        <v>2347</v>
      </c>
      <c r="I2898" s="92">
        <v>141</v>
      </c>
      <c r="J2898" s="93">
        <v>13.950000000000001</v>
      </c>
      <c r="K2898" s="94"/>
      <c r="L2898" s="92" t="s">
        <v>3785</v>
      </c>
      <c r="M2898" s="92" t="s">
        <v>417</v>
      </c>
      <c r="N2898" s="172" t="str">
        <f>IF(OR(J2898="TBA",E2898=0),"",E2898*J2898)</f>
        <v/>
      </c>
      <c r="O2898" s="172"/>
      <c r="P2898" s="173">
        <f t="shared" si="1147"/>
        <v>0</v>
      </c>
      <c r="Q2898" s="173">
        <f t="shared" si="1148"/>
        <v>0</v>
      </c>
      <c r="R2898" s="173" t="str">
        <f t="shared" si="1149"/>
        <v/>
      </c>
      <c r="S2898" s="173">
        <f t="shared" si="1150"/>
        <v>0</v>
      </c>
      <c r="T2898" s="173">
        <f t="shared" si="1151"/>
        <v>0</v>
      </c>
      <c r="U2898" s="173">
        <f t="shared" si="1152"/>
        <v>0</v>
      </c>
      <c r="V2898" s="173">
        <f t="shared" si="1153"/>
        <v>0</v>
      </c>
      <c r="W2898" s="173">
        <f t="shared" si="1154"/>
        <v>0</v>
      </c>
      <c r="X2898" s="173">
        <f>+SUM(T2898:W2898)</f>
        <v>0</v>
      </c>
    </row>
    <row r="2899" spans="1:24" ht="14.1" customHeight="1" x14ac:dyDescent="0.3">
      <c r="A2899" s="187" t="s">
        <v>1699</v>
      </c>
      <c r="B2899" s="246" t="s">
        <v>51</v>
      </c>
      <c r="C2899" s="188">
        <v>12</v>
      </c>
      <c r="D2899" s="188">
        <v>0</v>
      </c>
      <c r="E2899" s="247"/>
      <c r="F2899" s="188" t="s">
        <v>112</v>
      </c>
      <c r="G2899" s="188" t="s">
        <v>2282</v>
      </c>
      <c r="H2899" s="188" t="s">
        <v>2285</v>
      </c>
      <c r="I2899" s="188">
        <v>141</v>
      </c>
      <c r="J2899" s="248">
        <v>14</v>
      </c>
      <c r="K2899" s="249"/>
      <c r="L2899" s="188" t="s">
        <v>3632</v>
      </c>
      <c r="M2899" s="188" t="s">
        <v>417</v>
      </c>
      <c r="N2899" s="250" t="str">
        <f>IF(OR(J2899="TBA",E2899=0),"",E2899*J2899)</f>
        <v/>
      </c>
      <c r="O2899" s="172"/>
      <c r="P2899" s="173">
        <f t="shared" si="1147"/>
        <v>0</v>
      </c>
      <c r="Q2899" s="173">
        <f t="shared" si="1148"/>
        <v>0</v>
      </c>
      <c r="R2899" s="173">
        <f t="shared" si="1149"/>
        <v>0</v>
      </c>
      <c r="S2899" s="173" t="str">
        <f t="shared" si="1150"/>
        <v/>
      </c>
      <c r="T2899" s="173">
        <f t="shared" si="1151"/>
        <v>0</v>
      </c>
      <c r="U2899" s="173">
        <f t="shared" si="1152"/>
        <v>0</v>
      </c>
      <c r="V2899" s="173">
        <f t="shared" si="1153"/>
        <v>0</v>
      </c>
      <c r="W2899" s="173">
        <f t="shared" si="1154"/>
        <v>0</v>
      </c>
      <c r="X2899" s="251">
        <f>+SUM(T2899:W2899)</f>
        <v>0</v>
      </c>
    </row>
    <row r="2900" spans="1:24" ht="14.1" customHeight="1" x14ac:dyDescent="0.3">
      <c r="A2900" s="90"/>
      <c r="B2900" s="91"/>
      <c r="C2900" s="92"/>
      <c r="D2900" s="92"/>
      <c r="E2900" s="168"/>
      <c r="F2900" s="92"/>
      <c r="G2900" s="92"/>
      <c r="H2900" s="225" t="s">
        <v>4717</v>
      </c>
      <c r="I2900" s="92"/>
      <c r="J2900" s="93"/>
      <c r="K2900" s="94"/>
      <c r="L2900" s="94"/>
      <c r="M2900" s="95"/>
      <c r="N2900" s="172"/>
      <c r="O2900" s="172"/>
      <c r="P2900" s="173">
        <f t="shared" si="1147"/>
        <v>0</v>
      </c>
      <c r="Q2900" s="173">
        <f t="shared" si="1148"/>
        <v>0</v>
      </c>
      <c r="R2900" s="173">
        <f t="shared" si="1149"/>
        <v>0</v>
      </c>
      <c r="S2900" s="173">
        <f t="shared" si="1150"/>
        <v>0</v>
      </c>
      <c r="T2900" s="173">
        <f t="shared" si="1151"/>
        <v>0</v>
      </c>
      <c r="U2900" s="173">
        <f t="shared" si="1152"/>
        <v>0</v>
      </c>
      <c r="V2900" s="173">
        <f t="shared" si="1153"/>
        <v>0</v>
      </c>
      <c r="W2900" s="173">
        <f t="shared" si="1154"/>
        <v>0</v>
      </c>
      <c r="X2900" s="173"/>
    </row>
    <row r="2901" spans="1:24" ht="14.1" customHeight="1" x14ac:dyDescent="0.3">
      <c r="A2901" s="368" t="s">
        <v>1130</v>
      </c>
      <c r="B2901" s="91" t="s">
        <v>51</v>
      </c>
      <c r="C2901" s="92">
        <v>16</v>
      </c>
      <c r="D2901" s="92">
        <v>8</v>
      </c>
      <c r="E2901" s="166"/>
      <c r="F2901" s="92" t="s">
        <v>111</v>
      </c>
      <c r="G2901" s="92" t="s">
        <v>2020</v>
      </c>
      <c r="H2901" s="92" t="s">
        <v>2499</v>
      </c>
      <c r="I2901" s="92">
        <v>142</v>
      </c>
      <c r="J2901" s="93">
        <v>36.4</v>
      </c>
      <c r="K2901" s="94"/>
      <c r="L2901" s="92" t="s">
        <v>4141</v>
      </c>
      <c r="M2901" s="92" t="s">
        <v>417</v>
      </c>
      <c r="N2901" s="172" t="str">
        <f t="shared" ref="N2901:N2953" si="1155">IF(OR(J2901="TBA",E2901=0),"",E2901*J2901)</f>
        <v/>
      </c>
      <c r="O2901" s="172"/>
      <c r="P2901" s="173">
        <f t="shared" si="1147"/>
        <v>0</v>
      </c>
      <c r="Q2901" s="173">
        <f t="shared" si="1148"/>
        <v>0</v>
      </c>
      <c r="R2901" s="173">
        <f t="shared" si="1149"/>
        <v>0</v>
      </c>
      <c r="S2901" s="173" t="str">
        <f t="shared" si="1150"/>
        <v/>
      </c>
      <c r="T2901" s="173">
        <f t="shared" si="1151"/>
        <v>0</v>
      </c>
      <c r="U2901" s="173">
        <f t="shared" si="1152"/>
        <v>0</v>
      </c>
      <c r="V2901" s="173">
        <f t="shared" si="1153"/>
        <v>0</v>
      </c>
      <c r="W2901" s="173">
        <f t="shared" si="1154"/>
        <v>0</v>
      </c>
      <c r="X2901" s="173">
        <f t="shared" ref="X2901:X2953" si="1156">+SUM(T2901:W2901)</f>
        <v>0</v>
      </c>
    </row>
    <row r="2902" spans="1:24" ht="14.1" customHeight="1" x14ac:dyDescent="0.3">
      <c r="A2902" s="368" t="s">
        <v>1131</v>
      </c>
      <c r="B2902" s="91" t="s">
        <v>51</v>
      </c>
      <c r="C2902" s="92">
        <v>16</v>
      </c>
      <c r="D2902" s="92">
        <v>8</v>
      </c>
      <c r="E2902" s="166"/>
      <c r="F2902" s="92" t="s">
        <v>111</v>
      </c>
      <c r="G2902" s="92" t="s">
        <v>2022</v>
      </c>
      <c r="H2902" s="92" t="s">
        <v>2499</v>
      </c>
      <c r="I2902" s="92">
        <v>142</v>
      </c>
      <c r="J2902" s="93">
        <v>36.4</v>
      </c>
      <c r="K2902" s="94"/>
      <c r="L2902" s="92" t="s">
        <v>4142</v>
      </c>
      <c r="M2902" s="92" t="s">
        <v>417</v>
      </c>
      <c r="N2902" s="172" t="str">
        <f t="shared" si="1155"/>
        <v/>
      </c>
      <c r="O2902" s="172"/>
      <c r="P2902" s="173">
        <f t="shared" si="1147"/>
        <v>0</v>
      </c>
      <c r="Q2902" s="173">
        <f t="shared" si="1148"/>
        <v>0</v>
      </c>
      <c r="R2902" s="173">
        <f t="shared" si="1149"/>
        <v>0</v>
      </c>
      <c r="S2902" s="173" t="str">
        <f t="shared" si="1150"/>
        <v/>
      </c>
      <c r="T2902" s="173">
        <f t="shared" si="1151"/>
        <v>0</v>
      </c>
      <c r="U2902" s="173">
        <f t="shared" si="1152"/>
        <v>0</v>
      </c>
      <c r="V2902" s="173">
        <f t="shared" si="1153"/>
        <v>0</v>
      </c>
      <c r="W2902" s="173">
        <f t="shared" si="1154"/>
        <v>0</v>
      </c>
      <c r="X2902" s="173">
        <f t="shared" si="1156"/>
        <v>0</v>
      </c>
    </row>
    <row r="2903" spans="1:24" ht="14.1" customHeight="1" x14ac:dyDescent="0.3">
      <c r="A2903" s="368" t="s">
        <v>1132</v>
      </c>
      <c r="B2903" s="91" t="s">
        <v>51</v>
      </c>
      <c r="C2903" s="92">
        <v>16</v>
      </c>
      <c r="D2903" s="92">
        <v>8</v>
      </c>
      <c r="E2903" s="166"/>
      <c r="F2903" s="92" t="s">
        <v>111</v>
      </c>
      <c r="G2903" s="92" t="s">
        <v>2023</v>
      </c>
      <c r="H2903" s="92" t="s">
        <v>2499</v>
      </c>
      <c r="I2903" s="92">
        <v>142</v>
      </c>
      <c r="J2903" s="93">
        <v>38.300000000000004</v>
      </c>
      <c r="K2903" s="94"/>
      <c r="L2903" s="92" t="s">
        <v>4143</v>
      </c>
      <c r="M2903" s="92" t="s">
        <v>417</v>
      </c>
      <c r="N2903" s="172" t="str">
        <f t="shared" si="1155"/>
        <v/>
      </c>
      <c r="O2903" s="172"/>
      <c r="P2903" s="173">
        <f t="shared" si="1147"/>
        <v>0</v>
      </c>
      <c r="Q2903" s="173">
        <f t="shared" si="1148"/>
        <v>0</v>
      </c>
      <c r="R2903" s="173">
        <f t="shared" si="1149"/>
        <v>0</v>
      </c>
      <c r="S2903" s="173" t="str">
        <f t="shared" si="1150"/>
        <v/>
      </c>
      <c r="T2903" s="173">
        <f t="shared" si="1151"/>
        <v>0</v>
      </c>
      <c r="U2903" s="173">
        <f t="shared" si="1152"/>
        <v>0</v>
      </c>
      <c r="V2903" s="173">
        <f t="shared" si="1153"/>
        <v>0</v>
      </c>
      <c r="W2903" s="173">
        <f t="shared" si="1154"/>
        <v>0</v>
      </c>
      <c r="X2903" s="173">
        <f t="shared" si="1156"/>
        <v>0</v>
      </c>
    </row>
    <row r="2904" spans="1:24" ht="14.1" customHeight="1" x14ac:dyDescent="0.3">
      <c r="A2904" s="368" t="s">
        <v>1129</v>
      </c>
      <c r="B2904" s="91" t="s">
        <v>51</v>
      </c>
      <c r="C2904" s="92">
        <v>16</v>
      </c>
      <c r="D2904" s="92">
        <v>8</v>
      </c>
      <c r="E2904" s="166"/>
      <c r="F2904" s="92" t="s">
        <v>111</v>
      </c>
      <c r="G2904" s="92" t="s">
        <v>2005</v>
      </c>
      <c r="H2904" s="92" t="s">
        <v>2499</v>
      </c>
      <c r="I2904" s="92">
        <v>142</v>
      </c>
      <c r="J2904" s="93">
        <v>36.4</v>
      </c>
      <c r="K2904" s="94"/>
      <c r="L2904" s="92" t="s">
        <v>4144</v>
      </c>
      <c r="M2904" s="92" t="s">
        <v>417</v>
      </c>
      <c r="N2904" s="172" t="str">
        <f t="shared" si="1155"/>
        <v/>
      </c>
      <c r="O2904" s="172"/>
      <c r="P2904" s="173">
        <f t="shared" si="1147"/>
        <v>0</v>
      </c>
      <c r="Q2904" s="173">
        <f t="shared" si="1148"/>
        <v>0</v>
      </c>
      <c r="R2904" s="173">
        <f t="shared" si="1149"/>
        <v>0</v>
      </c>
      <c r="S2904" s="173" t="str">
        <f t="shared" si="1150"/>
        <v/>
      </c>
      <c r="T2904" s="173">
        <f t="shared" si="1151"/>
        <v>0</v>
      </c>
      <c r="U2904" s="173">
        <f t="shared" si="1152"/>
        <v>0</v>
      </c>
      <c r="V2904" s="173">
        <f t="shared" si="1153"/>
        <v>0</v>
      </c>
      <c r="W2904" s="173">
        <f t="shared" si="1154"/>
        <v>0</v>
      </c>
      <c r="X2904" s="173">
        <f t="shared" si="1156"/>
        <v>0</v>
      </c>
    </row>
    <row r="2905" spans="1:24" ht="14.1" customHeight="1" x14ac:dyDescent="0.3">
      <c r="A2905" s="368" t="s">
        <v>316</v>
      </c>
      <c r="B2905" s="91" t="s">
        <v>51</v>
      </c>
      <c r="C2905" s="92">
        <v>24</v>
      </c>
      <c r="D2905" s="92">
        <v>6</v>
      </c>
      <c r="E2905" s="166"/>
      <c r="F2905" s="92" t="s">
        <v>111</v>
      </c>
      <c r="G2905" s="92" t="s">
        <v>2020</v>
      </c>
      <c r="H2905" s="92" t="s">
        <v>2591</v>
      </c>
      <c r="I2905" s="92">
        <v>142</v>
      </c>
      <c r="J2905" s="93">
        <v>37.1</v>
      </c>
      <c r="K2905" s="94"/>
      <c r="L2905" s="92" t="s">
        <v>4351</v>
      </c>
      <c r="M2905" s="92" t="s">
        <v>417</v>
      </c>
      <c r="N2905" s="172" t="str">
        <f t="shared" si="1155"/>
        <v/>
      </c>
      <c r="O2905" s="172"/>
      <c r="P2905" s="173">
        <f t="shared" si="1147"/>
        <v>0</v>
      </c>
      <c r="Q2905" s="173">
        <f t="shared" si="1148"/>
        <v>0</v>
      </c>
      <c r="R2905" s="173">
        <f t="shared" si="1149"/>
        <v>0</v>
      </c>
      <c r="S2905" s="173" t="str">
        <f t="shared" si="1150"/>
        <v/>
      </c>
      <c r="T2905" s="173">
        <f t="shared" si="1151"/>
        <v>0</v>
      </c>
      <c r="U2905" s="173">
        <f t="shared" si="1152"/>
        <v>0</v>
      </c>
      <c r="V2905" s="173">
        <f t="shared" si="1153"/>
        <v>0</v>
      </c>
      <c r="W2905" s="173">
        <f t="shared" si="1154"/>
        <v>0</v>
      </c>
      <c r="X2905" s="173">
        <f t="shared" si="1156"/>
        <v>0</v>
      </c>
    </row>
    <row r="2906" spans="1:24" ht="14.1" customHeight="1" x14ac:dyDescent="0.3">
      <c r="A2906" s="368" t="s">
        <v>317</v>
      </c>
      <c r="B2906" s="91" t="s">
        <v>51</v>
      </c>
      <c r="C2906" s="92">
        <v>24</v>
      </c>
      <c r="D2906" s="92">
        <v>6</v>
      </c>
      <c r="E2906" s="166"/>
      <c r="F2906" s="92" t="s">
        <v>111</v>
      </c>
      <c r="G2906" s="92" t="s">
        <v>2022</v>
      </c>
      <c r="H2906" s="92" t="s">
        <v>2591</v>
      </c>
      <c r="I2906" s="92">
        <v>142</v>
      </c>
      <c r="J2906" s="93">
        <v>37.1</v>
      </c>
      <c r="K2906" s="94"/>
      <c r="L2906" s="92" t="s">
        <v>4352</v>
      </c>
      <c r="M2906" s="92" t="s">
        <v>417</v>
      </c>
      <c r="N2906" s="172" t="str">
        <f t="shared" si="1155"/>
        <v/>
      </c>
      <c r="O2906" s="172"/>
      <c r="P2906" s="173">
        <f t="shared" si="1147"/>
        <v>0</v>
      </c>
      <c r="Q2906" s="173">
        <f t="shared" si="1148"/>
        <v>0</v>
      </c>
      <c r="R2906" s="173">
        <f t="shared" si="1149"/>
        <v>0</v>
      </c>
      <c r="S2906" s="173" t="str">
        <f t="shared" si="1150"/>
        <v/>
      </c>
      <c r="T2906" s="173">
        <f t="shared" si="1151"/>
        <v>0</v>
      </c>
      <c r="U2906" s="173">
        <f t="shared" si="1152"/>
        <v>0</v>
      </c>
      <c r="V2906" s="173">
        <f t="shared" si="1153"/>
        <v>0</v>
      </c>
      <c r="W2906" s="173">
        <f t="shared" si="1154"/>
        <v>0</v>
      </c>
      <c r="X2906" s="173">
        <f t="shared" si="1156"/>
        <v>0</v>
      </c>
    </row>
    <row r="2907" spans="1:24" ht="14.1" customHeight="1" x14ac:dyDescent="0.3">
      <c r="A2907" s="368" t="s">
        <v>318</v>
      </c>
      <c r="B2907" s="91" t="s">
        <v>51</v>
      </c>
      <c r="C2907" s="92">
        <v>24</v>
      </c>
      <c r="D2907" s="92">
        <v>6</v>
      </c>
      <c r="E2907" s="166"/>
      <c r="F2907" s="92" t="s">
        <v>111</v>
      </c>
      <c r="G2907" s="92" t="s">
        <v>2023</v>
      </c>
      <c r="H2907" s="92" t="s">
        <v>2591</v>
      </c>
      <c r="I2907" s="92">
        <v>142</v>
      </c>
      <c r="J2907" s="93">
        <v>38.950000000000003</v>
      </c>
      <c r="K2907" s="94"/>
      <c r="L2907" s="92" t="s">
        <v>4353</v>
      </c>
      <c r="M2907" s="92" t="s">
        <v>417</v>
      </c>
      <c r="N2907" s="172" t="str">
        <f t="shared" si="1155"/>
        <v/>
      </c>
      <c r="O2907" s="172"/>
      <c r="P2907" s="173">
        <f t="shared" si="1147"/>
        <v>0</v>
      </c>
      <c r="Q2907" s="173">
        <f t="shared" si="1148"/>
        <v>0</v>
      </c>
      <c r="R2907" s="173">
        <f t="shared" si="1149"/>
        <v>0</v>
      </c>
      <c r="S2907" s="173" t="str">
        <f t="shared" si="1150"/>
        <v/>
      </c>
      <c r="T2907" s="173">
        <f t="shared" si="1151"/>
        <v>0</v>
      </c>
      <c r="U2907" s="173">
        <f t="shared" si="1152"/>
        <v>0</v>
      </c>
      <c r="V2907" s="173">
        <f t="shared" si="1153"/>
        <v>0</v>
      </c>
      <c r="W2907" s="173">
        <f t="shared" si="1154"/>
        <v>0</v>
      </c>
      <c r="X2907" s="173">
        <f t="shared" si="1156"/>
        <v>0</v>
      </c>
    </row>
    <row r="2908" spans="1:24" ht="14.1" customHeight="1" x14ac:dyDescent="0.3">
      <c r="A2908" s="368" t="s">
        <v>319</v>
      </c>
      <c r="B2908" s="91" t="s">
        <v>51</v>
      </c>
      <c r="C2908" s="92">
        <v>24</v>
      </c>
      <c r="D2908" s="92">
        <v>6</v>
      </c>
      <c r="E2908" s="166"/>
      <c r="F2908" s="92" t="s">
        <v>111</v>
      </c>
      <c r="G2908" s="92" t="s">
        <v>2005</v>
      </c>
      <c r="H2908" s="92" t="s">
        <v>2591</v>
      </c>
      <c r="I2908" s="92">
        <v>142</v>
      </c>
      <c r="J2908" s="93">
        <v>37.1</v>
      </c>
      <c r="K2908" s="94"/>
      <c r="L2908" s="92" t="s">
        <v>4354</v>
      </c>
      <c r="M2908" s="92" t="s">
        <v>417</v>
      </c>
      <c r="N2908" s="172" t="str">
        <f t="shared" si="1155"/>
        <v/>
      </c>
      <c r="O2908" s="172"/>
      <c r="P2908" s="173">
        <f t="shared" si="1147"/>
        <v>0</v>
      </c>
      <c r="Q2908" s="173">
        <f t="shared" si="1148"/>
        <v>0</v>
      </c>
      <c r="R2908" s="173">
        <f t="shared" si="1149"/>
        <v>0</v>
      </c>
      <c r="S2908" s="173" t="str">
        <f t="shared" si="1150"/>
        <v/>
      </c>
      <c r="T2908" s="173">
        <f t="shared" si="1151"/>
        <v>0</v>
      </c>
      <c r="U2908" s="173">
        <f t="shared" si="1152"/>
        <v>0</v>
      </c>
      <c r="V2908" s="173">
        <f t="shared" si="1153"/>
        <v>0</v>
      </c>
      <c r="W2908" s="173">
        <f t="shared" si="1154"/>
        <v>0</v>
      </c>
      <c r="X2908" s="173">
        <f t="shared" si="1156"/>
        <v>0</v>
      </c>
    </row>
    <row r="2909" spans="1:24" ht="14.1" customHeight="1" x14ac:dyDescent="0.3">
      <c r="A2909" s="368" t="s">
        <v>1115</v>
      </c>
      <c r="B2909" s="91" t="s">
        <v>51</v>
      </c>
      <c r="C2909" s="92">
        <v>6</v>
      </c>
      <c r="D2909" s="92">
        <v>0</v>
      </c>
      <c r="E2909" s="166"/>
      <c r="F2909" s="92" t="s">
        <v>111</v>
      </c>
      <c r="G2909" s="92" t="s">
        <v>2020</v>
      </c>
      <c r="H2909" s="92" t="s">
        <v>2500</v>
      </c>
      <c r="I2909" s="92">
        <v>142</v>
      </c>
      <c r="J2909" s="93">
        <v>36.4</v>
      </c>
      <c r="K2909" s="94"/>
      <c r="L2909" s="92" t="s">
        <v>4145</v>
      </c>
      <c r="M2909" s="92" t="s">
        <v>417</v>
      </c>
      <c r="N2909" s="172" t="str">
        <f t="shared" si="1155"/>
        <v/>
      </c>
      <c r="O2909" s="172"/>
      <c r="P2909" s="173">
        <f t="shared" si="1147"/>
        <v>0</v>
      </c>
      <c r="Q2909" s="173">
        <f t="shared" si="1148"/>
        <v>0</v>
      </c>
      <c r="R2909" s="173">
        <f t="shared" si="1149"/>
        <v>0</v>
      </c>
      <c r="S2909" s="173" t="str">
        <f t="shared" si="1150"/>
        <v/>
      </c>
      <c r="T2909" s="173">
        <f t="shared" si="1151"/>
        <v>0</v>
      </c>
      <c r="U2909" s="173">
        <f t="shared" si="1152"/>
        <v>0</v>
      </c>
      <c r="V2909" s="173">
        <f t="shared" si="1153"/>
        <v>0</v>
      </c>
      <c r="W2909" s="173">
        <f t="shared" si="1154"/>
        <v>0</v>
      </c>
      <c r="X2909" s="173">
        <f t="shared" si="1156"/>
        <v>0</v>
      </c>
    </row>
    <row r="2910" spans="1:24" ht="14.1" customHeight="1" x14ac:dyDescent="0.3">
      <c r="A2910" s="368" t="s">
        <v>1116</v>
      </c>
      <c r="B2910" s="91" t="s">
        <v>51</v>
      </c>
      <c r="C2910" s="92">
        <v>6</v>
      </c>
      <c r="D2910" s="92">
        <v>0</v>
      </c>
      <c r="E2910" s="166"/>
      <c r="F2910" s="92" t="s">
        <v>111</v>
      </c>
      <c r="G2910" s="92" t="s">
        <v>2022</v>
      </c>
      <c r="H2910" s="92" t="s">
        <v>2500</v>
      </c>
      <c r="I2910" s="92">
        <v>142</v>
      </c>
      <c r="J2910" s="93">
        <v>36.4</v>
      </c>
      <c r="K2910" s="94"/>
      <c r="L2910" s="92" t="s">
        <v>4146</v>
      </c>
      <c r="M2910" s="92" t="s">
        <v>417</v>
      </c>
      <c r="N2910" s="172" t="str">
        <f t="shared" si="1155"/>
        <v/>
      </c>
      <c r="O2910" s="172"/>
      <c r="P2910" s="173">
        <f t="shared" si="1147"/>
        <v>0</v>
      </c>
      <c r="Q2910" s="173">
        <f t="shared" si="1148"/>
        <v>0</v>
      </c>
      <c r="R2910" s="173">
        <f t="shared" si="1149"/>
        <v>0</v>
      </c>
      <c r="S2910" s="173" t="str">
        <f t="shared" si="1150"/>
        <v/>
      </c>
      <c r="T2910" s="173">
        <f t="shared" si="1151"/>
        <v>0</v>
      </c>
      <c r="U2910" s="173">
        <f t="shared" si="1152"/>
        <v>0</v>
      </c>
      <c r="V2910" s="173">
        <f t="shared" si="1153"/>
        <v>0</v>
      </c>
      <c r="W2910" s="173">
        <f t="shared" si="1154"/>
        <v>0</v>
      </c>
      <c r="X2910" s="173">
        <f t="shared" si="1156"/>
        <v>0</v>
      </c>
    </row>
    <row r="2911" spans="1:24" ht="14.1" customHeight="1" x14ac:dyDescent="0.3">
      <c r="A2911" s="368" t="s">
        <v>1117</v>
      </c>
      <c r="B2911" s="91" t="s">
        <v>51</v>
      </c>
      <c r="C2911" s="92">
        <v>6</v>
      </c>
      <c r="D2911" s="92">
        <v>0</v>
      </c>
      <c r="E2911" s="166"/>
      <c r="F2911" s="92" t="s">
        <v>111</v>
      </c>
      <c r="G2911" s="92" t="s">
        <v>2023</v>
      </c>
      <c r="H2911" s="92" t="s">
        <v>2500</v>
      </c>
      <c r="I2911" s="92">
        <v>142</v>
      </c>
      <c r="J2911" s="93">
        <v>38.300000000000004</v>
      </c>
      <c r="K2911" s="94"/>
      <c r="L2911" s="92" t="s">
        <v>4147</v>
      </c>
      <c r="M2911" s="92" t="s">
        <v>417</v>
      </c>
      <c r="N2911" s="172" t="str">
        <f t="shared" si="1155"/>
        <v/>
      </c>
      <c r="O2911" s="172"/>
      <c r="P2911" s="173">
        <f t="shared" si="1147"/>
        <v>0</v>
      </c>
      <c r="Q2911" s="173">
        <f t="shared" si="1148"/>
        <v>0</v>
      </c>
      <c r="R2911" s="173">
        <f t="shared" si="1149"/>
        <v>0</v>
      </c>
      <c r="S2911" s="173" t="str">
        <f t="shared" si="1150"/>
        <v/>
      </c>
      <c r="T2911" s="173">
        <f t="shared" si="1151"/>
        <v>0</v>
      </c>
      <c r="U2911" s="173">
        <f t="shared" si="1152"/>
        <v>0</v>
      </c>
      <c r="V2911" s="173">
        <f t="shared" si="1153"/>
        <v>0</v>
      </c>
      <c r="W2911" s="173">
        <f t="shared" si="1154"/>
        <v>0</v>
      </c>
      <c r="X2911" s="173">
        <f t="shared" si="1156"/>
        <v>0</v>
      </c>
    </row>
    <row r="2912" spans="1:24" ht="14.1" customHeight="1" x14ac:dyDescent="0.3">
      <c r="A2912" s="368" t="s">
        <v>1114</v>
      </c>
      <c r="B2912" s="91" t="s">
        <v>51</v>
      </c>
      <c r="C2912" s="92">
        <v>6</v>
      </c>
      <c r="D2912" s="92">
        <v>0</v>
      </c>
      <c r="E2912" s="166"/>
      <c r="F2912" s="92" t="s">
        <v>111</v>
      </c>
      <c r="G2912" s="92" t="s">
        <v>2005</v>
      </c>
      <c r="H2912" s="92" t="s">
        <v>2500</v>
      </c>
      <c r="I2912" s="92">
        <v>142</v>
      </c>
      <c r="J2912" s="93">
        <v>36.4</v>
      </c>
      <c r="K2912" s="94"/>
      <c r="L2912" s="92" t="s">
        <v>4148</v>
      </c>
      <c r="M2912" s="92" t="s">
        <v>417</v>
      </c>
      <c r="N2912" s="172" t="str">
        <f t="shared" si="1155"/>
        <v/>
      </c>
      <c r="O2912" s="172"/>
      <c r="P2912" s="173">
        <f t="shared" si="1147"/>
        <v>0</v>
      </c>
      <c r="Q2912" s="173">
        <f t="shared" si="1148"/>
        <v>0</v>
      </c>
      <c r="R2912" s="173">
        <f t="shared" si="1149"/>
        <v>0</v>
      </c>
      <c r="S2912" s="173" t="str">
        <f t="shared" si="1150"/>
        <v/>
      </c>
      <c r="T2912" s="173">
        <f t="shared" si="1151"/>
        <v>0</v>
      </c>
      <c r="U2912" s="173">
        <f t="shared" si="1152"/>
        <v>0</v>
      </c>
      <c r="V2912" s="173">
        <f t="shared" si="1153"/>
        <v>0</v>
      </c>
      <c r="W2912" s="173">
        <f t="shared" si="1154"/>
        <v>0</v>
      </c>
      <c r="X2912" s="173">
        <f t="shared" si="1156"/>
        <v>0</v>
      </c>
    </row>
    <row r="2913" spans="1:24" ht="14.1" customHeight="1" x14ac:dyDescent="0.3">
      <c r="A2913" s="368" t="s">
        <v>393</v>
      </c>
      <c r="B2913" s="91" t="s">
        <v>51</v>
      </c>
      <c r="C2913" s="92">
        <v>12</v>
      </c>
      <c r="D2913" s="92">
        <v>0</v>
      </c>
      <c r="E2913" s="166"/>
      <c r="F2913" s="92" t="s">
        <v>111</v>
      </c>
      <c r="G2913" s="92" t="s">
        <v>2020</v>
      </c>
      <c r="H2913" s="92" t="s">
        <v>2653</v>
      </c>
      <c r="I2913" s="92">
        <v>142</v>
      </c>
      <c r="J2913" s="93">
        <v>29.150000000000002</v>
      </c>
      <c r="K2913" s="94"/>
      <c r="L2913" s="92" t="s">
        <v>4493</v>
      </c>
      <c r="M2913" s="92" t="s">
        <v>417</v>
      </c>
      <c r="N2913" s="172" t="str">
        <f t="shared" si="1155"/>
        <v/>
      </c>
      <c r="O2913" s="172"/>
      <c r="P2913" s="173">
        <f t="shared" si="1147"/>
        <v>0</v>
      </c>
      <c r="Q2913" s="173">
        <f t="shared" si="1148"/>
        <v>0</v>
      </c>
      <c r="R2913" s="173">
        <f t="shared" si="1149"/>
        <v>0</v>
      </c>
      <c r="S2913" s="173" t="str">
        <f t="shared" si="1150"/>
        <v/>
      </c>
      <c r="T2913" s="173">
        <f t="shared" si="1151"/>
        <v>0</v>
      </c>
      <c r="U2913" s="173">
        <f t="shared" si="1152"/>
        <v>0</v>
      </c>
      <c r="V2913" s="173">
        <f t="shared" si="1153"/>
        <v>0</v>
      </c>
      <c r="W2913" s="173">
        <f t="shared" si="1154"/>
        <v>0</v>
      </c>
      <c r="X2913" s="173">
        <f t="shared" si="1156"/>
        <v>0</v>
      </c>
    </row>
    <row r="2914" spans="1:24" ht="14.1" customHeight="1" x14ac:dyDescent="0.3">
      <c r="A2914" s="368" t="s">
        <v>394</v>
      </c>
      <c r="B2914" s="91" t="s">
        <v>51</v>
      </c>
      <c r="C2914" s="92">
        <v>12</v>
      </c>
      <c r="D2914" s="92">
        <v>0</v>
      </c>
      <c r="E2914" s="166"/>
      <c r="F2914" s="92" t="s">
        <v>111</v>
      </c>
      <c r="G2914" s="92" t="s">
        <v>2022</v>
      </c>
      <c r="H2914" s="92" t="s">
        <v>2653</v>
      </c>
      <c r="I2914" s="92">
        <v>142</v>
      </c>
      <c r="J2914" s="93">
        <v>29.150000000000002</v>
      </c>
      <c r="K2914" s="94"/>
      <c r="L2914" s="92" t="s">
        <v>4494</v>
      </c>
      <c r="M2914" s="92" t="s">
        <v>417</v>
      </c>
      <c r="N2914" s="172" t="str">
        <f t="shared" si="1155"/>
        <v/>
      </c>
      <c r="O2914" s="172"/>
      <c r="P2914" s="173">
        <f t="shared" si="1147"/>
        <v>0</v>
      </c>
      <c r="Q2914" s="173">
        <f t="shared" si="1148"/>
        <v>0</v>
      </c>
      <c r="R2914" s="173">
        <f t="shared" si="1149"/>
        <v>0</v>
      </c>
      <c r="S2914" s="173" t="str">
        <f t="shared" si="1150"/>
        <v/>
      </c>
      <c r="T2914" s="173">
        <f t="shared" si="1151"/>
        <v>0</v>
      </c>
      <c r="U2914" s="173">
        <f t="shared" si="1152"/>
        <v>0</v>
      </c>
      <c r="V2914" s="173">
        <f t="shared" si="1153"/>
        <v>0</v>
      </c>
      <c r="W2914" s="173">
        <f t="shared" si="1154"/>
        <v>0</v>
      </c>
      <c r="X2914" s="173">
        <f t="shared" si="1156"/>
        <v>0</v>
      </c>
    </row>
    <row r="2915" spans="1:24" ht="14.1" customHeight="1" x14ac:dyDescent="0.3">
      <c r="A2915" s="368" t="s">
        <v>396</v>
      </c>
      <c r="B2915" s="91" t="s">
        <v>51</v>
      </c>
      <c r="C2915" s="92">
        <v>12</v>
      </c>
      <c r="D2915" s="92">
        <v>0</v>
      </c>
      <c r="E2915" s="166"/>
      <c r="F2915" s="92" t="s">
        <v>111</v>
      </c>
      <c r="G2915" s="92" t="s">
        <v>2005</v>
      </c>
      <c r="H2915" s="92" t="s">
        <v>2653</v>
      </c>
      <c r="I2915" s="92">
        <v>142</v>
      </c>
      <c r="J2915" s="93">
        <v>29.150000000000002</v>
      </c>
      <c r="K2915" s="94"/>
      <c r="L2915" s="92" t="s">
        <v>4496</v>
      </c>
      <c r="M2915" s="92" t="s">
        <v>417</v>
      </c>
      <c r="N2915" s="172" t="str">
        <f t="shared" si="1155"/>
        <v/>
      </c>
      <c r="O2915" s="172"/>
      <c r="P2915" s="173">
        <f t="shared" si="1147"/>
        <v>0</v>
      </c>
      <c r="Q2915" s="173">
        <f t="shared" si="1148"/>
        <v>0</v>
      </c>
      <c r="R2915" s="173">
        <f t="shared" si="1149"/>
        <v>0</v>
      </c>
      <c r="S2915" s="173" t="str">
        <f t="shared" si="1150"/>
        <v/>
      </c>
      <c r="T2915" s="173">
        <f t="shared" si="1151"/>
        <v>0</v>
      </c>
      <c r="U2915" s="173">
        <f t="shared" si="1152"/>
        <v>0</v>
      </c>
      <c r="V2915" s="173">
        <f t="shared" si="1153"/>
        <v>0</v>
      </c>
      <c r="W2915" s="173">
        <f t="shared" si="1154"/>
        <v>0</v>
      </c>
      <c r="X2915" s="173">
        <f t="shared" si="1156"/>
        <v>0</v>
      </c>
    </row>
    <row r="2916" spans="1:24" ht="14.1" customHeight="1" x14ac:dyDescent="0.3">
      <c r="A2916" s="368" t="s">
        <v>371</v>
      </c>
      <c r="B2916" s="91" t="s">
        <v>51</v>
      </c>
      <c r="C2916" s="92">
        <v>3</v>
      </c>
      <c r="D2916" s="92">
        <v>0</v>
      </c>
      <c r="E2916" s="166"/>
      <c r="F2916" s="92" t="s">
        <v>111</v>
      </c>
      <c r="G2916" s="92" t="s">
        <v>2047</v>
      </c>
      <c r="H2916" s="92" t="s">
        <v>2633</v>
      </c>
      <c r="I2916" s="92">
        <v>142</v>
      </c>
      <c r="J2916" s="93">
        <v>72.8</v>
      </c>
      <c r="K2916" s="94"/>
      <c r="L2916" s="92" t="s">
        <v>4447</v>
      </c>
      <c r="M2916" s="92" t="s">
        <v>417</v>
      </c>
      <c r="N2916" s="172" t="str">
        <f t="shared" si="1155"/>
        <v/>
      </c>
      <c r="O2916" s="172"/>
      <c r="P2916" s="173">
        <f t="shared" si="1147"/>
        <v>0</v>
      </c>
      <c r="Q2916" s="173">
        <f t="shared" si="1148"/>
        <v>0</v>
      </c>
      <c r="R2916" s="173">
        <f t="shared" si="1149"/>
        <v>0</v>
      </c>
      <c r="S2916" s="173" t="str">
        <f t="shared" si="1150"/>
        <v/>
      </c>
      <c r="T2916" s="173">
        <f t="shared" si="1151"/>
        <v>0</v>
      </c>
      <c r="U2916" s="173">
        <f t="shared" si="1152"/>
        <v>0</v>
      </c>
      <c r="V2916" s="173">
        <f t="shared" si="1153"/>
        <v>0</v>
      </c>
      <c r="W2916" s="173">
        <f t="shared" si="1154"/>
        <v>0</v>
      </c>
      <c r="X2916" s="173">
        <f t="shared" si="1156"/>
        <v>0</v>
      </c>
    </row>
    <row r="2917" spans="1:24" ht="14.1" customHeight="1" x14ac:dyDescent="0.3">
      <c r="A2917" s="368" t="s">
        <v>1468</v>
      </c>
      <c r="B2917" s="91" t="s">
        <v>51</v>
      </c>
      <c r="C2917" s="92">
        <v>3</v>
      </c>
      <c r="D2917" s="92">
        <v>0</v>
      </c>
      <c r="E2917" s="166"/>
      <c r="F2917" s="92" t="s">
        <v>111</v>
      </c>
      <c r="G2917" s="92" t="s">
        <v>2041</v>
      </c>
      <c r="H2917" s="92" t="s">
        <v>2633</v>
      </c>
      <c r="I2917" s="92">
        <v>142</v>
      </c>
      <c r="J2917" s="93">
        <v>72.8</v>
      </c>
      <c r="K2917" s="94"/>
      <c r="L2917" s="92" t="s">
        <v>4448</v>
      </c>
      <c r="M2917" s="92" t="s">
        <v>417</v>
      </c>
      <c r="N2917" s="172" t="str">
        <f t="shared" si="1155"/>
        <v/>
      </c>
      <c r="O2917" s="172"/>
      <c r="P2917" s="173">
        <f t="shared" si="1147"/>
        <v>0</v>
      </c>
      <c r="Q2917" s="173">
        <f t="shared" si="1148"/>
        <v>0</v>
      </c>
      <c r="R2917" s="173">
        <f t="shared" si="1149"/>
        <v>0</v>
      </c>
      <c r="S2917" s="173" t="str">
        <f t="shared" si="1150"/>
        <v/>
      </c>
      <c r="T2917" s="173">
        <f t="shared" si="1151"/>
        <v>0</v>
      </c>
      <c r="U2917" s="173">
        <f t="shared" si="1152"/>
        <v>0</v>
      </c>
      <c r="V2917" s="173">
        <f t="shared" si="1153"/>
        <v>0</v>
      </c>
      <c r="W2917" s="173">
        <f t="shared" si="1154"/>
        <v>0</v>
      </c>
      <c r="X2917" s="173">
        <f t="shared" si="1156"/>
        <v>0</v>
      </c>
    </row>
    <row r="2918" spans="1:24" ht="14.1" customHeight="1" x14ac:dyDescent="0.3">
      <c r="A2918" s="368" t="s">
        <v>1119</v>
      </c>
      <c r="B2918" s="91" t="s">
        <v>51</v>
      </c>
      <c r="C2918" s="92">
        <v>16</v>
      </c>
      <c r="D2918" s="92">
        <v>8</v>
      </c>
      <c r="E2918" s="166"/>
      <c r="F2918" s="92" t="s">
        <v>111</v>
      </c>
      <c r="G2918" s="92" t="s">
        <v>2020</v>
      </c>
      <c r="H2918" s="92" t="s">
        <v>2021</v>
      </c>
      <c r="I2918" s="92">
        <v>142</v>
      </c>
      <c r="J2918" s="93">
        <v>35.200000000000003</v>
      </c>
      <c r="K2918" s="94"/>
      <c r="L2918" s="92" t="s">
        <v>2955</v>
      </c>
      <c r="M2918" s="92" t="s">
        <v>417</v>
      </c>
      <c r="N2918" s="172" t="str">
        <f t="shared" si="1155"/>
        <v/>
      </c>
      <c r="O2918" s="172"/>
      <c r="P2918" s="173">
        <f t="shared" ref="P2918:P2949" si="1157">IF($B2918="PA",$N2918,0)</f>
        <v>0</v>
      </c>
      <c r="Q2918" s="173">
        <f t="shared" ref="Q2918:Q2949" si="1158">IF($B2918="PC",$N2918,0)</f>
        <v>0</v>
      </c>
      <c r="R2918" s="173">
        <f t="shared" ref="R2918:R2949" si="1159">IF($B2918="LA",$N2918,0)</f>
        <v>0</v>
      </c>
      <c r="S2918" s="173" t="str">
        <f t="shared" ref="S2918:S2949" si="1160">IF($B2918="LC",$N2918,0)</f>
        <v/>
      </c>
      <c r="T2918" s="173">
        <f t="shared" ref="T2918:T2949" si="1161">IF(P2918&lt;&gt;"",(P2918*(1-($N$3368))*(1-($O2918+$N$3373))),0)</f>
        <v>0</v>
      </c>
      <c r="U2918" s="173">
        <f t="shared" ref="U2918:U2949" si="1162">IF(Q2918&lt;&gt;"",(Q2918*(1-($N$3369))*(1-($O2918+$N$3373))),0)</f>
        <v>0</v>
      </c>
      <c r="V2918" s="173">
        <f t="shared" ref="V2918:V2949" si="1163">IF(R2918&lt;&gt;"",(R2918*(1-($N$3370))*(1-($O2918+$N$3373))),0)</f>
        <v>0</v>
      </c>
      <c r="W2918" s="173">
        <f t="shared" ref="W2918:W2949" si="1164">IF(S2918&lt;&gt;"",(S2918*(1-($N$3371))*(1-($O2918+$N$3373))),0)</f>
        <v>0</v>
      </c>
      <c r="X2918" s="173">
        <f t="shared" si="1156"/>
        <v>0</v>
      </c>
    </row>
    <row r="2919" spans="1:24" ht="14.1" customHeight="1" x14ac:dyDescent="0.3">
      <c r="A2919" s="368" t="s">
        <v>1120</v>
      </c>
      <c r="B2919" s="91" t="s">
        <v>51</v>
      </c>
      <c r="C2919" s="92">
        <v>16</v>
      </c>
      <c r="D2919" s="92">
        <v>8</v>
      </c>
      <c r="E2919" s="166"/>
      <c r="F2919" s="92" t="s">
        <v>111</v>
      </c>
      <c r="G2919" s="92" t="s">
        <v>2022</v>
      </c>
      <c r="H2919" s="92" t="s">
        <v>2021</v>
      </c>
      <c r="I2919" s="92">
        <v>142</v>
      </c>
      <c r="J2919" s="93">
        <v>35.200000000000003</v>
      </c>
      <c r="K2919" s="94"/>
      <c r="L2919" s="92" t="s">
        <v>2956</v>
      </c>
      <c r="M2919" s="92" t="s">
        <v>417</v>
      </c>
      <c r="N2919" s="172" t="str">
        <f t="shared" si="1155"/>
        <v/>
      </c>
      <c r="O2919" s="172"/>
      <c r="P2919" s="173">
        <f t="shared" si="1157"/>
        <v>0</v>
      </c>
      <c r="Q2919" s="173">
        <f t="shared" si="1158"/>
        <v>0</v>
      </c>
      <c r="R2919" s="173">
        <f t="shared" si="1159"/>
        <v>0</v>
      </c>
      <c r="S2919" s="173" t="str">
        <f t="shared" si="1160"/>
        <v/>
      </c>
      <c r="T2919" s="173">
        <f t="shared" si="1161"/>
        <v>0</v>
      </c>
      <c r="U2919" s="173">
        <f t="shared" si="1162"/>
        <v>0</v>
      </c>
      <c r="V2919" s="173">
        <f t="shared" si="1163"/>
        <v>0</v>
      </c>
      <c r="W2919" s="173">
        <f t="shared" si="1164"/>
        <v>0</v>
      </c>
      <c r="X2919" s="173">
        <f t="shared" si="1156"/>
        <v>0</v>
      </c>
    </row>
    <row r="2920" spans="1:24" ht="14.1" customHeight="1" x14ac:dyDescent="0.3">
      <c r="A2920" s="368" t="s">
        <v>1121</v>
      </c>
      <c r="B2920" s="91" t="s">
        <v>51</v>
      </c>
      <c r="C2920" s="92">
        <v>16</v>
      </c>
      <c r="D2920" s="92">
        <v>8</v>
      </c>
      <c r="E2920" s="166"/>
      <c r="F2920" s="92" t="s">
        <v>111</v>
      </c>
      <c r="G2920" s="92" t="s">
        <v>2023</v>
      </c>
      <c r="H2920" s="92" t="s">
        <v>2021</v>
      </c>
      <c r="I2920" s="92">
        <v>142</v>
      </c>
      <c r="J2920" s="93">
        <v>37</v>
      </c>
      <c r="K2920" s="94"/>
      <c r="L2920" s="92" t="s">
        <v>2957</v>
      </c>
      <c r="M2920" s="92" t="s">
        <v>417</v>
      </c>
      <c r="N2920" s="172" t="str">
        <f t="shared" si="1155"/>
        <v/>
      </c>
      <c r="O2920" s="172"/>
      <c r="P2920" s="173">
        <f t="shared" si="1157"/>
        <v>0</v>
      </c>
      <c r="Q2920" s="173">
        <f t="shared" si="1158"/>
        <v>0</v>
      </c>
      <c r="R2920" s="173">
        <f t="shared" si="1159"/>
        <v>0</v>
      </c>
      <c r="S2920" s="173" t="str">
        <f t="shared" si="1160"/>
        <v/>
      </c>
      <c r="T2920" s="173">
        <f t="shared" si="1161"/>
        <v>0</v>
      </c>
      <c r="U2920" s="173">
        <f t="shared" si="1162"/>
        <v>0</v>
      </c>
      <c r="V2920" s="173">
        <f t="shared" si="1163"/>
        <v>0</v>
      </c>
      <c r="W2920" s="173">
        <f t="shared" si="1164"/>
        <v>0</v>
      </c>
      <c r="X2920" s="173">
        <f t="shared" si="1156"/>
        <v>0</v>
      </c>
    </row>
    <row r="2921" spans="1:24" ht="14.1" customHeight="1" x14ac:dyDescent="0.3">
      <c r="A2921" s="368" t="s">
        <v>1118</v>
      </c>
      <c r="B2921" s="91" t="s">
        <v>51</v>
      </c>
      <c r="C2921" s="92">
        <v>16</v>
      </c>
      <c r="D2921" s="92">
        <v>8</v>
      </c>
      <c r="E2921" s="166"/>
      <c r="F2921" s="92" t="s">
        <v>111</v>
      </c>
      <c r="G2921" s="92" t="s">
        <v>2005</v>
      </c>
      <c r="H2921" s="92" t="s">
        <v>2021</v>
      </c>
      <c r="I2921" s="92">
        <v>142</v>
      </c>
      <c r="J2921" s="93">
        <v>35.200000000000003</v>
      </c>
      <c r="K2921" s="94"/>
      <c r="L2921" s="92" t="s">
        <v>2958</v>
      </c>
      <c r="M2921" s="92" t="s">
        <v>417</v>
      </c>
      <c r="N2921" s="172" t="str">
        <f t="shared" si="1155"/>
        <v/>
      </c>
      <c r="O2921" s="172"/>
      <c r="P2921" s="173">
        <f t="shared" si="1157"/>
        <v>0</v>
      </c>
      <c r="Q2921" s="173">
        <f t="shared" si="1158"/>
        <v>0</v>
      </c>
      <c r="R2921" s="173">
        <f t="shared" si="1159"/>
        <v>0</v>
      </c>
      <c r="S2921" s="173" t="str">
        <f t="shared" si="1160"/>
        <v/>
      </c>
      <c r="T2921" s="173">
        <f t="shared" si="1161"/>
        <v>0</v>
      </c>
      <c r="U2921" s="173">
        <f t="shared" si="1162"/>
        <v>0</v>
      </c>
      <c r="V2921" s="173">
        <f t="shared" si="1163"/>
        <v>0</v>
      </c>
      <c r="W2921" s="173">
        <f t="shared" si="1164"/>
        <v>0</v>
      </c>
      <c r="X2921" s="173">
        <f t="shared" si="1156"/>
        <v>0</v>
      </c>
    </row>
    <row r="2922" spans="1:24" ht="14.1" customHeight="1" x14ac:dyDescent="0.3">
      <c r="A2922" s="368" t="s">
        <v>454</v>
      </c>
      <c r="B2922" s="91" t="s">
        <v>51</v>
      </c>
      <c r="C2922" s="92">
        <v>16</v>
      </c>
      <c r="D2922" s="92">
        <v>8</v>
      </c>
      <c r="E2922" s="166"/>
      <c r="F2922" s="92" t="s">
        <v>111</v>
      </c>
      <c r="G2922" s="92" t="s">
        <v>2020</v>
      </c>
      <c r="H2922" s="92" t="s">
        <v>2364</v>
      </c>
      <c r="I2922" s="92">
        <v>142</v>
      </c>
      <c r="J2922" s="93">
        <v>32.799999999999997</v>
      </c>
      <c r="K2922" s="94"/>
      <c r="L2922" s="92" t="s">
        <v>3822</v>
      </c>
      <c r="M2922" s="92" t="s">
        <v>417</v>
      </c>
      <c r="N2922" s="172" t="str">
        <f t="shared" si="1155"/>
        <v/>
      </c>
      <c r="O2922" s="172"/>
      <c r="P2922" s="173">
        <f t="shared" si="1157"/>
        <v>0</v>
      </c>
      <c r="Q2922" s="173">
        <f t="shared" si="1158"/>
        <v>0</v>
      </c>
      <c r="R2922" s="173">
        <f t="shared" si="1159"/>
        <v>0</v>
      </c>
      <c r="S2922" s="173" t="str">
        <f t="shared" si="1160"/>
        <v/>
      </c>
      <c r="T2922" s="173">
        <f t="shared" si="1161"/>
        <v>0</v>
      </c>
      <c r="U2922" s="173">
        <f t="shared" si="1162"/>
        <v>0</v>
      </c>
      <c r="V2922" s="173">
        <f t="shared" si="1163"/>
        <v>0</v>
      </c>
      <c r="W2922" s="173">
        <f t="shared" si="1164"/>
        <v>0</v>
      </c>
      <c r="X2922" s="173">
        <f t="shared" si="1156"/>
        <v>0</v>
      </c>
    </row>
    <row r="2923" spans="1:24" ht="14.1" customHeight="1" x14ac:dyDescent="0.3">
      <c r="A2923" s="368" t="s">
        <v>1467</v>
      </c>
      <c r="B2923" s="91" t="s">
        <v>51</v>
      </c>
      <c r="C2923" s="92">
        <v>16</v>
      </c>
      <c r="D2923" s="92">
        <v>8</v>
      </c>
      <c r="E2923" s="166"/>
      <c r="F2923" s="92" t="s">
        <v>111</v>
      </c>
      <c r="G2923" s="92" t="s">
        <v>2022</v>
      </c>
      <c r="H2923" s="92" t="s">
        <v>2364</v>
      </c>
      <c r="I2923" s="92">
        <v>142</v>
      </c>
      <c r="J2923" s="93">
        <v>32.799999999999997</v>
      </c>
      <c r="K2923" s="94"/>
      <c r="L2923" s="92" t="s">
        <v>3823</v>
      </c>
      <c r="M2923" s="92" t="s">
        <v>417</v>
      </c>
      <c r="N2923" s="172" t="str">
        <f t="shared" si="1155"/>
        <v/>
      </c>
      <c r="O2923" s="172"/>
      <c r="P2923" s="173">
        <f t="shared" si="1157"/>
        <v>0</v>
      </c>
      <c r="Q2923" s="173">
        <f t="shared" si="1158"/>
        <v>0</v>
      </c>
      <c r="R2923" s="173">
        <f t="shared" si="1159"/>
        <v>0</v>
      </c>
      <c r="S2923" s="173" t="str">
        <f t="shared" si="1160"/>
        <v/>
      </c>
      <c r="T2923" s="173">
        <f t="shared" si="1161"/>
        <v>0</v>
      </c>
      <c r="U2923" s="173">
        <f t="shared" si="1162"/>
        <v>0</v>
      </c>
      <c r="V2923" s="173">
        <f t="shared" si="1163"/>
        <v>0</v>
      </c>
      <c r="W2923" s="173">
        <f t="shared" si="1164"/>
        <v>0</v>
      </c>
      <c r="X2923" s="173">
        <f t="shared" si="1156"/>
        <v>0</v>
      </c>
    </row>
    <row r="2924" spans="1:24" ht="14.1" customHeight="1" x14ac:dyDescent="0.3">
      <c r="A2924" s="368" t="s">
        <v>455</v>
      </c>
      <c r="B2924" s="91" t="s">
        <v>51</v>
      </c>
      <c r="C2924" s="92">
        <v>16</v>
      </c>
      <c r="D2924" s="92">
        <v>8</v>
      </c>
      <c r="E2924" s="166"/>
      <c r="F2924" s="92" t="s">
        <v>111</v>
      </c>
      <c r="G2924" s="92" t="s">
        <v>2023</v>
      </c>
      <c r="H2924" s="92" t="s">
        <v>2364</v>
      </c>
      <c r="I2924" s="92">
        <v>142</v>
      </c>
      <c r="J2924" s="93">
        <v>34.450000000000003</v>
      </c>
      <c r="K2924" s="94"/>
      <c r="L2924" s="92" t="s">
        <v>3824</v>
      </c>
      <c r="M2924" s="92" t="s">
        <v>417</v>
      </c>
      <c r="N2924" s="172" t="str">
        <f t="shared" si="1155"/>
        <v/>
      </c>
      <c r="O2924" s="172"/>
      <c r="P2924" s="173">
        <f t="shared" si="1157"/>
        <v>0</v>
      </c>
      <c r="Q2924" s="173">
        <f t="shared" si="1158"/>
        <v>0</v>
      </c>
      <c r="R2924" s="173">
        <f t="shared" si="1159"/>
        <v>0</v>
      </c>
      <c r="S2924" s="173" t="str">
        <f t="shared" si="1160"/>
        <v/>
      </c>
      <c r="T2924" s="173">
        <f t="shared" si="1161"/>
        <v>0</v>
      </c>
      <c r="U2924" s="173">
        <f t="shared" si="1162"/>
        <v>0</v>
      </c>
      <c r="V2924" s="173">
        <f t="shared" si="1163"/>
        <v>0</v>
      </c>
      <c r="W2924" s="173">
        <f t="shared" si="1164"/>
        <v>0</v>
      </c>
      <c r="X2924" s="173">
        <f t="shared" si="1156"/>
        <v>0</v>
      </c>
    </row>
    <row r="2925" spans="1:24" ht="14.1" customHeight="1" x14ac:dyDescent="0.3">
      <c r="A2925" s="368" t="s">
        <v>1466</v>
      </c>
      <c r="B2925" s="91" t="s">
        <v>51</v>
      </c>
      <c r="C2925" s="92">
        <v>16</v>
      </c>
      <c r="D2925" s="92">
        <v>8</v>
      </c>
      <c r="E2925" s="166"/>
      <c r="F2925" s="92" t="s">
        <v>111</v>
      </c>
      <c r="G2925" s="92" t="s">
        <v>2005</v>
      </c>
      <c r="H2925" s="92" t="s">
        <v>2364</v>
      </c>
      <c r="I2925" s="92">
        <v>142</v>
      </c>
      <c r="J2925" s="93">
        <v>32.799999999999997</v>
      </c>
      <c r="K2925" s="94"/>
      <c r="L2925" s="92" t="s">
        <v>3825</v>
      </c>
      <c r="M2925" s="92" t="s">
        <v>417</v>
      </c>
      <c r="N2925" s="172" t="str">
        <f t="shared" si="1155"/>
        <v/>
      </c>
      <c r="O2925" s="172"/>
      <c r="P2925" s="173">
        <f t="shared" si="1157"/>
        <v>0</v>
      </c>
      <c r="Q2925" s="173">
        <f t="shared" si="1158"/>
        <v>0</v>
      </c>
      <c r="R2925" s="173">
        <f t="shared" si="1159"/>
        <v>0</v>
      </c>
      <c r="S2925" s="173" t="str">
        <f t="shared" si="1160"/>
        <v/>
      </c>
      <c r="T2925" s="173">
        <f t="shared" si="1161"/>
        <v>0</v>
      </c>
      <c r="U2925" s="173">
        <f t="shared" si="1162"/>
        <v>0</v>
      </c>
      <c r="V2925" s="173">
        <f t="shared" si="1163"/>
        <v>0</v>
      </c>
      <c r="W2925" s="173">
        <f t="shared" si="1164"/>
        <v>0</v>
      </c>
      <c r="X2925" s="173">
        <f t="shared" si="1156"/>
        <v>0</v>
      </c>
    </row>
    <row r="2926" spans="1:24" ht="14.1" customHeight="1" x14ac:dyDescent="0.3">
      <c r="A2926" s="187" t="s">
        <v>179</v>
      </c>
      <c r="B2926" s="246" t="s">
        <v>51</v>
      </c>
      <c r="C2926" s="188">
        <v>20</v>
      </c>
      <c r="D2926" s="188">
        <v>5</v>
      </c>
      <c r="E2926" s="247"/>
      <c r="F2926" s="188" t="s">
        <v>111</v>
      </c>
      <c r="G2926" s="188" t="s">
        <v>2022</v>
      </c>
      <c r="H2926" s="188" t="s">
        <v>2427</v>
      </c>
      <c r="I2926" s="188">
        <v>142</v>
      </c>
      <c r="J2926" s="248">
        <v>49.7</v>
      </c>
      <c r="K2926" s="249"/>
      <c r="L2926" s="188" t="s">
        <v>3959</v>
      </c>
      <c r="M2926" s="188" t="s">
        <v>417</v>
      </c>
      <c r="N2926" s="250" t="str">
        <f t="shared" si="1155"/>
        <v/>
      </c>
      <c r="O2926" s="172"/>
      <c r="P2926" s="173">
        <f t="shared" si="1157"/>
        <v>0</v>
      </c>
      <c r="Q2926" s="173">
        <f t="shared" si="1158"/>
        <v>0</v>
      </c>
      <c r="R2926" s="173">
        <f t="shared" si="1159"/>
        <v>0</v>
      </c>
      <c r="S2926" s="173" t="str">
        <f t="shared" si="1160"/>
        <v/>
      </c>
      <c r="T2926" s="173">
        <f t="shared" si="1161"/>
        <v>0</v>
      </c>
      <c r="U2926" s="173">
        <f t="shared" si="1162"/>
        <v>0</v>
      </c>
      <c r="V2926" s="173">
        <f t="shared" si="1163"/>
        <v>0</v>
      </c>
      <c r="W2926" s="173">
        <f t="shared" si="1164"/>
        <v>0</v>
      </c>
      <c r="X2926" s="251">
        <f t="shared" si="1156"/>
        <v>0</v>
      </c>
    </row>
    <row r="2927" spans="1:24" ht="14.1" customHeight="1" x14ac:dyDescent="0.3">
      <c r="A2927" s="368" t="s">
        <v>180</v>
      </c>
      <c r="B2927" s="91" t="s">
        <v>51</v>
      </c>
      <c r="C2927" s="92">
        <v>2</v>
      </c>
      <c r="D2927" s="92">
        <v>0</v>
      </c>
      <c r="E2927" s="166"/>
      <c r="F2927" s="92" t="s">
        <v>111</v>
      </c>
      <c r="G2927" s="92" t="s">
        <v>2041</v>
      </c>
      <c r="H2927" s="92" t="s">
        <v>2455</v>
      </c>
      <c r="I2927" s="92">
        <v>142</v>
      </c>
      <c r="J2927" s="93">
        <v>35.5</v>
      </c>
      <c r="K2927" s="94"/>
      <c r="L2927" s="92" t="s">
        <v>4021</v>
      </c>
      <c r="M2927" s="92" t="s">
        <v>417</v>
      </c>
      <c r="N2927" s="172" t="str">
        <f t="shared" si="1155"/>
        <v/>
      </c>
      <c r="O2927" s="172"/>
      <c r="P2927" s="173">
        <f t="shared" si="1157"/>
        <v>0</v>
      </c>
      <c r="Q2927" s="173">
        <f t="shared" si="1158"/>
        <v>0</v>
      </c>
      <c r="R2927" s="173">
        <f t="shared" si="1159"/>
        <v>0</v>
      </c>
      <c r="S2927" s="173" t="str">
        <f t="shared" si="1160"/>
        <v/>
      </c>
      <c r="T2927" s="173">
        <f t="shared" si="1161"/>
        <v>0</v>
      </c>
      <c r="U2927" s="173">
        <f t="shared" si="1162"/>
        <v>0</v>
      </c>
      <c r="V2927" s="173">
        <f t="shared" si="1163"/>
        <v>0</v>
      </c>
      <c r="W2927" s="173">
        <f t="shared" si="1164"/>
        <v>0</v>
      </c>
      <c r="X2927" s="173">
        <f t="shared" si="1156"/>
        <v>0</v>
      </c>
    </row>
    <row r="2928" spans="1:24" ht="14.1" customHeight="1" x14ac:dyDescent="0.3">
      <c r="A2928" s="187" t="s">
        <v>456</v>
      </c>
      <c r="B2928" s="246" t="s">
        <v>51</v>
      </c>
      <c r="C2928" s="188">
        <v>18</v>
      </c>
      <c r="D2928" s="188">
        <v>9</v>
      </c>
      <c r="E2928" s="247"/>
      <c r="F2928" s="188" t="s">
        <v>111</v>
      </c>
      <c r="G2928" s="188" t="s">
        <v>2022</v>
      </c>
      <c r="H2928" s="188" t="s">
        <v>2365</v>
      </c>
      <c r="I2928" s="188">
        <v>142</v>
      </c>
      <c r="J2928" s="248">
        <v>28.900000000000002</v>
      </c>
      <c r="K2928" s="249"/>
      <c r="L2928" s="188" t="s">
        <v>3826</v>
      </c>
      <c r="M2928" s="188" t="s">
        <v>417</v>
      </c>
      <c r="N2928" s="250" t="str">
        <f t="shared" si="1155"/>
        <v/>
      </c>
      <c r="O2928" s="172"/>
      <c r="P2928" s="173">
        <f t="shared" si="1157"/>
        <v>0</v>
      </c>
      <c r="Q2928" s="173">
        <f t="shared" si="1158"/>
        <v>0</v>
      </c>
      <c r="R2928" s="173">
        <f t="shared" si="1159"/>
        <v>0</v>
      </c>
      <c r="S2928" s="173" t="str">
        <f t="shared" si="1160"/>
        <v/>
      </c>
      <c r="T2928" s="173">
        <f t="shared" si="1161"/>
        <v>0</v>
      </c>
      <c r="U2928" s="173">
        <f t="shared" si="1162"/>
        <v>0</v>
      </c>
      <c r="V2928" s="173">
        <f t="shared" si="1163"/>
        <v>0</v>
      </c>
      <c r="W2928" s="173">
        <f t="shared" si="1164"/>
        <v>0</v>
      </c>
      <c r="X2928" s="251">
        <f t="shared" si="1156"/>
        <v>0</v>
      </c>
    </row>
    <row r="2929" spans="1:24" ht="14.1" customHeight="1" x14ac:dyDescent="0.3">
      <c r="A2929" s="187" t="s">
        <v>457</v>
      </c>
      <c r="B2929" s="246" t="s">
        <v>51</v>
      </c>
      <c r="C2929" s="188">
        <v>18</v>
      </c>
      <c r="D2929" s="188">
        <v>9</v>
      </c>
      <c r="E2929" s="247"/>
      <c r="F2929" s="188" t="s">
        <v>111</v>
      </c>
      <c r="G2929" s="188" t="s">
        <v>2005</v>
      </c>
      <c r="H2929" s="188" t="s">
        <v>2365</v>
      </c>
      <c r="I2929" s="188">
        <v>142</v>
      </c>
      <c r="J2929" s="248">
        <v>28.900000000000002</v>
      </c>
      <c r="K2929" s="249"/>
      <c r="L2929" s="188" t="s">
        <v>3827</v>
      </c>
      <c r="M2929" s="188" t="s">
        <v>417</v>
      </c>
      <c r="N2929" s="250" t="str">
        <f t="shared" si="1155"/>
        <v/>
      </c>
      <c r="O2929" s="172"/>
      <c r="P2929" s="173">
        <f t="shared" si="1157"/>
        <v>0</v>
      </c>
      <c r="Q2929" s="173">
        <f t="shared" si="1158"/>
        <v>0</v>
      </c>
      <c r="R2929" s="173">
        <f t="shared" si="1159"/>
        <v>0</v>
      </c>
      <c r="S2929" s="173" t="str">
        <f t="shared" si="1160"/>
        <v/>
      </c>
      <c r="T2929" s="173">
        <f t="shared" si="1161"/>
        <v>0</v>
      </c>
      <c r="U2929" s="173">
        <f t="shared" si="1162"/>
        <v>0</v>
      </c>
      <c r="V2929" s="173">
        <f t="shared" si="1163"/>
        <v>0</v>
      </c>
      <c r="W2929" s="173">
        <f t="shared" si="1164"/>
        <v>0</v>
      </c>
      <c r="X2929" s="251">
        <f t="shared" si="1156"/>
        <v>0</v>
      </c>
    </row>
    <row r="2930" spans="1:24" ht="14.1" customHeight="1" x14ac:dyDescent="0.3">
      <c r="A2930" s="368" t="s">
        <v>351</v>
      </c>
      <c r="B2930" s="91" t="s">
        <v>51</v>
      </c>
      <c r="C2930" s="92">
        <v>34</v>
      </c>
      <c r="D2930" s="92">
        <v>17</v>
      </c>
      <c r="E2930" s="166"/>
      <c r="F2930" s="92" t="s">
        <v>111</v>
      </c>
      <c r="G2930" s="92" t="s">
        <v>2020</v>
      </c>
      <c r="H2930" s="92" t="s">
        <v>2612</v>
      </c>
      <c r="I2930" s="92">
        <v>142</v>
      </c>
      <c r="J2930" s="93">
        <v>36.4</v>
      </c>
      <c r="K2930" s="94"/>
      <c r="L2930" s="92" t="s">
        <v>4398</v>
      </c>
      <c r="M2930" s="92" t="s">
        <v>417</v>
      </c>
      <c r="N2930" s="172" t="str">
        <f t="shared" si="1155"/>
        <v/>
      </c>
      <c r="O2930" s="172"/>
      <c r="P2930" s="173">
        <f t="shared" si="1157"/>
        <v>0</v>
      </c>
      <c r="Q2930" s="173">
        <f t="shared" si="1158"/>
        <v>0</v>
      </c>
      <c r="R2930" s="173">
        <f t="shared" si="1159"/>
        <v>0</v>
      </c>
      <c r="S2930" s="173" t="str">
        <f t="shared" si="1160"/>
        <v/>
      </c>
      <c r="T2930" s="173">
        <f t="shared" si="1161"/>
        <v>0</v>
      </c>
      <c r="U2930" s="173">
        <f t="shared" si="1162"/>
        <v>0</v>
      </c>
      <c r="V2930" s="173">
        <f t="shared" si="1163"/>
        <v>0</v>
      </c>
      <c r="W2930" s="173">
        <f t="shared" si="1164"/>
        <v>0</v>
      </c>
      <c r="X2930" s="173">
        <f t="shared" si="1156"/>
        <v>0</v>
      </c>
    </row>
    <row r="2931" spans="1:24" ht="14.1" customHeight="1" x14ac:dyDescent="0.3">
      <c r="A2931" s="368" t="s">
        <v>352</v>
      </c>
      <c r="B2931" s="91" t="s">
        <v>51</v>
      </c>
      <c r="C2931" s="92">
        <v>34</v>
      </c>
      <c r="D2931" s="92">
        <v>17</v>
      </c>
      <c r="E2931" s="166"/>
      <c r="F2931" s="92" t="s">
        <v>111</v>
      </c>
      <c r="G2931" s="92" t="s">
        <v>2022</v>
      </c>
      <c r="H2931" s="92" t="s">
        <v>2612</v>
      </c>
      <c r="I2931" s="92">
        <v>142</v>
      </c>
      <c r="J2931" s="93">
        <v>36.4</v>
      </c>
      <c r="K2931" s="94"/>
      <c r="L2931" s="92" t="s">
        <v>4399</v>
      </c>
      <c r="M2931" s="92" t="s">
        <v>417</v>
      </c>
      <c r="N2931" s="172" t="str">
        <f t="shared" si="1155"/>
        <v/>
      </c>
      <c r="O2931" s="172"/>
      <c r="P2931" s="173">
        <f t="shared" si="1157"/>
        <v>0</v>
      </c>
      <c r="Q2931" s="173">
        <f t="shared" si="1158"/>
        <v>0</v>
      </c>
      <c r="R2931" s="173">
        <f t="shared" si="1159"/>
        <v>0</v>
      </c>
      <c r="S2931" s="173" t="str">
        <f t="shared" si="1160"/>
        <v/>
      </c>
      <c r="T2931" s="173">
        <f t="shared" si="1161"/>
        <v>0</v>
      </c>
      <c r="U2931" s="173">
        <f t="shared" si="1162"/>
        <v>0</v>
      </c>
      <c r="V2931" s="173">
        <f t="shared" si="1163"/>
        <v>0</v>
      </c>
      <c r="W2931" s="173">
        <f t="shared" si="1164"/>
        <v>0</v>
      </c>
      <c r="X2931" s="173">
        <f t="shared" si="1156"/>
        <v>0</v>
      </c>
    </row>
    <row r="2932" spans="1:24" ht="14.1" customHeight="1" x14ac:dyDescent="0.3">
      <c r="A2932" s="368" t="s">
        <v>353</v>
      </c>
      <c r="B2932" s="91" t="s">
        <v>51</v>
      </c>
      <c r="C2932" s="92">
        <v>34</v>
      </c>
      <c r="D2932" s="92">
        <v>17</v>
      </c>
      <c r="E2932" s="166"/>
      <c r="F2932" s="92" t="s">
        <v>111</v>
      </c>
      <c r="G2932" s="92" t="s">
        <v>2005</v>
      </c>
      <c r="H2932" s="92" t="s">
        <v>2612</v>
      </c>
      <c r="I2932" s="92">
        <v>142</v>
      </c>
      <c r="J2932" s="93">
        <v>36.4</v>
      </c>
      <c r="K2932" s="94"/>
      <c r="L2932" s="92" t="s">
        <v>4400</v>
      </c>
      <c r="M2932" s="92" t="s">
        <v>417</v>
      </c>
      <c r="N2932" s="172" t="str">
        <f t="shared" si="1155"/>
        <v/>
      </c>
      <c r="O2932" s="172"/>
      <c r="P2932" s="173">
        <f t="shared" si="1157"/>
        <v>0</v>
      </c>
      <c r="Q2932" s="173">
        <f t="shared" si="1158"/>
        <v>0</v>
      </c>
      <c r="R2932" s="173">
        <f t="shared" si="1159"/>
        <v>0</v>
      </c>
      <c r="S2932" s="173" t="str">
        <f t="shared" si="1160"/>
        <v/>
      </c>
      <c r="T2932" s="173">
        <f t="shared" si="1161"/>
        <v>0</v>
      </c>
      <c r="U2932" s="173">
        <f t="shared" si="1162"/>
        <v>0</v>
      </c>
      <c r="V2932" s="173">
        <f t="shared" si="1163"/>
        <v>0</v>
      </c>
      <c r="W2932" s="173">
        <f t="shared" si="1164"/>
        <v>0</v>
      </c>
      <c r="X2932" s="173">
        <f t="shared" si="1156"/>
        <v>0</v>
      </c>
    </row>
    <row r="2933" spans="1:24" ht="14.1" customHeight="1" x14ac:dyDescent="0.3">
      <c r="A2933" s="368" t="s">
        <v>1469</v>
      </c>
      <c r="B2933" s="91" t="s">
        <v>51</v>
      </c>
      <c r="C2933" s="92">
        <v>6</v>
      </c>
      <c r="D2933" s="92">
        <v>0</v>
      </c>
      <c r="E2933" s="166"/>
      <c r="F2933" s="92" t="s">
        <v>111</v>
      </c>
      <c r="G2933" s="92" t="s">
        <v>2020</v>
      </c>
      <c r="H2933" s="92" t="s">
        <v>2501</v>
      </c>
      <c r="I2933" s="92">
        <v>142</v>
      </c>
      <c r="J2933" s="93">
        <v>36.4</v>
      </c>
      <c r="K2933" s="94"/>
      <c r="L2933" s="92" t="s">
        <v>4149</v>
      </c>
      <c r="M2933" s="92" t="s">
        <v>417</v>
      </c>
      <c r="N2933" s="172" t="str">
        <f t="shared" si="1155"/>
        <v/>
      </c>
      <c r="O2933" s="172"/>
      <c r="P2933" s="173">
        <f t="shared" si="1157"/>
        <v>0</v>
      </c>
      <c r="Q2933" s="173">
        <f t="shared" si="1158"/>
        <v>0</v>
      </c>
      <c r="R2933" s="173">
        <f t="shared" si="1159"/>
        <v>0</v>
      </c>
      <c r="S2933" s="173" t="str">
        <f t="shared" si="1160"/>
        <v/>
      </c>
      <c r="T2933" s="173">
        <f t="shared" si="1161"/>
        <v>0</v>
      </c>
      <c r="U2933" s="173">
        <f t="shared" si="1162"/>
        <v>0</v>
      </c>
      <c r="V2933" s="173">
        <f t="shared" si="1163"/>
        <v>0</v>
      </c>
      <c r="W2933" s="173">
        <f t="shared" si="1164"/>
        <v>0</v>
      </c>
      <c r="X2933" s="173">
        <f t="shared" si="1156"/>
        <v>0</v>
      </c>
    </row>
    <row r="2934" spans="1:24" ht="14.1" customHeight="1" x14ac:dyDescent="0.3">
      <c r="A2934" s="368" t="s">
        <v>1127</v>
      </c>
      <c r="B2934" s="91" t="s">
        <v>51</v>
      </c>
      <c r="C2934" s="92">
        <v>6</v>
      </c>
      <c r="D2934" s="92">
        <v>0</v>
      </c>
      <c r="E2934" s="166"/>
      <c r="F2934" s="92" t="s">
        <v>111</v>
      </c>
      <c r="G2934" s="92" t="s">
        <v>2022</v>
      </c>
      <c r="H2934" s="92" t="s">
        <v>2501</v>
      </c>
      <c r="I2934" s="92">
        <v>142</v>
      </c>
      <c r="J2934" s="93">
        <v>36.4</v>
      </c>
      <c r="K2934" s="94"/>
      <c r="L2934" s="92" t="s">
        <v>4150</v>
      </c>
      <c r="M2934" s="92" t="s">
        <v>417</v>
      </c>
      <c r="N2934" s="172" t="str">
        <f t="shared" si="1155"/>
        <v/>
      </c>
      <c r="O2934" s="172"/>
      <c r="P2934" s="173">
        <f t="shared" si="1157"/>
        <v>0</v>
      </c>
      <c r="Q2934" s="173">
        <f t="shared" si="1158"/>
        <v>0</v>
      </c>
      <c r="R2934" s="173">
        <f t="shared" si="1159"/>
        <v>0</v>
      </c>
      <c r="S2934" s="173" t="str">
        <f t="shared" si="1160"/>
        <v/>
      </c>
      <c r="T2934" s="173">
        <f t="shared" si="1161"/>
        <v>0</v>
      </c>
      <c r="U2934" s="173">
        <f t="shared" si="1162"/>
        <v>0</v>
      </c>
      <c r="V2934" s="173">
        <f t="shared" si="1163"/>
        <v>0</v>
      </c>
      <c r="W2934" s="173">
        <f t="shared" si="1164"/>
        <v>0</v>
      </c>
      <c r="X2934" s="173">
        <f t="shared" si="1156"/>
        <v>0</v>
      </c>
    </row>
    <row r="2935" spans="1:24" ht="14.1" customHeight="1" x14ac:dyDescent="0.3">
      <c r="A2935" s="368" t="s">
        <v>1128</v>
      </c>
      <c r="B2935" s="91" t="s">
        <v>51</v>
      </c>
      <c r="C2935" s="92">
        <v>6</v>
      </c>
      <c r="D2935" s="92">
        <v>0</v>
      </c>
      <c r="E2935" s="166"/>
      <c r="F2935" s="92" t="s">
        <v>111</v>
      </c>
      <c r="G2935" s="92" t="s">
        <v>2023</v>
      </c>
      <c r="H2935" s="92" t="s">
        <v>2501</v>
      </c>
      <c r="I2935" s="92">
        <v>142</v>
      </c>
      <c r="J2935" s="93">
        <v>38.300000000000004</v>
      </c>
      <c r="K2935" s="94"/>
      <c r="L2935" s="92" t="s">
        <v>4151</v>
      </c>
      <c r="M2935" s="92" t="s">
        <v>417</v>
      </c>
      <c r="N2935" s="172" t="str">
        <f t="shared" si="1155"/>
        <v/>
      </c>
      <c r="O2935" s="172"/>
      <c r="P2935" s="173">
        <f t="shared" si="1157"/>
        <v>0</v>
      </c>
      <c r="Q2935" s="173">
        <f t="shared" si="1158"/>
        <v>0</v>
      </c>
      <c r="R2935" s="173">
        <f t="shared" si="1159"/>
        <v>0</v>
      </c>
      <c r="S2935" s="173" t="str">
        <f t="shared" si="1160"/>
        <v/>
      </c>
      <c r="T2935" s="173">
        <f t="shared" si="1161"/>
        <v>0</v>
      </c>
      <c r="U2935" s="173">
        <f t="shared" si="1162"/>
        <v>0</v>
      </c>
      <c r="V2935" s="173">
        <f t="shared" si="1163"/>
        <v>0</v>
      </c>
      <c r="W2935" s="173">
        <f t="shared" si="1164"/>
        <v>0</v>
      </c>
      <c r="X2935" s="173">
        <f t="shared" si="1156"/>
        <v>0</v>
      </c>
    </row>
    <row r="2936" spans="1:24" ht="14.1" customHeight="1" x14ac:dyDescent="0.3">
      <c r="A2936" s="368" t="s">
        <v>1126</v>
      </c>
      <c r="B2936" s="91" t="s">
        <v>51</v>
      </c>
      <c r="C2936" s="92">
        <v>6</v>
      </c>
      <c r="D2936" s="92">
        <v>0</v>
      </c>
      <c r="E2936" s="166"/>
      <c r="F2936" s="92" t="s">
        <v>111</v>
      </c>
      <c r="G2936" s="92" t="s">
        <v>2005</v>
      </c>
      <c r="H2936" s="92" t="s">
        <v>2501</v>
      </c>
      <c r="I2936" s="92">
        <v>142</v>
      </c>
      <c r="J2936" s="93">
        <v>36.4</v>
      </c>
      <c r="K2936" s="94"/>
      <c r="L2936" s="92" t="s">
        <v>4152</v>
      </c>
      <c r="M2936" s="92" t="s">
        <v>417</v>
      </c>
      <c r="N2936" s="172" t="str">
        <f t="shared" si="1155"/>
        <v/>
      </c>
      <c r="O2936" s="172"/>
      <c r="P2936" s="173">
        <f t="shared" si="1157"/>
        <v>0</v>
      </c>
      <c r="Q2936" s="173">
        <f t="shared" si="1158"/>
        <v>0</v>
      </c>
      <c r="R2936" s="173">
        <f t="shared" si="1159"/>
        <v>0</v>
      </c>
      <c r="S2936" s="173" t="str">
        <f t="shared" si="1160"/>
        <v/>
      </c>
      <c r="T2936" s="173">
        <f t="shared" si="1161"/>
        <v>0</v>
      </c>
      <c r="U2936" s="173">
        <f t="shared" si="1162"/>
        <v>0</v>
      </c>
      <c r="V2936" s="173">
        <f t="shared" si="1163"/>
        <v>0</v>
      </c>
      <c r="W2936" s="173">
        <f t="shared" si="1164"/>
        <v>0</v>
      </c>
      <c r="X2936" s="173">
        <f t="shared" si="1156"/>
        <v>0</v>
      </c>
    </row>
    <row r="2937" spans="1:24" ht="14.1" customHeight="1" x14ac:dyDescent="0.3">
      <c r="A2937" s="368" t="s">
        <v>1123</v>
      </c>
      <c r="B2937" s="91" t="s">
        <v>51</v>
      </c>
      <c r="C2937" s="92">
        <v>16</v>
      </c>
      <c r="D2937" s="92">
        <v>8</v>
      </c>
      <c r="E2937" s="166"/>
      <c r="F2937" s="92" t="s">
        <v>111</v>
      </c>
      <c r="G2937" s="92" t="s">
        <v>2020</v>
      </c>
      <c r="H2937" s="92" t="s">
        <v>2613</v>
      </c>
      <c r="I2937" s="92">
        <v>142</v>
      </c>
      <c r="J2937" s="93">
        <v>41.300000000000004</v>
      </c>
      <c r="K2937" s="94"/>
      <c r="L2937" s="92" t="s">
        <v>4401</v>
      </c>
      <c r="M2937" s="92" t="s">
        <v>417</v>
      </c>
      <c r="N2937" s="172" t="str">
        <f t="shared" si="1155"/>
        <v/>
      </c>
      <c r="O2937" s="172"/>
      <c r="P2937" s="173">
        <f t="shared" si="1157"/>
        <v>0</v>
      </c>
      <c r="Q2937" s="173">
        <f t="shared" si="1158"/>
        <v>0</v>
      </c>
      <c r="R2937" s="173">
        <f t="shared" si="1159"/>
        <v>0</v>
      </c>
      <c r="S2937" s="173" t="str">
        <f t="shared" si="1160"/>
        <v/>
      </c>
      <c r="T2937" s="173">
        <f t="shared" si="1161"/>
        <v>0</v>
      </c>
      <c r="U2937" s="173">
        <f t="shared" si="1162"/>
        <v>0</v>
      </c>
      <c r="V2937" s="173">
        <f t="shared" si="1163"/>
        <v>0</v>
      </c>
      <c r="W2937" s="173">
        <f t="shared" si="1164"/>
        <v>0</v>
      </c>
      <c r="X2937" s="173">
        <f t="shared" si="1156"/>
        <v>0</v>
      </c>
    </row>
    <row r="2938" spans="1:24" ht="14.1" customHeight="1" x14ac:dyDescent="0.3">
      <c r="A2938" s="368" t="s">
        <v>1124</v>
      </c>
      <c r="B2938" s="91" t="s">
        <v>51</v>
      </c>
      <c r="C2938" s="92">
        <v>16</v>
      </c>
      <c r="D2938" s="92">
        <v>8</v>
      </c>
      <c r="E2938" s="166"/>
      <c r="F2938" s="92" t="s">
        <v>111</v>
      </c>
      <c r="G2938" s="92" t="s">
        <v>2022</v>
      </c>
      <c r="H2938" s="92" t="s">
        <v>2613</v>
      </c>
      <c r="I2938" s="92">
        <v>142</v>
      </c>
      <c r="J2938" s="93">
        <v>41.300000000000004</v>
      </c>
      <c r="K2938" s="94"/>
      <c r="L2938" s="92" t="s">
        <v>4402</v>
      </c>
      <c r="M2938" s="92" t="s">
        <v>417</v>
      </c>
      <c r="N2938" s="172" t="str">
        <f t="shared" si="1155"/>
        <v/>
      </c>
      <c r="O2938" s="172"/>
      <c r="P2938" s="173">
        <f t="shared" si="1157"/>
        <v>0</v>
      </c>
      <c r="Q2938" s="173">
        <f t="shared" si="1158"/>
        <v>0</v>
      </c>
      <c r="R2938" s="173">
        <f t="shared" si="1159"/>
        <v>0</v>
      </c>
      <c r="S2938" s="173" t="str">
        <f t="shared" si="1160"/>
        <v/>
      </c>
      <c r="T2938" s="173">
        <f t="shared" si="1161"/>
        <v>0</v>
      </c>
      <c r="U2938" s="173">
        <f t="shared" si="1162"/>
        <v>0</v>
      </c>
      <c r="V2938" s="173">
        <f t="shared" si="1163"/>
        <v>0</v>
      </c>
      <c r="W2938" s="173">
        <f t="shared" si="1164"/>
        <v>0</v>
      </c>
      <c r="X2938" s="173">
        <f t="shared" si="1156"/>
        <v>0</v>
      </c>
    </row>
    <row r="2939" spans="1:24" ht="14.1" customHeight="1" x14ac:dyDescent="0.3">
      <c r="A2939" s="368" t="s">
        <v>1125</v>
      </c>
      <c r="B2939" s="91" t="s">
        <v>51</v>
      </c>
      <c r="C2939" s="92">
        <v>16</v>
      </c>
      <c r="D2939" s="92">
        <v>8</v>
      </c>
      <c r="E2939" s="166"/>
      <c r="F2939" s="92" t="s">
        <v>111</v>
      </c>
      <c r="G2939" s="92" t="s">
        <v>2023</v>
      </c>
      <c r="H2939" s="92" t="s">
        <v>2613</v>
      </c>
      <c r="I2939" s="92">
        <v>142</v>
      </c>
      <c r="J2939" s="93">
        <v>43.35</v>
      </c>
      <c r="K2939" s="94"/>
      <c r="L2939" s="92" t="s">
        <v>4403</v>
      </c>
      <c r="M2939" s="92" t="s">
        <v>417</v>
      </c>
      <c r="N2939" s="172" t="str">
        <f t="shared" si="1155"/>
        <v/>
      </c>
      <c r="O2939" s="172"/>
      <c r="P2939" s="173">
        <f t="shared" si="1157"/>
        <v>0</v>
      </c>
      <c r="Q2939" s="173">
        <f t="shared" si="1158"/>
        <v>0</v>
      </c>
      <c r="R2939" s="173">
        <f t="shared" si="1159"/>
        <v>0</v>
      </c>
      <c r="S2939" s="173" t="str">
        <f t="shared" si="1160"/>
        <v/>
      </c>
      <c r="T2939" s="173">
        <f t="shared" si="1161"/>
        <v>0</v>
      </c>
      <c r="U2939" s="173">
        <f t="shared" si="1162"/>
        <v>0</v>
      </c>
      <c r="V2939" s="173">
        <f t="shared" si="1163"/>
        <v>0</v>
      </c>
      <c r="W2939" s="173">
        <f t="shared" si="1164"/>
        <v>0</v>
      </c>
      <c r="X2939" s="173">
        <f t="shared" si="1156"/>
        <v>0</v>
      </c>
    </row>
    <row r="2940" spans="1:24" ht="14.1" customHeight="1" x14ac:dyDescent="0.3">
      <c r="A2940" s="368" t="s">
        <v>1122</v>
      </c>
      <c r="B2940" s="91" t="s">
        <v>51</v>
      </c>
      <c r="C2940" s="92">
        <v>16</v>
      </c>
      <c r="D2940" s="92">
        <v>8</v>
      </c>
      <c r="E2940" s="166"/>
      <c r="F2940" s="92" t="s">
        <v>111</v>
      </c>
      <c r="G2940" s="92" t="s">
        <v>2005</v>
      </c>
      <c r="H2940" s="92" t="s">
        <v>2613</v>
      </c>
      <c r="I2940" s="92">
        <v>142</v>
      </c>
      <c r="J2940" s="93">
        <v>41.300000000000004</v>
      </c>
      <c r="K2940" s="94"/>
      <c r="L2940" s="92" t="s">
        <v>4404</v>
      </c>
      <c r="M2940" s="92" t="s">
        <v>417</v>
      </c>
      <c r="N2940" s="172" t="str">
        <f t="shared" si="1155"/>
        <v/>
      </c>
      <c r="O2940" s="172"/>
      <c r="P2940" s="173">
        <f t="shared" si="1157"/>
        <v>0</v>
      </c>
      <c r="Q2940" s="173">
        <f t="shared" si="1158"/>
        <v>0</v>
      </c>
      <c r="R2940" s="173">
        <f t="shared" si="1159"/>
        <v>0</v>
      </c>
      <c r="S2940" s="173" t="str">
        <f t="shared" si="1160"/>
        <v/>
      </c>
      <c r="T2940" s="173">
        <f t="shared" si="1161"/>
        <v>0</v>
      </c>
      <c r="U2940" s="173">
        <f t="shared" si="1162"/>
        <v>0</v>
      </c>
      <c r="V2940" s="173">
        <f t="shared" si="1163"/>
        <v>0</v>
      </c>
      <c r="W2940" s="173">
        <f t="shared" si="1164"/>
        <v>0</v>
      </c>
      <c r="X2940" s="173">
        <f t="shared" si="1156"/>
        <v>0</v>
      </c>
    </row>
    <row r="2941" spans="1:24" ht="14.1" customHeight="1" x14ac:dyDescent="0.3">
      <c r="A2941" s="187" t="s">
        <v>178</v>
      </c>
      <c r="B2941" s="246" t="s">
        <v>51</v>
      </c>
      <c r="C2941" s="188">
        <v>12</v>
      </c>
      <c r="D2941" s="188">
        <v>0</v>
      </c>
      <c r="E2941" s="247"/>
      <c r="F2941" s="188" t="s">
        <v>111</v>
      </c>
      <c r="G2941" s="188" t="s">
        <v>2105</v>
      </c>
      <c r="H2941" s="188" t="s">
        <v>2460</v>
      </c>
      <c r="I2941" s="188">
        <v>142</v>
      </c>
      <c r="J2941" s="248">
        <v>30.650000000000002</v>
      </c>
      <c r="K2941" s="249"/>
      <c r="L2941" s="188" t="s">
        <v>4034</v>
      </c>
      <c r="M2941" s="188" t="s">
        <v>417</v>
      </c>
      <c r="N2941" s="250" t="str">
        <f t="shared" si="1155"/>
        <v/>
      </c>
      <c r="O2941" s="172"/>
      <c r="P2941" s="173">
        <f t="shared" si="1157"/>
        <v>0</v>
      </c>
      <c r="Q2941" s="173">
        <f t="shared" si="1158"/>
        <v>0</v>
      </c>
      <c r="R2941" s="173">
        <f t="shared" si="1159"/>
        <v>0</v>
      </c>
      <c r="S2941" s="173" t="str">
        <f t="shared" si="1160"/>
        <v/>
      </c>
      <c r="T2941" s="173">
        <f t="shared" si="1161"/>
        <v>0</v>
      </c>
      <c r="U2941" s="173">
        <f t="shared" si="1162"/>
        <v>0</v>
      </c>
      <c r="V2941" s="173">
        <f t="shared" si="1163"/>
        <v>0</v>
      </c>
      <c r="W2941" s="173">
        <f t="shared" si="1164"/>
        <v>0</v>
      </c>
      <c r="X2941" s="251">
        <f t="shared" si="1156"/>
        <v>0</v>
      </c>
    </row>
    <row r="2942" spans="1:24" ht="14.1" customHeight="1" x14ac:dyDescent="0.3">
      <c r="A2942" s="187" t="s">
        <v>177</v>
      </c>
      <c r="B2942" s="246" t="s">
        <v>51</v>
      </c>
      <c r="C2942" s="188">
        <v>12</v>
      </c>
      <c r="D2942" s="188">
        <v>0</v>
      </c>
      <c r="E2942" s="247"/>
      <c r="F2942" s="188" t="s">
        <v>111</v>
      </c>
      <c r="G2942" s="188" t="s">
        <v>2022</v>
      </c>
      <c r="H2942" s="188" t="s">
        <v>2460</v>
      </c>
      <c r="I2942" s="188">
        <v>142</v>
      </c>
      <c r="J2942" s="248">
        <v>30.650000000000002</v>
      </c>
      <c r="K2942" s="249"/>
      <c r="L2942" s="188" t="s">
        <v>4033</v>
      </c>
      <c r="M2942" s="188" t="s">
        <v>417</v>
      </c>
      <c r="N2942" s="250" t="str">
        <f t="shared" si="1155"/>
        <v/>
      </c>
      <c r="O2942" s="172"/>
      <c r="P2942" s="173">
        <f t="shared" si="1157"/>
        <v>0</v>
      </c>
      <c r="Q2942" s="173">
        <f t="shared" si="1158"/>
        <v>0</v>
      </c>
      <c r="R2942" s="173">
        <f t="shared" si="1159"/>
        <v>0</v>
      </c>
      <c r="S2942" s="173" t="str">
        <f t="shared" si="1160"/>
        <v/>
      </c>
      <c r="T2942" s="173">
        <f t="shared" si="1161"/>
        <v>0</v>
      </c>
      <c r="U2942" s="173">
        <f t="shared" si="1162"/>
        <v>0</v>
      </c>
      <c r="V2942" s="173">
        <f t="shared" si="1163"/>
        <v>0</v>
      </c>
      <c r="W2942" s="173">
        <f t="shared" si="1164"/>
        <v>0</v>
      </c>
      <c r="X2942" s="251">
        <f t="shared" si="1156"/>
        <v>0</v>
      </c>
    </row>
    <row r="2943" spans="1:24" ht="14.1" customHeight="1" x14ac:dyDescent="0.3">
      <c r="A2943" s="368" t="s">
        <v>224</v>
      </c>
      <c r="B2943" s="91" t="s">
        <v>51</v>
      </c>
      <c r="C2943" s="92">
        <v>12</v>
      </c>
      <c r="D2943" s="92">
        <v>0</v>
      </c>
      <c r="E2943" s="166"/>
      <c r="F2943" s="92" t="s">
        <v>111</v>
      </c>
      <c r="G2943" s="92" t="s">
        <v>2041</v>
      </c>
      <c r="H2943" s="92" t="s">
        <v>2457</v>
      </c>
      <c r="I2943" s="92">
        <v>142</v>
      </c>
      <c r="J2943" s="93">
        <v>18.850000000000001</v>
      </c>
      <c r="K2943" s="94"/>
      <c r="L2943" s="92" t="s">
        <v>4025</v>
      </c>
      <c r="M2943" s="92" t="s">
        <v>417</v>
      </c>
      <c r="N2943" s="172" t="str">
        <f t="shared" si="1155"/>
        <v/>
      </c>
      <c r="O2943" s="172"/>
      <c r="P2943" s="173">
        <f t="shared" si="1157"/>
        <v>0</v>
      </c>
      <c r="Q2943" s="173">
        <f t="shared" si="1158"/>
        <v>0</v>
      </c>
      <c r="R2943" s="173">
        <f t="shared" si="1159"/>
        <v>0</v>
      </c>
      <c r="S2943" s="173" t="str">
        <f t="shared" si="1160"/>
        <v/>
      </c>
      <c r="T2943" s="173">
        <f t="shared" si="1161"/>
        <v>0</v>
      </c>
      <c r="U2943" s="173">
        <f t="shared" si="1162"/>
        <v>0</v>
      </c>
      <c r="V2943" s="173">
        <f t="shared" si="1163"/>
        <v>0</v>
      </c>
      <c r="W2943" s="173">
        <f t="shared" si="1164"/>
        <v>0</v>
      </c>
      <c r="X2943" s="173">
        <f t="shared" si="1156"/>
        <v>0</v>
      </c>
    </row>
    <row r="2944" spans="1:24" ht="14.1" customHeight="1" x14ac:dyDescent="0.3">
      <c r="A2944" s="368" t="s">
        <v>1460</v>
      </c>
      <c r="B2944" s="91" t="s">
        <v>51</v>
      </c>
      <c r="C2944" s="92">
        <v>20</v>
      </c>
      <c r="D2944" s="92">
        <v>10</v>
      </c>
      <c r="E2944" s="166"/>
      <c r="F2944" s="92" t="s">
        <v>111</v>
      </c>
      <c r="G2944" s="92" t="s">
        <v>2020</v>
      </c>
      <c r="H2944" s="92" t="s">
        <v>2555</v>
      </c>
      <c r="I2944" s="92">
        <v>142</v>
      </c>
      <c r="J2944" s="93">
        <v>55.85</v>
      </c>
      <c r="K2944" s="94"/>
      <c r="L2944" s="92" t="s">
        <v>4289</v>
      </c>
      <c r="M2944" s="92" t="s">
        <v>417</v>
      </c>
      <c r="N2944" s="172" t="str">
        <f t="shared" si="1155"/>
        <v/>
      </c>
      <c r="O2944" s="172"/>
      <c r="P2944" s="173">
        <f t="shared" si="1157"/>
        <v>0</v>
      </c>
      <c r="Q2944" s="173">
        <f t="shared" si="1158"/>
        <v>0</v>
      </c>
      <c r="R2944" s="173">
        <f t="shared" si="1159"/>
        <v>0</v>
      </c>
      <c r="S2944" s="173" t="str">
        <f t="shared" si="1160"/>
        <v/>
      </c>
      <c r="T2944" s="173">
        <f t="shared" si="1161"/>
        <v>0</v>
      </c>
      <c r="U2944" s="173">
        <f t="shared" si="1162"/>
        <v>0</v>
      </c>
      <c r="V2944" s="173">
        <f t="shared" si="1163"/>
        <v>0</v>
      </c>
      <c r="W2944" s="173">
        <f t="shared" si="1164"/>
        <v>0</v>
      </c>
      <c r="X2944" s="173">
        <f t="shared" si="1156"/>
        <v>0</v>
      </c>
    </row>
    <row r="2945" spans="1:24" ht="14.1" customHeight="1" x14ac:dyDescent="0.3">
      <c r="A2945" s="368" t="s">
        <v>1459</v>
      </c>
      <c r="B2945" s="91" t="s">
        <v>51</v>
      </c>
      <c r="C2945" s="92">
        <v>20</v>
      </c>
      <c r="D2945" s="92">
        <v>10</v>
      </c>
      <c r="E2945" s="166"/>
      <c r="F2945" s="92" t="s">
        <v>111</v>
      </c>
      <c r="G2945" s="92" t="s">
        <v>2005</v>
      </c>
      <c r="H2945" s="92" t="s">
        <v>2555</v>
      </c>
      <c r="I2945" s="92">
        <v>142</v>
      </c>
      <c r="J2945" s="93">
        <v>55.85</v>
      </c>
      <c r="K2945" s="94"/>
      <c r="L2945" s="92" t="s">
        <v>4290</v>
      </c>
      <c r="M2945" s="92" t="s">
        <v>417</v>
      </c>
      <c r="N2945" s="172" t="str">
        <f t="shared" si="1155"/>
        <v/>
      </c>
      <c r="O2945" s="172"/>
      <c r="P2945" s="173">
        <f t="shared" si="1157"/>
        <v>0</v>
      </c>
      <c r="Q2945" s="173">
        <f t="shared" si="1158"/>
        <v>0</v>
      </c>
      <c r="R2945" s="173">
        <f t="shared" si="1159"/>
        <v>0</v>
      </c>
      <c r="S2945" s="173" t="str">
        <f t="shared" si="1160"/>
        <v/>
      </c>
      <c r="T2945" s="173">
        <f t="shared" si="1161"/>
        <v>0</v>
      </c>
      <c r="U2945" s="173">
        <f t="shared" si="1162"/>
        <v>0</v>
      </c>
      <c r="V2945" s="173">
        <f t="shared" si="1163"/>
        <v>0</v>
      </c>
      <c r="W2945" s="173">
        <f t="shared" si="1164"/>
        <v>0</v>
      </c>
      <c r="X2945" s="173">
        <f t="shared" si="1156"/>
        <v>0</v>
      </c>
    </row>
    <row r="2946" spans="1:24" ht="14.1" customHeight="1" x14ac:dyDescent="0.3">
      <c r="A2946" s="368" t="s">
        <v>281</v>
      </c>
      <c r="B2946" s="91" t="s">
        <v>51</v>
      </c>
      <c r="C2946" s="92">
        <v>28</v>
      </c>
      <c r="D2946" s="92">
        <v>7</v>
      </c>
      <c r="E2946" s="166"/>
      <c r="F2946" s="92" t="s">
        <v>111</v>
      </c>
      <c r="G2946" s="92" t="s">
        <v>2020</v>
      </c>
      <c r="H2946" s="92" t="s">
        <v>2554</v>
      </c>
      <c r="I2946" s="92">
        <v>142</v>
      </c>
      <c r="J2946" s="93">
        <v>31.6</v>
      </c>
      <c r="K2946" s="94"/>
      <c r="L2946" s="92" t="s">
        <v>4285</v>
      </c>
      <c r="M2946" s="92" t="s">
        <v>417</v>
      </c>
      <c r="N2946" s="172" t="str">
        <f t="shared" si="1155"/>
        <v/>
      </c>
      <c r="O2946" s="172"/>
      <c r="P2946" s="173">
        <f t="shared" si="1157"/>
        <v>0</v>
      </c>
      <c r="Q2946" s="173">
        <f t="shared" si="1158"/>
        <v>0</v>
      </c>
      <c r="R2946" s="173">
        <f t="shared" si="1159"/>
        <v>0</v>
      </c>
      <c r="S2946" s="173" t="str">
        <f t="shared" si="1160"/>
        <v/>
      </c>
      <c r="T2946" s="173">
        <f t="shared" si="1161"/>
        <v>0</v>
      </c>
      <c r="U2946" s="173">
        <f t="shared" si="1162"/>
        <v>0</v>
      </c>
      <c r="V2946" s="173">
        <f t="shared" si="1163"/>
        <v>0</v>
      </c>
      <c r="W2946" s="173">
        <f t="shared" si="1164"/>
        <v>0</v>
      </c>
      <c r="X2946" s="173">
        <f t="shared" si="1156"/>
        <v>0</v>
      </c>
    </row>
    <row r="2947" spans="1:24" ht="14.1" customHeight="1" x14ac:dyDescent="0.3">
      <c r="A2947" s="368" t="s">
        <v>282</v>
      </c>
      <c r="B2947" s="91" t="s">
        <v>51</v>
      </c>
      <c r="C2947" s="92">
        <v>28</v>
      </c>
      <c r="D2947" s="92">
        <v>7</v>
      </c>
      <c r="E2947" s="166"/>
      <c r="F2947" s="92" t="s">
        <v>111</v>
      </c>
      <c r="G2947" s="92" t="s">
        <v>2022</v>
      </c>
      <c r="H2947" s="92" t="s">
        <v>2554</v>
      </c>
      <c r="I2947" s="92">
        <v>142</v>
      </c>
      <c r="J2947" s="93">
        <v>31.6</v>
      </c>
      <c r="K2947" s="94"/>
      <c r="L2947" s="92" t="s">
        <v>4286</v>
      </c>
      <c r="M2947" s="92" t="s">
        <v>417</v>
      </c>
      <c r="N2947" s="172" t="str">
        <f t="shared" si="1155"/>
        <v/>
      </c>
      <c r="O2947" s="172"/>
      <c r="P2947" s="173">
        <f t="shared" si="1157"/>
        <v>0</v>
      </c>
      <c r="Q2947" s="173">
        <f t="shared" si="1158"/>
        <v>0</v>
      </c>
      <c r="R2947" s="173">
        <f t="shared" si="1159"/>
        <v>0</v>
      </c>
      <c r="S2947" s="173" t="str">
        <f t="shared" si="1160"/>
        <v/>
      </c>
      <c r="T2947" s="173">
        <f t="shared" si="1161"/>
        <v>0</v>
      </c>
      <c r="U2947" s="173">
        <f t="shared" si="1162"/>
        <v>0</v>
      </c>
      <c r="V2947" s="173">
        <f t="shared" si="1163"/>
        <v>0</v>
      </c>
      <c r="W2947" s="173">
        <f t="shared" si="1164"/>
        <v>0</v>
      </c>
      <c r="X2947" s="173">
        <f t="shared" si="1156"/>
        <v>0</v>
      </c>
    </row>
    <row r="2948" spans="1:24" ht="14.1" customHeight="1" x14ac:dyDescent="0.3">
      <c r="A2948" s="368" t="s">
        <v>283</v>
      </c>
      <c r="B2948" s="91" t="s">
        <v>51</v>
      </c>
      <c r="C2948" s="92">
        <v>28</v>
      </c>
      <c r="D2948" s="92">
        <v>7</v>
      </c>
      <c r="E2948" s="166"/>
      <c r="F2948" s="92" t="s">
        <v>111</v>
      </c>
      <c r="G2948" s="92" t="s">
        <v>2023</v>
      </c>
      <c r="H2948" s="92" t="s">
        <v>2554</v>
      </c>
      <c r="I2948" s="92">
        <v>142</v>
      </c>
      <c r="J2948" s="93">
        <v>33.200000000000003</v>
      </c>
      <c r="K2948" s="94"/>
      <c r="L2948" s="92" t="s">
        <v>4287</v>
      </c>
      <c r="M2948" s="92" t="s">
        <v>417</v>
      </c>
      <c r="N2948" s="172" t="str">
        <f t="shared" si="1155"/>
        <v/>
      </c>
      <c r="O2948" s="172"/>
      <c r="P2948" s="173">
        <f t="shared" si="1157"/>
        <v>0</v>
      </c>
      <c r="Q2948" s="173">
        <f t="shared" si="1158"/>
        <v>0</v>
      </c>
      <c r="R2948" s="173">
        <f t="shared" si="1159"/>
        <v>0</v>
      </c>
      <c r="S2948" s="173" t="str">
        <f t="shared" si="1160"/>
        <v/>
      </c>
      <c r="T2948" s="173">
        <f t="shared" si="1161"/>
        <v>0</v>
      </c>
      <c r="U2948" s="173">
        <f t="shared" si="1162"/>
        <v>0</v>
      </c>
      <c r="V2948" s="173">
        <f t="shared" si="1163"/>
        <v>0</v>
      </c>
      <c r="W2948" s="173">
        <f t="shared" si="1164"/>
        <v>0</v>
      </c>
      <c r="X2948" s="173">
        <f t="shared" si="1156"/>
        <v>0</v>
      </c>
    </row>
    <row r="2949" spans="1:24" ht="14.1" customHeight="1" x14ac:dyDescent="0.3">
      <c r="A2949" s="368" t="s">
        <v>284</v>
      </c>
      <c r="B2949" s="91" t="s">
        <v>51</v>
      </c>
      <c r="C2949" s="92">
        <v>28</v>
      </c>
      <c r="D2949" s="92">
        <v>7</v>
      </c>
      <c r="E2949" s="166"/>
      <c r="F2949" s="92" t="s">
        <v>111</v>
      </c>
      <c r="G2949" s="92" t="s">
        <v>2005</v>
      </c>
      <c r="H2949" s="92" t="s">
        <v>2554</v>
      </c>
      <c r="I2949" s="92">
        <v>142</v>
      </c>
      <c r="J2949" s="93">
        <v>31.6</v>
      </c>
      <c r="K2949" s="94"/>
      <c r="L2949" s="92" t="s">
        <v>4288</v>
      </c>
      <c r="M2949" s="92" t="s">
        <v>417</v>
      </c>
      <c r="N2949" s="172" t="str">
        <f t="shared" si="1155"/>
        <v/>
      </c>
      <c r="O2949" s="172"/>
      <c r="P2949" s="173">
        <f t="shared" si="1157"/>
        <v>0</v>
      </c>
      <c r="Q2949" s="173">
        <f t="shared" si="1158"/>
        <v>0</v>
      </c>
      <c r="R2949" s="173">
        <f t="shared" si="1159"/>
        <v>0</v>
      </c>
      <c r="S2949" s="173" t="str">
        <f t="shared" si="1160"/>
        <v/>
      </c>
      <c r="T2949" s="173">
        <f t="shared" si="1161"/>
        <v>0</v>
      </c>
      <c r="U2949" s="173">
        <f t="shared" si="1162"/>
        <v>0</v>
      </c>
      <c r="V2949" s="173">
        <f t="shared" si="1163"/>
        <v>0</v>
      </c>
      <c r="W2949" s="173">
        <f t="shared" si="1164"/>
        <v>0</v>
      </c>
      <c r="X2949" s="173">
        <f t="shared" si="1156"/>
        <v>0</v>
      </c>
    </row>
    <row r="2950" spans="1:24" ht="14.1" customHeight="1" x14ac:dyDescent="0.3">
      <c r="A2950" s="368" t="s">
        <v>299</v>
      </c>
      <c r="B2950" s="91" t="s">
        <v>51</v>
      </c>
      <c r="C2950" s="92">
        <v>4</v>
      </c>
      <c r="D2950" s="92">
        <v>0</v>
      </c>
      <c r="E2950" s="166"/>
      <c r="F2950" s="92" t="s">
        <v>111</v>
      </c>
      <c r="G2950" s="92" t="s">
        <v>2047</v>
      </c>
      <c r="H2950" s="92" t="s">
        <v>2627</v>
      </c>
      <c r="I2950" s="92">
        <v>142</v>
      </c>
      <c r="J2950" s="93">
        <v>42.5</v>
      </c>
      <c r="K2950" s="94"/>
      <c r="L2950" s="92" t="s">
        <v>4436</v>
      </c>
      <c r="M2950" s="92" t="s">
        <v>417</v>
      </c>
      <c r="N2950" s="172" t="str">
        <f t="shared" si="1155"/>
        <v/>
      </c>
      <c r="O2950" s="172"/>
      <c r="P2950" s="173">
        <f t="shared" ref="P2950:P2981" si="1165">IF($B2950="PA",$N2950,0)</f>
        <v>0</v>
      </c>
      <c r="Q2950" s="173">
        <f t="shared" ref="Q2950:Q2981" si="1166">IF($B2950="PC",$N2950,0)</f>
        <v>0</v>
      </c>
      <c r="R2950" s="173">
        <f t="shared" ref="R2950:R2981" si="1167">IF($B2950="LA",$N2950,0)</f>
        <v>0</v>
      </c>
      <c r="S2950" s="173" t="str">
        <f t="shared" ref="S2950:S2981" si="1168">IF($B2950="LC",$N2950,0)</f>
        <v/>
      </c>
      <c r="T2950" s="173">
        <f t="shared" ref="T2950:T2981" si="1169">IF(P2950&lt;&gt;"",(P2950*(1-($N$3368))*(1-($O2950+$N$3373))),0)</f>
        <v>0</v>
      </c>
      <c r="U2950" s="173">
        <f t="shared" ref="U2950:U2981" si="1170">IF(Q2950&lt;&gt;"",(Q2950*(1-($N$3369))*(1-($O2950+$N$3373))),0)</f>
        <v>0</v>
      </c>
      <c r="V2950" s="173">
        <f t="shared" ref="V2950:V2981" si="1171">IF(R2950&lt;&gt;"",(R2950*(1-($N$3370))*(1-($O2950+$N$3373))),0)</f>
        <v>0</v>
      </c>
      <c r="W2950" s="173">
        <f t="shared" ref="W2950:W2981" si="1172">IF(S2950&lt;&gt;"",(S2950*(1-($N$3371))*(1-($O2950+$N$3373))),0)</f>
        <v>0</v>
      </c>
      <c r="X2950" s="173">
        <f t="shared" si="1156"/>
        <v>0</v>
      </c>
    </row>
    <row r="2951" spans="1:24" ht="14.1" customHeight="1" x14ac:dyDescent="0.3">
      <c r="A2951" s="368" t="s">
        <v>300</v>
      </c>
      <c r="B2951" s="91" t="s">
        <v>51</v>
      </c>
      <c r="C2951" s="92">
        <v>4</v>
      </c>
      <c r="D2951" s="92">
        <v>0</v>
      </c>
      <c r="E2951" s="166"/>
      <c r="F2951" s="92" t="s">
        <v>111</v>
      </c>
      <c r="G2951" s="92" t="s">
        <v>2041</v>
      </c>
      <c r="H2951" s="92" t="s">
        <v>2627</v>
      </c>
      <c r="I2951" s="92">
        <v>142</v>
      </c>
      <c r="J2951" s="93">
        <v>42.5</v>
      </c>
      <c r="K2951" s="94"/>
      <c r="L2951" s="92" t="s">
        <v>4437</v>
      </c>
      <c r="M2951" s="92" t="s">
        <v>417</v>
      </c>
      <c r="N2951" s="172" t="str">
        <f t="shared" si="1155"/>
        <v/>
      </c>
      <c r="O2951" s="172"/>
      <c r="P2951" s="173">
        <f t="shared" si="1165"/>
        <v>0</v>
      </c>
      <c r="Q2951" s="173">
        <f t="shared" si="1166"/>
        <v>0</v>
      </c>
      <c r="R2951" s="173">
        <f t="shared" si="1167"/>
        <v>0</v>
      </c>
      <c r="S2951" s="173" t="str">
        <f t="shared" si="1168"/>
        <v/>
      </c>
      <c r="T2951" s="173">
        <f t="shared" si="1169"/>
        <v>0</v>
      </c>
      <c r="U2951" s="173">
        <f t="shared" si="1170"/>
        <v>0</v>
      </c>
      <c r="V2951" s="173">
        <f t="shared" si="1171"/>
        <v>0</v>
      </c>
      <c r="W2951" s="173">
        <f t="shared" si="1172"/>
        <v>0</v>
      </c>
      <c r="X2951" s="173">
        <f t="shared" si="1156"/>
        <v>0</v>
      </c>
    </row>
    <row r="2952" spans="1:24" ht="14.1" customHeight="1" x14ac:dyDescent="0.3">
      <c r="A2952" s="368" t="s">
        <v>397</v>
      </c>
      <c r="B2952" s="91" t="s">
        <v>51</v>
      </c>
      <c r="C2952" s="92">
        <v>10</v>
      </c>
      <c r="D2952" s="92">
        <v>0</v>
      </c>
      <c r="E2952" s="166"/>
      <c r="F2952" s="92" t="s">
        <v>111</v>
      </c>
      <c r="G2952" s="92" t="s">
        <v>2047</v>
      </c>
      <c r="H2952" s="92" t="s">
        <v>2655</v>
      </c>
      <c r="I2952" s="92">
        <v>142</v>
      </c>
      <c r="J2952" s="93">
        <v>43.15</v>
      </c>
      <c r="K2952" s="94"/>
      <c r="L2952" s="92" t="s">
        <v>4497</v>
      </c>
      <c r="M2952" s="92" t="s">
        <v>417</v>
      </c>
      <c r="N2952" s="172" t="str">
        <f t="shared" si="1155"/>
        <v/>
      </c>
      <c r="O2952" s="172"/>
      <c r="P2952" s="173">
        <f t="shared" si="1165"/>
        <v>0</v>
      </c>
      <c r="Q2952" s="173">
        <f t="shared" si="1166"/>
        <v>0</v>
      </c>
      <c r="R2952" s="173">
        <f t="shared" si="1167"/>
        <v>0</v>
      </c>
      <c r="S2952" s="173" t="str">
        <f t="shared" si="1168"/>
        <v/>
      </c>
      <c r="T2952" s="173">
        <f t="shared" si="1169"/>
        <v>0</v>
      </c>
      <c r="U2952" s="173">
        <f t="shared" si="1170"/>
        <v>0</v>
      </c>
      <c r="V2952" s="173">
        <f t="shared" si="1171"/>
        <v>0</v>
      </c>
      <c r="W2952" s="173">
        <f t="shared" si="1172"/>
        <v>0</v>
      </c>
      <c r="X2952" s="173">
        <f t="shared" si="1156"/>
        <v>0</v>
      </c>
    </row>
    <row r="2953" spans="1:24" ht="14.1" customHeight="1" x14ac:dyDescent="0.3">
      <c r="A2953" s="368" t="s">
        <v>398</v>
      </c>
      <c r="B2953" s="91" t="s">
        <v>51</v>
      </c>
      <c r="C2953" s="92">
        <v>10</v>
      </c>
      <c r="D2953" s="92">
        <v>0</v>
      </c>
      <c r="E2953" s="166"/>
      <c r="F2953" s="92" t="s">
        <v>111</v>
      </c>
      <c r="G2953" s="92" t="s">
        <v>2041</v>
      </c>
      <c r="H2953" s="92" t="s">
        <v>2655</v>
      </c>
      <c r="I2953" s="92">
        <v>142</v>
      </c>
      <c r="J2953" s="93">
        <v>43.15</v>
      </c>
      <c r="K2953" s="94"/>
      <c r="L2953" s="92" t="s">
        <v>4498</v>
      </c>
      <c r="M2953" s="92" t="s">
        <v>417</v>
      </c>
      <c r="N2953" s="172" t="str">
        <f t="shared" si="1155"/>
        <v/>
      </c>
      <c r="O2953" s="172"/>
      <c r="P2953" s="173">
        <f t="shared" si="1165"/>
        <v>0</v>
      </c>
      <c r="Q2953" s="173">
        <f t="shared" si="1166"/>
        <v>0</v>
      </c>
      <c r="R2953" s="173">
        <f t="shared" si="1167"/>
        <v>0</v>
      </c>
      <c r="S2953" s="173" t="str">
        <f t="shared" si="1168"/>
        <v/>
      </c>
      <c r="T2953" s="173">
        <f t="shared" si="1169"/>
        <v>0</v>
      </c>
      <c r="U2953" s="173">
        <f t="shared" si="1170"/>
        <v>0</v>
      </c>
      <c r="V2953" s="173">
        <f t="shared" si="1171"/>
        <v>0</v>
      </c>
      <c r="W2953" s="173">
        <f t="shared" si="1172"/>
        <v>0</v>
      </c>
      <c r="X2953" s="173">
        <f t="shared" si="1156"/>
        <v>0</v>
      </c>
    </row>
    <row r="2954" spans="1:24" ht="14.1" customHeight="1" x14ac:dyDescent="0.3">
      <c r="A2954" s="90"/>
      <c r="B2954" s="91"/>
      <c r="C2954" s="92"/>
      <c r="D2954" s="92"/>
      <c r="E2954" s="168"/>
      <c r="F2954" s="92"/>
      <c r="G2954" s="92"/>
      <c r="H2954" s="225" t="s">
        <v>5738</v>
      </c>
      <c r="I2954" s="92"/>
      <c r="J2954" s="93"/>
      <c r="K2954" s="94"/>
      <c r="L2954" s="94"/>
      <c r="M2954" s="95"/>
      <c r="N2954" s="172"/>
      <c r="O2954" s="172"/>
      <c r="P2954" s="173">
        <f t="shared" si="1165"/>
        <v>0</v>
      </c>
      <c r="Q2954" s="173">
        <f t="shared" si="1166"/>
        <v>0</v>
      </c>
      <c r="R2954" s="173">
        <f t="shared" si="1167"/>
        <v>0</v>
      </c>
      <c r="S2954" s="173">
        <f t="shared" si="1168"/>
        <v>0</v>
      </c>
      <c r="T2954" s="173">
        <f t="shared" si="1169"/>
        <v>0</v>
      </c>
      <c r="U2954" s="173">
        <f t="shared" si="1170"/>
        <v>0</v>
      </c>
      <c r="V2954" s="173">
        <f t="shared" si="1171"/>
        <v>0</v>
      </c>
      <c r="W2954" s="173">
        <f t="shared" si="1172"/>
        <v>0</v>
      </c>
      <c r="X2954" s="173"/>
    </row>
    <row r="2955" spans="1:24" ht="14.1" customHeight="1" x14ac:dyDescent="0.3">
      <c r="A2955" s="370" t="s">
        <v>893</v>
      </c>
      <c r="B2955" s="91" t="s">
        <v>51</v>
      </c>
      <c r="C2955" s="92">
        <v>10</v>
      </c>
      <c r="D2955" s="92">
        <v>0</v>
      </c>
      <c r="E2955" s="166"/>
      <c r="F2955" s="92" t="s">
        <v>110</v>
      </c>
      <c r="G2955" s="92" t="s">
        <v>2003</v>
      </c>
      <c r="H2955" s="92" t="s">
        <v>2066</v>
      </c>
      <c r="I2955" s="92">
        <v>143</v>
      </c>
      <c r="J2955" s="93">
        <v>43.7</v>
      </c>
      <c r="K2955" s="94"/>
      <c r="L2955" s="92" t="s">
        <v>3060</v>
      </c>
      <c r="M2955" s="92" t="s">
        <v>417</v>
      </c>
      <c r="N2955" s="172" t="str">
        <f t="shared" ref="N2955:N2984" si="1173">IF(OR(J2955="TBA",E2955=0),"",E2955*J2955)</f>
        <v/>
      </c>
      <c r="O2955" s="172"/>
      <c r="P2955" s="173">
        <f t="shared" si="1165"/>
        <v>0</v>
      </c>
      <c r="Q2955" s="173">
        <f t="shared" si="1166"/>
        <v>0</v>
      </c>
      <c r="R2955" s="173">
        <f t="shared" si="1167"/>
        <v>0</v>
      </c>
      <c r="S2955" s="173" t="str">
        <f t="shared" si="1168"/>
        <v/>
      </c>
      <c r="T2955" s="173">
        <f t="shared" si="1169"/>
        <v>0</v>
      </c>
      <c r="U2955" s="173">
        <f t="shared" si="1170"/>
        <v>0</v>
      </c>
      <c r="V2955" s="173">
        <f t="shared" si="1171"/>
        <v>0</v>
      </c>
      <c r="W2955" s="173">
        <f t="shared" si="1172"/>
        <v>0</v>
      </c>
      <c r="X2955" s="173">
        <f t="shared" ref="X2955:X2984" si="1174">+SUM(T2955:W2955)</f>
        <v>0</v>
      </c>
    </row>
    <row r="2956" spans="1:24" ht="14.1" customHeight="1" x14ac:dyDescent="0.3">
      <c r="A2956" s="370" t="s">
        <v>892</v>
      </c>
      <c r="B2956" s="91" t="s">
        <v>51</v>
      </c>
      <c r="C2956" s="92">
        <v>10</v>
      </c>
      <c r="D2956" s="92">
        <v>0</v>
      </c>
      <c r="E2956" s="166"/>
      <c r="F2956" s="92" t="s">
        <v>110</v>
      </c>
      <c r="G2956" s="92" t="s">
        <v>2004</v>
      </c>
      <c r="H2956" s="92" t="s">
        <v>2066</v>
      </c>
      <c r="I2956" s="92">
        <v>143</v>
      </c>
      <c r="J2956" s="93">
        <v>43.7</v>
      </c>
      <c r="K2956" s="94"/>
      <c r="L2956" s="92" t="s">
        <v>3061</v>
      </c>
      <c r="M2956" s="92" t="s">
        <v>417</v>
      </c>
      <c r="N2956" s="172" t="str">
        <f t="shared" si="1173"/>
        <v/>
      </c>
      <c r="O2956" s="172"/>
      <c r="P2956" s="173">
        <f t="shared" si="1165"/>
        <v>0</v>
      </c>
      <c r="Q2956" s="173">
        <f t="shared" si="1166"/>
        <v>0</v>
      </c>
      <c r="R2956" s="173">
        <f t="shared" si="1167"/>
        <v>0</v>
      </c>
      <c r="S2956" s="173" t="str">
        <f t="shared" si="1168"/>
        <v/>
      </c>
      <c r="T2956" s="173">
        <f t="shared" si="1169"/>
        <v>0</v>
      </c>
      <c r="U2956" s="173">
        <f t="shared" si="1170"/>
        <v>0</v>
      </c>
      <c r="V2956" s="173">
        <f t="shared" si="1171"/>
        <v>0</v>
      </c>
      <c r="W2956" s="173">
        <f t="shared" si="1172"/>
        <v>0</v>
      </c>
      <c r="X2956" s="173">
        <f t="shared" si="1174"/>
        <v>0</v>
      </c>
    </row>
    <row r="2957" spans="1:24" ht="14.1" customHeight="1" x14ac:dyDescent="0.3">
      <c r="A2957" s="370" t="s">
        <v>891</v>
      </c>
      <c r="B2957" s="91" t="s">
        <v>51</v>
      </c>
      <c r="C2957" s="92">
        <v>10</v>
      </c>
      <c r="D2957" s="92">
        <v>0</v>
      </c>
      <c r="E2957" s="166"/>
      <c r="F2957" s="92" t="s">
        <v>110</v>
      </c>
      <c r="G2957" s="92" t="s">
        <v>2005</v>
      </c>
      <c r="H2957" s="92" t="s">
        <v>2066</v>
      </c>
      <c r="I2957" s="92">
        <v>143</v>
      </c>
      <c r="J2957" s="93">
        <v>43.7</v>
      </c>
      <c r="K2957" s="94"/>
      <c r="L2957" s="92" t="s">
        <v>3062</v>
      </c>
      <c r="M2957" s="92" t="s">
        <v>417</v>
      </c>
      <c r="N2957" s="172" t="str">
        <f t="shared" si="1173"/>
        <v/>
      </c>
      <c r="O2957" s="172"/>
      <c r="P2957" s="173">
        <f t="shared" si="1165"/>
        <v>0</v>
      </c>
      <c r="Q2957" s="173">
        <f t="shared" si="1166"/>
        <v>0</v>
      </c>
      <c r="R2957" s="173">
        <f t="shared" si="1167"/>
        <v>0</v>
      </c>
      <c r="S2957" s="173" t="str">
        <f t="shared" si="1168"/>
        <v/>
      </c>
      <c r="T2957" s="173">
        <f t="shared" si="1169"/>
        <v>0</v>
      </c>
      <c r="U2957" s="173">
        <f t="shared" si="1170"/>
        <v>0</v>
      </c>
      <c r="V2957" s="173">
        <f t="shared" si="1171"/>
        <v>0</v>
      </c>
      <c r="W2957" s="173">
        <f t="shared" si="1172"/>
        <v>0</v>
      </c>
      <c r="X2957" s="173">
        <f t="shared" si="1174"/>
        <v>0</v>
      </c>
    </row>
    <row r="2958" spans="1:24" ht="14.1" customHeight="1" x14ac:dyDescent="0.3">
      <c r="A2958" s="370" t="s">
        <v>928</v>
      </c>
      <c r="B2958" s="91" t="s">
        <v>51</v>
      </c>
      <c r="C2958" s="92">
        <v>20</v>
      </c>
      <c r="D2958" s="92">
        <v>10</v>
      </c>
      <c r="E2958" s="166"/>
      <c r="F2958" s="92" t="s">
        <v>127</v>
      </c>
      <c r="G2958" s="92" t="s">
        <v>2003</v>
      </c>
      <c r="H2958" s="92" t="s">
        <v>2088</v>
      </c>
      <c r="I2958" s="92">
        <v>143</v>
      </c>
      <c r="J2958" s="93">
        <v>34</v>
      </c>
      <c r="K2958" s="94"/>
      <c r="L2958" s="92" t="s">
        <v>3123</v>
      </c>
      <c r="M2958" s="92" t="s">
        <v>417</v>
      </c>
      <c r="N2958" s="172" t="str">
        <f t="shared" si="1173"/>
        <v/>
      </c>
      <c r="O2958" s="172"/>
      <c r="P2958" s="173">
        <f t="shared" si="1165"/>
        <v>0</v>
      </c>
      <c r="Q2958" s="173">
        <f t="shared" si="1166"/>
        <v>0</v>
      </c>
      <c r="R2958" s="173">
        <f t="shared" si="1167"/>
        <v>0</v>
      </c>
      <c r="S2958" s="173" t="str">
        <f t="shared" si="1168"/>
        <v/>
      </c>
      <c r="T2958" s="173">
        <f t="shared" si="1169"/>
        <v>0</v>
      </c>
      <c r="U2958" s="173">
        <f t="shared" si="1170"/>
        <v>0</v>
      </c>
      <c r="V2958" s="173">
        <f t="shared" si="1171"/>
        <v>0</v>
      </c>
      <c r="W2958" s="173">
        <f t="shared" si="1172"/>
        <v>0</v>
      </c>
      <c r="X2958" s="173">
        <f t="shared" si="1174"/>
        <v>0</v>
      </c>
    </row>
    <row r="2959" spans="1:24" ht="14.1" customHeight="1" x14ac:dyDescent="0.3">
      <c r="A2959" s="370" t="s">
        <v>927</v>
      </c>
      <c r="B2959" s="91" t="s">
        <v>51</v>
      </c>
      <c r="C2959" s="92">
        <v>20</v>
      </c>
      <c r="D2959" s="92">
        <v>10</v>
      </c>
      <c r="E2959" s="166"/>
      <c r="F2959" s="92" t="s">
        <v>127</v>
      </c>
      <c r="G2959" s="92" t="s">
        <v>2004</v>
      </c>
      <c r="H2959" s="92" t="s">
        <v>2088</v>
      </c>
      <c r="I2959" s="92">
        <v>143</v>
      </c>
      <c r="J2959" s="93">
        <v>34</v>
      </c>
      <c r="K2959" s="94"/>
      <c r="L2959" s="92" t="s">
        <v>3124</v>
      </c>
      <c r="M2959" s="92" t="s">
        <v>417</v>
      </c>
      <c r="N2959" s="172" t="str">
        <f t="shared" si="1173"/>
        <v/>
      </c>
      <c r="O2959" s="172"/>
      <c r="P2959" s="173">
        <f t="shared" si="1165"/>
        <v>0</v>
      </c>
      <c r="Q2959" s="173">
        <f t="shared" si="1166"/>
        <v>0</v>
      </c>
      <c r="R2959" s="173">
        <f t="shared" si="1167"/>
        <v>0</v>
      </c>
      <c r="S2959" s="173" t="str">
        <f t="shared" si="1168"/>
        <v/>
      </c>
      <c r="T2959" s="173">
        <f t="shared" si="1169"/>
        <v>0</v>
      </c>
      <c r="U2959" s="173">
        <f t="shared" si="1170"/>
        <v>0</v>
      </c>
      <c r="V2959" s="173">
        <f t="shared" si="1171"/>
        <v>0</v>
      </c>
      <c r="W2959" s="173">
        <f t="shared" si="1172"/>
        <v>0</v>
      </c>
      <c r="X2959" s="173">
        <f t="shared" si="1174"/>
        <v>0</v>
      </c>
    </row>
    <row r="2960" spans="1:24" ht="14.1" customHeight="1" x14ac:dyDescent="0.3">
      <c r="A2960" s="370" t="s">
        <v>926</v>
      </c>
      <c r="B2960" s="91" t="s">
        <v>51</v>
      </c>
      <c r="C2960" s="92">
        <v>20</v>
      </c>
      <c r="D2960" s="92">
        <v>10</v>
      </c>
      <c r="E2960" s="166"/>
      <c r="F2960" s="92" t="s">
        <v>127</v>
      </c>
      <c r="G2960" s="92" t="s">
        <v>2005</v>
      </c>
      <c r="H2960" s="92" t="s">
        <v>2088</v>
      </c>
      <c r="I2960" s="92">
        <v>143</v>
      </c>
      <c r="J2960" s="93">
        <v>34</v>
      </c>
      <c r="K2960" s="94"/>
      <c r="L2960" s="92" t="s">
        <v>3125</v>
      </c>
      <c r="M2960" s="92" t="s">
        <v>417</v>
      </c>
      <c r="N2960" s="172" t="str">
        <f t="shared" si="1173"/>
        <v/>
      </c>
      <c r="O2960" s="172"/>
      <c r="P2960" s="173">
        <f t="shared" si="1165"/>
        <v>0</v>
      </c>
      <c r="Q2960" s="173">
        <f t="shared" si="1166"/>
        <v>0</v>
      </c>
      <c r="R2960" s="173">
        <f t="shared" si="1167"/>
        <v>0</v>
      </c>
      <c r="S2960" s="173" t="str">
        <f t="shared" si="1168"/>
        <v/>
      </c>
      <c r="T2960" s="173">
        <f t="shared" si="1169"/>
        <v>0</v>
      </c>
      <c r="U2960" s="173">
        <f t="shared" si="1170"/>
        <v>0</v>
      </c>
      <c r="V2960" s="173">
        <f t="shared" si="1171"/>
        <v>0</v>
      </c>
      <c r="W2960" s="173">
        <f t="shared" si="1172"/>
        <v>0</v>
      </c>
      <c r="X2960" s="173">
        <f t="shared" si="1174"/>
        <v>0</v>
      </c>
    </row>
    <row r="2961" spans="1:24" ht="14.1" customHeight="1" x14ac:dyDescent="0.3">
      <c r="A2961" s="370" t="s">
        <v>960</v>
      </c>
      <c r="B2961" s="91" t="s">
        <v>51</v>
      </c>
      <c r="C2961" s="92">
        <v>20</v>
      </c>
      <c r="D2961" s="92">
        <v>10</v>
      </c>
      <c r="E2961" s="166"/>
      <c r="F2961" s="92" t="s">
        <v>127</v>
      </c>
      <c r="G2961" s="92" t="s">
        <v>2003</v>
      </c>
      <c r="H2961" s="92" t="s">
        <v>2089</v>
      </c>
      <c r="I2961" s="92">
        <v>143</v>
      </c>
      <c r="J2961" s="93">
        <v>34</v>
      </c>
      <c r="K2961" s="94"/>
      <c r="L2961" s="92" t="s">
        <v>3126</v>
      </c>
      <c r="M2961" s="92" t="s">
        <v>417</v>
      </c>
      <c r="N2961" s="172" t="str">
        <f t="shared" si="1173"/>
        <v/>
      </c>
      <c r="O2961" s="172"/>
      <c r="P2961" s="173">
        <f t="shared" si="1165"/>
        <v>0</v>
      </c>
      <c r="Q2961" s="173">
        <f t="shared" si="1166"/>
        <v>0</v>
      </c>
      <c r="R2961" s="173">
        <f t="shared" si="1167"/>
        <v>0</v>
      </c>
      <c r="S2961" s="173" t="str">
        <f t="shared" si="1168"/>
        <v/>
      </c>
      <c r="T2961" s="173">
        <f t="shared" si="1169"/>
        <v>0</v>
      </c>
      <c r="U2961" s="173">
        <f t="shared" si="1170"/>
        <v>0</v>
      </c>
      <c r="V2961" s="173">
        <f t="shared" si="1171"/>
        <v>0</v>
      </c>
      <c r="W2961" s="173">
        <f t="shared" si="1172"/>
        <v>0</v>
      </c>
      <c r="X2961" s="173">
        <f t="shared" si="1174"/>
        <v>0</v>
      </c>
    </row>
    <row r="2962" spans="1:24" ht="14.1" customHeight="1" x14ac:dyDescent="0.3">
      <c r="A2962" s="370" t="s">
        <v>959</v>
      </c>
      <c r="B2962" s="91" t="s">
        <v>51</v>
      </c>
      <c r="C2962" s="92">
        <v>20</v>
      </c>
      <c r="D2962" s="92">
        <v>10</v>
      </c>
      <c r="E2962" s="166"/>
      <c r="F2962" s="92" t="s">
        <v>127</v>
      </c>
      <c r="G2962" s="92" t="s">
        <v>2004</v>
      </c>
      <c r="H2962" s="92" t="s">
        <v>2089</v>
      </c>
      <c r="I2962" s="92">
        <v>143</v>
      </c>
      <c r="J2962" s="93">
        <v>34</v>
      </c>
      <c r="K2962" s="94"/>
      <c r="L2962" s="92" t="s">
        <v>3127</v>
      </c>
      <c r="M2962" s="92" t="s">
        <v>417</v>
      </c>
      <c r="N2962" s="172" t="str">
        <f t="shared" si="1173"/>
        <v/>
      </c>
      <c r="O2962" s="172"/>
      <c r="P2962" s="173">
        <f t="shared" si="1165"/>
        <v>0</v>
      </c>
      <c r="Q2962" s="173">
        <f t="shared" si="1166"/>
        <v>0</v>
      </c>
      <c r="R2962" s="173">
        <f t="shared" si="1167"/>
        <v>0</v>
      </c>
      <c r="S2962" s="173" t="str">
        <f t="shared" si="1168"/>
        <v/>
      </c>
      <c r="T2962" s="173">
        <f t="shared" si="1169"/>
        <v>0</v>
      </c>
      <c r="U2962" s="173">
        <f t="shared" si="1170"/>
        <v>0</v>
      </c>
      <c r="V2962" s="173">
        <f t="shared" si="1171"/>
        <v>0</v>
      </c>
      <c r="W2962" s="173">
        <f t="shared" si="1172"/>
        <v>0</v>
      </c>
      <c r="X2962" s="173">
        <f t="shared" si="1174"/>
        <v>0</v>
      </c>
    </row>
    <row r="2963" spans="1:24" ht="14.1" customHeight="1" x14ac:dyDescent="0.3">
      <c r="A2963" s="370" t="s">
        <v>958</v>
      </c>
      <c r="B2963" s="91" t="s">
        <v>51</v>
      </c>
      <c r="C2963" s="92">
        <v>20</v>
      </c>
      <c r="D2963" s="92">
        <v>10</v>
      </c>
      <c r="E2963" s="166"/>
      <c r="F2963" s="92" t="s">
        <v>127</v>
      </c>
      <c r="G2963" s="92" t="s">
        <v>2005</v>
      </c>
      <c r="H2963" s="92" t="s">
        <v>2089</v>
      </c>
      <c r="I2963" s="92">
        <v>143</v>
      </c>
      <c r="J2963" s="93">
        <v>34</v>
      </c>
      <c r="K2963" s="94"/>
      <c r="L2963" s="92" t="s">
        <v>3128</v>
      </c>
      <c r="M2963" s="92" t="s">
        <v>417</v>
      </c>
      <c r="N2963" s="172" t="str">
        <f t="shared" si="1173"/>
        <v/>
      </c>
      <c r="O2963" s="172"/>
      <c r="P2963" s="173">
        <f t="shared" si="1165"/>
        <v>0</v>
      </c>
      <c r="Q2963" s="173">
        <f t="shared" si="1166"/>
        <v>0</v>
      </c>
      <c r="R2963" s="173">
        <f t="shared" si="1167"/>
        <v>0</v>
      </c>
      <c r="S2963" s="173" t="str">
        <f t="shared" si="1168"/>
        <v/>
      </c>
      <c r="T2963" s="173">
        <f t="shared" si="1169"/>
        <v>0</v>
      </c>
      <c r="U2963" s="173">
        <f t="shared" si="1170"/>
        <v>0</v>
      </c>
      <c r="V2963" s="173">
        <f t="shared" si="1171"/>
        <v>0</v>
      </c>
      <c r="W2963" s="173">
        <f t="shared" si="1172"/>
        <v>0</v>
      </c>
      <c r="X2963" s="173">
        <f t="shared" si="1174"/>
        <v>0</v>
      </c>
    </row>
    <row r="2964" spans="1:24" ht="14.1" customHeight="1" x14ac:dyDescent="0.3">
      <c r="A2964" s="370" t="s">
        <v>1390</v>
      </c>
      <c r="B2964" s="91" t="s">
        <v>51</v>
      </c>
      <c r="C2964" s="92">
        <v>20</v>
      </c>
      <c r="D2964" s="92">
        <v>10</v>
      </c>
      <c r="E2964" s="166"/>
      <c r="F2964" s="92" t="s">
        <v>127</v>
      </c>
      <c r="G2964" s="92" t="s">
        <v>2003</v>
      </c>
      <c r="H2964" s="92" t="s">
        <v>2090</v>
      </c>
      <c r="I2964" s="92">
        <v>143</v>
      </c>
      <c r="J2964" s="93">
        <v>34</v>
      </c>
      <c r="K2964" s="94"/>
      <c r="L2964" s="92" t="s">
        <v>3129</v>
      </c>
      <c r="M2964" s="92" t="s">
        <v>417</v>
      </c>
      <c r="N2964" s="172" t="str">
        <f t="shared" si="1173"/>
        <v/>
      </c>
      <c r="O2964" s="172"/>
      <c r="P2964" s="173">
        <f t="shared" si="1165"/>
        <v>0</v>
      </c>
      <c r="Q2964" s="173">
        <f t="shared" si="1166"/>
        <v>0</v>
      </c>
      <c r="R2964" s="173">
        <f t="shared" si="1167"/>
        <v>0</v>
      </c>
      <c r="S2964" s="173" t="str">
        <f t="shared" si="1168"/>
        <v/>
      </c>
      <c r="T2964" s="173">
        <f t="shared" si="1169"/>
        <v>0</v>
      </c>
      <c r="U2964" s="173">
        <f t="shared" si="1170"/>
        <v>0</v>
      </c>
      <c r="V2964" s="173">
        <f t="shared" si="1171"/>
        <v>0</v>
      </c>
      <c r="W2964" s="173">
        <f t="shared" si="1172"/>
        <v>0</v>
      </c>
      <c r="X2964" s="173">
        <f t="shared" si="1174"/>
        <v>0</v>
      </c>
    </row>
    <row r="2965" spans="1:24" ht="14.1" customHeight="1" x14ac:dyDescent="0.3">
      <c r="A2965" s="370" t="s">
        <v>971</v>
      </c>
      <c r="B2965" s="91" t="s">
        <v>51</v>
      </c>
      <c r="C2965" s="92">
        <v>20</v>
      </c>
      <c r="D2965" s="92">
        <v>10</v>
      </c>
      <c r="E2965" s="166"/>
      <c r="F2965" s="92" t="s">
        <v>127</v>
      </c>
      <c r="G2965" s="92" t="s">
        <v>2004</v>
      </c>
      <c r="H2965" s="92" t="s">
        <v>2090</v>
      </c>
      <c r="I2965" s="92">
        <v>143</v>
      </c>
      <c r="J2965" s="93">
        <v>34</v>
      </c>
      <c r="K2965" s="94"/>
      <c r="L2965" s="92" t="s">
        <v>3130</v>
      </c>
      <c r="M2965" s="92" t="s">
        <v>417</v>
      </c>
      <c r="N2965" s="172" t="str">
        <f t="shared" si="1173"/>
        <v/>
      </c>
      <c r="O2965" s="172"/>
      <c r="P2965" s="173">
        <f t="shared" si="1165"/>
        <v>0</v>
      </c>
      <c r="Q2965" s="173">
        <f t="shared" si="1166"/>
        <v>0</v>
      </c>
      <c r="R2965" s="173">
        <f t="shared" si="1167"/>
        <v>0</v>
      </c>
      <c r="S2965" s="173" t="str">
        <f t="shared" si="1168"/>
        <v/>
      </c>
      <c r="T2965" s="173">
        <f t="shared" si="1169"/>
        <v>0</v>
      </c>
      <c r="U2965" s="173">
        <f t="shared" si="1170"/>
        <v>0</v>
      </c>
      <c r="V2965" s="173">
        <f t="shared" si="1171"/>
        <v>0</v>
      </c>
      <c r="W2965" s="173">
        <f t="shared" si="1172"/>
        <v>0</v>
      </c>
      <c r="X2965" s="173">
        <f t="shared" si="1174"/>
        <v>0</v>
      </c>
    </row>
    <row r="2966" spans="1:24" ht="14.1" customHeight="1" x14ac:dyDescent="0.3">
      <c r="A2966" s="370" t="s">
        <v>970</v>
      </c>
      <c r="B2966" s="91" t="s">
        <v>51</v>
      </c>
      <c r="C2966" s="92">
        <v>20</v>
      </c>
      <c r="D2966" s="92">
        <v>10</v>
      </c>
      <c r="E2966" s="166"/>
      <c r="F2966" s="92" t="s">
        <v>127</v>
      </c>
      <c r="G2966" s="92" t="s">
        <v>2005</v>
      </c>
      <c r="H2966" s="92" t="s">
        <v>2090</v>
      </c>
      <c r="I2966" s="92">
        <v>143</v>
      </c>
      <c r="J2966" s="93">
        <v>34</v>
      </c>
      <c r="K2966" s="94"/>
      <c r="L2966" s="92" t="s">
        <v>3131</v>
      </c>
      <c r="M2966" s="92" t="s">
        <v>417</v>
      </c>
      <c r="N2966" s="172" t="str">
        <f t="shared" si="1173"/>
        <v/>
      </c>
      <c r="O2966" s="172"/>
      <c r="P2966" s="173">
        <f t="shared" si="1165"/>
        <v>0</v>
      </c>
      <c r="Q2966" s="173">
        <f t="shared" si="1166"/>
        <v>0</v>
      </c>
      <c r="R2966" s="173">
        <f t="shared" si="1167"/>
        <v>0</v>
      </c>
      <c r="S2966" s="173" t="str">
        <f t="shared" si="1168"/>
        <v/>
      </c>
      <c r="T2966" s="173">
        <f t="shared" si="1169"/>
        <v>0</v>
      </c>
      <c r="U2966" s="173">
        <f t="shared" si="1170"/>
        <v>0</v>
      </c>
      <c r="V2966" s="173">
        <f t="shared" si="1171"/>
        <v>0</v>
      </c>
      <c r="W2966" s="173">
        <f t="shared" si="1172"/>
        <v>0</v>
      </c>
      <c r="X2966" s="173">
        <f t="shared" si="1174"/>
        <v>0</v>
      </c>
    </row>
    <row r="2967" spans="1:24" ht="14.1" customHeight="1" x14ac:dyDescent="0.3">
      <c r="A2967" s="370" t="s">
        <v>998</v>
      </c>
      <c r="B2967" s="91" t="s">
        <v>51</v>
      </c>
      <c r="C2967" s="92">
        <v>20</v>
      </c>
      <c r="D2967" s="92">
        <v>10</v>
      </c>
      <c r="E2967" s="166"/>
      <c r="F2967" s="92" t="s">
        <v>127</v>
      </c>
      <c r="G2967" s="92" t="s">
        <v>2003</v>
      </c>
      <c r="H2967" s="92" t="s">
        <v>2091</v>
      </c>
      <c r="I2967" s="92">
        <v>143</v>
      </c>
      <c r="J2967" s="93">
        <v>34</v>
      </c>
      <c r="K2967" s="94"/>
      <c r="L2967" s="92" t="s">
        <v>3132</v>
      </c>
      <c r="M2967" s="92" t="s">
        <v>417</v>
      </c>
      <c r="N2967" s="172" t="str">
        <f t="shared" si="1173"/>
        <v/>
      </c>
      <c r="O2967" s="172"/>
      <c r="P2967" s="173">
        <f t="shared" si="1165"/>
        <v>0</v>
      </c>
      <c r="Q2967" s="173">
        <f t="shared" si="1166"/>
        <v>0</v>
      </c>
      <c r="R2967" s="173">
        <f t="shared" si="1167"/>
        <v>0</v>
      </c>
      <c r="S2967" s="173" t="str">
        <f t="shared" si="1168"/>
        <v/>
      </c>
      <c r="T2967" s="173">
        <f t="shared" si="1169"/>
        <v>0</v>
      </c>
      <c r="U2967" s="173">
        <f t="shared" si="1170"/>
        <v>0</v>
      </c>
      <c r="V2967" s="173">
        <f t="shared" si="1171"/>
        <v>0</v>
      </c>
      <c r="W2967" s="173">
        <f t="shared" si="1172"/>
        <v>0</v>
      </c>
      <c r="X2967" s="173">
        <f t="shared" si="1174"/>
        <v>0</v>
      </c>
    </row>
    <row r="2968" spans="1:24" ht="14.1" customHeight="1" x14ac:dyDescent="0.3">
      <c r="A2968" s="370" t="s">
        <v>997</v>
      </c>
      <c r="B2968" s="91" t="s">
        <v>51</v>
      </c>
      <c r="C2968" s="92">
        <v>20</v>
      </c>
      <c r="D2968" s="92">
        <v>10</v>
      </c>
      <c r="E2968" s="166"/>
      <c r="F2968" s="92" t="s">
        <v>127</v>
      </c>
      <c r="G2968" s="92" t="s">
        <v>2004</v>
      </c>
      <c r="H2968" s="92" t="s">
        <v>2091</v>
      </c>
      <c r="I2968" s="92">
        <v>143</v>
      </c>
      <c r="J2968" s="93">
        <v>34</v>
      </c>
      <c r="K2968" s="94"/>
      <c r="L2968" s="92" t="s">
        <v>3133</v>
      </c>
      <c r="M2968" s="92" t="s">
        <v>417</v>
      </c>
      <c r="N2968" s="172" t="str">
        <f t="shared" si="1173"/>
        <v/>
      </c>
      <c r="O2968" s="172"/>
      <c r="P2968" s="173">
        <f t="shared" si="1165"/>
        <v>0</v>
      </c>
      <c r="Q2968" s="173">
        <f t="shared" si="1166"/>
        <v>0</v>
      </c>
      <c r="R2968" s="173">
        <f t="shared" si="1167"/>
        <v>0</v>
      </c>
      <c r="S2968" s="173" t="str">
        <f t="shared" si="1168"/>
        <v/>
      </c>
      <c r="T2968" s="173">
        <f t="shared" si="1169"/>
        <v>0</v>
      </c>
      <c r="U2968" s="173">
        <f t="shared" si="1170"/>
        <v>0</v>
      </c>
      <c r="V2968" s="173">
        <f t="shared" si="1171"/>
        <v>0</v>
      </c>
      <c r="W2968" s="173">
        <f t="shared" si="1172"/>
        <v>0</v>
      </c>
      <c r="X2968" s="173">
        <f t="shared" si="1174"/>
        <v>0</v>
      </c>
    </row>
    <row r="2969" spans="1:24" ht="14.1" customHeight="1" x14ac:dyDescent="0.3">
      <c r="A2969" s="370" t="s">
        <v>996</v>
      </c>
      <c r="B2969" s="91" t="s">
        <v>51</v>
      </c>
      <c r="C2969" s="92">
        <v>20</v>
      </c>
      <c r="D2969" s="92">
        <v>10</v>
      </c>
      <c r="E2969" s="166"/>
      <c r="F2969" s="92" t="s">
        <v>127</v>
      </c>
      <c r="G2969" s="92" t="s">
        <v>2005</v>
      </c>
      <c r="H2969" s="92" t="s">
        <v>2091</v>
      </c>
      <c r="I2969" s="92">
        <v>143</v>
      </c>
      <c r="J2969" s="93">
        <v>34</v>
      </c>
      <c r="K2969" s="94"/>
      <c r="L2969" s="92" t="s">
        <v>3134</v>
      </c>
      <c r="M2969" s="92" t="s">
        <v>417</v>
      </c>
      <c r="N2969" s="172" t="str">
        <f t="shared" si="1173"/>
        <v/>
      </c>
      <c r="O2969" s="172"/>
      <c r="P2969" s="173">
        <f t="shared" si="1165"/>
        <v>0</v>
      </c>
      <c r="Q2969" s="173">
        <f t="shared" si="1166"/>
        <v>0</v>
      </c>
      <c r="R2969" s="173">
        <f t="shared" si="1167"/>
        <v>0</v>
      </c>
      <c r="S2969" s="173" t="str">
        <f t="shared" si="1168"/>
        <v/>
      </c>
      <c r="T2969" s="173">
        <f t="shared" si="1169"/>
        <v>0</v>
      </c>
      <c r="U2969" s="173">
        <f t="shared" si="1170"/>
        <v>0</v>
      </c>
      <c r="V2969" s="173">
        <f t="shared" si="1171"/>
        <v>0</v>
      </c>
      <c r="W2969" s="173">
        <f t="shared" si="1172"/>
        <v>0</v>
      </c>
      <c r="X2969" s="173">
        <f t="shared" si="1174"/>
        <v>0</v>
      </c>
    </row>
    <row r="2970" spans="1:24" ht="14.1" customHeight="1" x14ac:dyDescent="0.3">
      <c r="A2970" s="370" t="s">
        <v>523</v>
      </c>
      <c r="B2970" s="91" t="s">
        <v>51</v>
      </c>
      <c r="C2970" s="92">
        <v>6</v>
      </c>
      <c r="D2970" s="92">
        <v>0</v>
      </c>
      <c r="E2970" s="166"/>
      <c r="F2970" s="92" t="s">
        <v>110</v>
      </c>
      <c r="G2970" s="92" t="s">
        <v>2004</v>
      </c>
      <c r="H2970" s="92" t="s">
        <v>2515</v>
      </c>
      <c r="I2970" s="92">
        <v>143</v>
      </c>
      <c r="J2970" s="93">
        <v>46.75</v>
      </c>
      <c r="K2970" s="94"/>
      <c r="L2970" s="92" t="s">
        <v>4191</v>
      </c>
      <c r="M2970" s="92" t="s">
        <v>417</v>
      </c>
      <c r="N2970" s="172" t="str">
        <f t="shared" si="1173"/>
        <v/>
      </c>
      <c r="O2970" s="172"/>
      <c r="P2970" s="173">
        <f t="shared" si="1165"/>
        <v>0</v>
      </c>
      <c r="Q2970" s="173">
        <f t="shared" si="1166"/>
        <v>0</v>
      </c>
      <c r="R2970" s="173">
        <f t="shared" si="1167"/>
        <v>0</v>
      </c>
      <c r="S2970" s="173" t="str">
        <f t="shared" si="1168"/>
        <v/>
      </c>
      <c r="T2970" s="173">
        <f t="shared" si="1169"/>
        <v>0</v>
      </c>
      <c r="U2970" s="173">
        <f t="shared" si="1170"/>
        <v>0</v>
      </c>
      <c r="V2970" s="173">
        <f t="shared" si="1171"/>
        <v>0</v>
      </c>
      <c r="W2970" s="173">
        <f t="shared" si="1172"/>
        <v>0</v>
      </c>
      <c r="X2970" s="173">
        <f t="shared" si="1174"/>
        <v>0</v>
      </c>
    </row>
    <row r="2971" spans="1:24" ht="14.1" customHeight="1" x14ac:dyDescent="0.3">
      <c r="A2971" s="370" t="s">
        <v>522</v>
      </c>
      <c r="B2971" s="91" t="s">
        <v>51</v>
      </c>
      <c r="C2971" s="92">
        <v>6</v>
      </c>
      <c r="D2971" s="92">
        <v>0</v>
      </c>
      <c r="E2971" s="166"/>
      <c r="F2971" s="92" t="s">
        <v>110</v>
      </c>
      <c r="G2971" s="92" t="s">
        <v>2005</v>
      </c>
      <c r="H2971" s="92" t="s">
        <v>2515</v>
      </c>
      <c r="I2971" s="92">
        <v>143</v>
      </c>
      <c r="J2971" s="93">
        <v>46.75</v>
      </c>
      <c r="K2971" s="94"/>
      <c r="L2971" s="92" t="s">
        <v>4192</v>
      </c>
      <c r="M2971" s="92" t="s">
        <v>417</v>
      </c>
      <c r="N2971" s="172" t="str">
        <f t="shared" si="1173"/>
        <v/>
      </c>
      <c r="O2971" s="172"/>
      <c r="P2971" s="173">
        <f t="shared" si="1165"/>
        <v>0</v>
      </c>
      <c r="Q2971" s="173">
        <f t="shared" si="1166"/>
        <v>0</v>
      </c>
      <c r="R2971" s="173">
        <f t="shared" si="1167"/>
        <v>0</v>
      </c>
      <c r="S2971" s="173" t="str">
        <f t="shared" si="1168"/>
        <v/>
      </c>
      <c r="T2971" s="173">
        <f t="shared" si="1169"/>
        <v>0</v>
      </c>
      <c r="U2971" s="173">
        <f t="shared" si="1170"/>
        <v>0</v>
      </c>
      <c r="V2971" s="173">
        <f t="shared" si="1171"/>
        <v>0</v>
      </c>
      <c r="W2971" s="173">
        <f t="shared" si="1172"/>
        <v>0</v>
      </c>
      <c r="X2971" s="173">
        <f t="shared" si="1174"/>
        <v>0</v>
      </c>
    </row>
    <row r="2972" spans="1:24" ht="14.1" customHeight="1" x14ac:dyDescent="0.3">
      <c r="A2972" s="368" t="s">
        <v>465</v>
      </c>
      <c r="B2972" s="91" t="s">
        <v>51</v>
      </c>
      <c r="C2972" s="92">
        <v>6</v>
      </c>
      <c r="D2972" s="92">
        <v>0</v>
      </c>
      <c r="E2972" s="166"/>
      <c r="F2972" s="92" t="s">
        <v>110</v>
      </c>
      <c r="G2972" s="92" t="s">
        <v>2004</v>
      </c>
      <c r="H2972" s="92" t="s">
        <v>2372</v>
      </c>
      <c r="I2972" s="92">
        <v>143</v>
      </c>
      <c r="J2972" s="93">
        <v>51</v>
      </c>
      <c r="K2972" s="94"/>
      <c r="L2972" s="92" t="s">
        <v>3839</v>
      </c>
      <c r="M2972" s="92" t="s">
        <v>417</v>
      </c>
      <c r="N2972" s="172" t="str">
        <f t="shared" si="1173"/>
        <v/>
      </c>
      <c r="O2972" s="172"/>
      <c r="P2972" s="173">
        <f t="shared" si="1165"/>
        <v>0</v>
      </c>
      <c r="Q2972" s="173">
        <f t="shared" si="1166"/>
        <v>0</v>
      </c>
      <c r="R2972" s="173">
        <f t="shared" si="1167"/>
        <v>0</v>
      </c>
      <c r="S2972" s="173" t="str">
        <f t="shared" si="1168"/>
        <v/>
      </c>
      <c r="T2972" s="173">
        <f t="shared" si="1169"/>
        <v>0</v>
      </c>
      <c r="U2972" s="173">
        <f t="shared" si="1170"/>
        <v>0</v>
      </c>
      <c r="V2972" s="173">
        <f t="shared" si="1171"/>
        <v>0</v>
      </c>
      <c r="W2972" s="173">
        <f t="shared" si="1172"/>
        <v>0</v>
      </c>
      <c r="X2972" s="173">
        <f t="shared" si="1174"/>
        <v>0</v>
      </c>
    </row>
    <row r="2973" spans="1:24" ht="14.1" customHeight="1" x14ac:dyDescent="0.3">
      <c r="A2973" s="368" t="s">
        <v>466</v>
      </c>
      <c r="B2973" s="91" t="s">
        <v>51</v>
      </c>
      <c r="C2973" s="92">
        <v>6</v>
      </c>
      <c r="D2973" s="92">
        <v>0</v>
      </c>
      <c r="E2973" s="166"/>
      <c r="F2973" s="92" t="s">
        <v>110</v>
      </c>
      <c r="G2973" s="92" t="s">
        <v>2005</v>
      </c>
      <c r="H2973" s="92" t="s">
        <v>2372</v>
      </c>
      <c r="I2973" s="92">
        <v>143</v>
      </c>
      <c r="J2973" s="93">
        <v>51</v>
      </c>
      <c r="K2973" s="94"/>
      <c r="L2973" s="92" t="s">
        <v>3840</v>
      </c>
      <c r="M2973" s="92" t="s">
        <v>417</v>
      </c>
      <c r="N2973" s="172" t="str">
        <f t="shared" si="1173"/>
        <v/>
      </c>
      <c r="O2973" s="172"/>
      <c r="P2973" s="173">
        <f t="shared" si="1165"/>
        <v>0</v>
      </c>
      <c r="Q2973" s="173">
        <f t="shared" si="1166"/>
        <v>0</v>
      </c>
      <c r="R2973" s="173">
        <f t="shared" si="1167"/>
        <v>0</v>
      </c>
      <c r="S2973" s="173" t="str">
        <f t="shared" si="1168"/>
        <v/>
      </c>
      <c r="T2973" s="173">
        <f t="shared" si="1169"/>
        <v>0</v>
      </c>
      <c r="U2973" s="173">
        <f t="shared" si="1170"/>
        <v>0</v>
      </c>
      <c r="V2973" s="173">
        <f t="shared" si="1171"/>
        <v>0</v>
      </c>
      <c r="W2973" s="173">
        <f t="shared" si="1172"/>
        <v>0</v>
      </c>
      <c r="X2973" s="173">
        <f t="shared" si="1174"/>
        <v>0</v>
      </c>
    </row>
    <row r="2974" spans="1:24" ht="14.1" customHeight="1" x14ac:dyDescent="0.3">
      <c r="A2974" s="368" t="s">
        <v>463</v>
      </c>
      <c r="B2974" s="91" t="s">
        <v>51</v>
      </c>
      <c r="C2974" s="92">
        <v>6</v>
      </c>
      <c r="D2974" s="92">
        <v>0</v>
      </c>
      <c r="E2974" s="166"/>
      <c r="F2974" s="92" t="s">
        <v>110</v>
      </c>
      <c r="G2974" s="92" t="s">
        <v>2004</v>
      </c>
      <c r="H2974" s="92" t="s">
        <v>2370</v>
      </c>
      <c r="I2974" s="92">
        <v>143</v>
      </c>
      <c r="J2974" s="93">
        <v>51</v>
      </c>
      <c r="K2974" s="94"/>
      <c r="L2974" s="92" t="s">
        <v>3835</v>
      </c>
      <c r="M2974" s="92" t="s">
        <v>417</v>
      </c>
      <c r="N2974" s="172" t="str">
        <f t="shared" si="1173"/>
        <v/>
      </c>
      <c r="O2974" s="172"/>
      <c r="P2974" s="173">
        <f t="shared" si="1165"/>
        <v>0</v>
      </c>
      <c r="Q2974" s="173">
        <f t="shared" si="1166"/>
        <v>0</v>
      </c>
      <c r="R2974" s="173">
        <f t="shared" si="1167"/>
        <v>0</v>
      </c>
      <c r="S2974" s="173" t="str">
        <f t="shared" si="1168"/>
        <v/>
      </c>
      <c r="T2974" s="173">
        <f t="shared" si="1169"/>
        <v>0</v>
      </c>
      <c r="U2974" s="173">
        <f t="shared" si="1170"/>
        <v>0</v>
      </c>
      <c r="V2974" s="173">
        <f t="shared" si="1171"/>
        <v>0</v>
      </c>
      <c r="W2974" s="173">
        <f t="shared" si="1172"/>
        <v>0</v>
      </c>
      <c r="X2974" s="173">
        <f t="shared" si="1174"/>
        <v>0</v>
      </c>
    </row>
    <row r="2975" spans="1:24" ht="14.1" customHeight="1" x14ac:dyDescent="0.3">
      <c r="A2975" s="368" t="s">
        <v>464</v>
      </c>
      <c r="B2975" s="91" t="s">
        <v>51</v>
      </c>
      <c r="C2975" s="92">
        <v>6</v>
      </c>
      <c r="D2975" s="92">
        <v>0</v>
      </c>
      <c r="E2975" s="166"/>
      <c r="F2975" s="92" t="s">
        <v>110</v>
      </c>
      <c r="G2975" s="92" t="s">
        <v>2005</v>
      </c>
      <c r="H2975" s="92" t="s">
        <v>2370</v>
      </c>
      <c r="I2975" s="92">
        <v>143</v>
      </c>
      <c r="J2975" s="93">
        <v>51</v>
      </c>
      <c r="K2975" s="94"/>
      <c r="L2975" s="92" t="s">
        <v>3836</v>
      </c>
      <c r="M2975" s="92" t="s">
        <v>417</v>
      </c>
      <c r="N2975" s="172" t="str">
        <f t="shared" si="1173"/>
        <v/>
      </c>
      <c r="O2975" s="172"/>
      <c r="P2975" s="173">
        <f t="shared" si="1165"/>
        <v>0</v>
      </c>
      <c r="Q2975" s="173">
        <f t="shared" si="1166"/>
        <v>0</v>
      </c>
      <c r="R2975" s="173">
        <f t="shared" si="1167"/>
        <v>0</v>
      </c>
      <c r="S2975" s="173" t="str">
        <f t="shared" si="1168"/>
        <v/>
      </c>
      <c r="T2975" s="173">
        <f t="shared" si="1169"/>
        <v>0</v>
      </c>
      <c r="U2975" s="173">
        <f t="shared" si="1170"/>
        <v>0</v>
      </c>
      <c r="V2975" s="173">
        <f t="shared" si="1171"/>
        <v>0</v>
      </c>
      <c r="W2975" s="173">
        <f t="shared" si="1172"/>
        <v>0</v>
      </c>
      <c r="X2975" s="173">
        <f t="shared" si="1174"/>
        <v>0</v>
      </c>
    </row>
    <row r="2976" spans="1:24" ht="14.1" customHeight="1" x14ac:dyDescent="0.3">
      <c r="A2976" s="368" t="s">
        <v>1256</v>
      </c>
      <c r="B2976" s="91" t="s">
        <v>51</v>
      </c>
      <c r="C2976" s="92">
        <v>4</v>
      </c>
      <c r="D2976" s="92">
        <v>0</v>
      </c>
      <c r="E2976" s="166"/>
      <c r="F2976" s="92" t="s">
        <v>110</v>
      </c>
      <c r="G2976" s="92" t="s">
        <v>2003</v>
      </c>
      <c r="H2976" s="92" t="s">
        <v>4808</v>
      </c>
      <c r="I2976" s="92">
        <v>143</v>
      </c>
      <c r="J2976" s="93">
        <v>83.7</v>
      </c>
      <c r="K2976" s="94"/>
      <c r="L2976" s="92" t="s">
        <v>2999</v>
      </c>
      <c r="M2976" s="92" t="s">
        <v>417</v>
      </c>
      <c r="N2976" s="172" t="str">
        <f t="shared" si="1173"/>
        <v/>
      </c>
      <c r="O2976" s="172"/>
      <c r="P2976" s="173">
        <f t="shared" si="1165"/>
        <v>0</v>
      </c>
      <c r="Q2976" s="173">
        <f t="shared" si="1166"/>
        <v>0</v>
      </c>
      <c r="R2976" s="173">
        <f t="shared" si="1167"/>
        <v>0</v>
      </c>
      <c r="S2976" s="173" t="str">
        <f t="shared" si="1168"/>
        <v/>
      </c>
      <c r="T2976" s="173">
        <f t="shared" si="1169"/>
        <v>0</v>
      </c>
      <c r="U2976" s="173">
        <f t="shared" si="1170"/>
        <v>0</v>
      </c>
      <c r="V2976" s="173">
        <f t="shared" si="1171"/>
        <v>0</v>
      </c>
      <c r="W2976" s="173">
        <f t="shared" si="1172"/>
        <v>0</v>
      </c>
      <c r="X2976" s="173">
        <f t="shared" si="1174"/>
        <v>0</v>
      </c>
    </row>
    <row r="2977" spans="1:24" ht="14.1" customHeight="1" x14ac:dyDescent="0.3">
      <c r="A2977" s="368" t="s">
        <v>1257</v>
      </c>
      <c r="B2977" s="91" t="s">
        <v>51</v>
      </c>
      <c r="C2977" s="92">
        <v>4</v>
      </c>
      <c r="D2977" s="92">
        <v>0</v>
      </c>
      <c r="E2977" s="166"/>
      <c r="F2977" s="92" t="s">
        <v>110</v>
      </c>
      <c r="G2977" s="92" t="s">
        <v>2004</v>
      </c>
      <c r="H2977" s="92" t="s">
        <v>4808</v>
      </c>
      <c r="I2977" s="92">
        <v>143</v>
      </c>
      <c r="J2977" s="93">
        <v>83.7</v>
      </c>
      <c r="K2977" s="94"/>
      <c r="L2977" s="92" t="s">
        <v>3000</v>
      </c>
      <c r="M2977" s="92" t="s">
        <v>417</v>
      </c>
      <c r="N2977" s="172" t="str">
        <f t="shared" si="1173"/>
        <v/>
      </c>
      <c r="O2977" s="172"/>
      <c r="P2977" s="173">
        <f t="shared" si="1165"/>
        <v>0</v>
      </c>
      <c r="Q2977" s="173">
        <f t="shared" si="1166"/>
        <v>0</v>
      </c>
      <c r="R2977" s="173">
        <f t="shared" si="1167"/>
        <v>0</v>
      </c>
      <c r="S2977" s="173" t="str">
        <f t="shared" si="1168"/>
        <v/>
      </c>
      <c r="T2977" s="173">
        <f t="shared" si="1169"/>
        <v>0</v>
      </c>
      <c r="U2977" s="173">
        <f t="shared" si="1170"/>
        <v>0</v>
      </c>
      <c r="V2977" s="173">
        <f t="shared" si="1171"/>
        <v>0</v>
      </c>
      <c r="W2977" s="173">
        <f t="shared" si="1172"/>
        <v>0</v>
      </c>
      <c r="X2977" s="173">
        <f t="shared" si="1174"/>
        <v>0</v>
      </c>
    </row>
    <row r="2978" spans="1:24" ht="14.1" customHeight="1" x14ac:dyDescent="0.3">
      <c r="A2978" s="368" t="s">
        <v>1258</v>
      </c>
      <c r="B2978" s="91" t="s">
        <v>51</v>
      </c>
      <c r="C2978" s="92">
        <v>4</v>
      </c>
      <c r="D2978" s="92">
        <v>0</v>
      </c>
      <c r="E2978" s="166"/>
      <c r="F2978" s="92" t="s">
        <v>110</v>
      </c>
      <c r="G2978" s="92" t="s">
        <v>2005</v>
      </c>
      <c r="H2978" s="92" t="s">
        <v>4808</v>
      </c>
      <c r="I2978" s="92">
        <v>143</v>
      </c>
      <c r="J2978" s="93">
        <v>83.7</v>
      </c>
      <c r="K2978" s="94"/>
      <c r="L2978" s="92" t="s">
        <v>3001</v>
      </c>
      <c r="M2978" s="92" t="s">
        <v>417</v>
      </c>
      <c r="N2978" s="172" t="str">
        <f t="shared" si="1173"/>
        <v/>
      </c>
      <c r="O2978" s="172"/>
      <c r="P2978" s="173">
        <f t="shared" si="1165"/>
        <v>0</v>
      </c>
      <c r="Q2978" s="173">
        <f t="shared" si="1166"/>
        <v>0</v>
      </c>
      <c r="R2978" s="173">
        <f t="shared" si="1167"/>
        <v>0</v>
      </c>
      <c r="S2978" s="173" t="str">
        <f t="shared" si="1168"/>
        <v/>
      </c>
      <c r="T2978" s="173">
        <f t="shared" si="1169"/>
        <v>0</v>
      </c>
      <c r="U2978" s="173">
        <f t="shared" si="1170"/>
        <v>0</v>
      </c>
      <c r="V2978" s="173">
        <f t="shared" si="1171"/>
        <v>0</v>
      </c>
      <c r="W2978" s="173">
        <f t="shared" si="1172"/>
        <v>0</v>
      </c>
      <c r="X2978" s="173">
        <f t="shared" si="1174"/>
        <v>0</v>
      </c>
    </row>
    <row r="2979" spans="1:24" ht="14.1" customHeight="1" x14ac:dyDescent="0.3">
      <c r="A2979" s="368" t="s">
        <v>375</v>
      </c>
      <c r="B2979" s="91" t="s">
        <v>51</v>
      </c>
      <c r="C2979" s="92">
        <v>6</v>
      </c>
      <c r="D2979" s="92">
        <v>0</v>
      </c>
      <c r="E2979" s="166"/>
      <c r="F2979" s="92" t="s">
        <v>110</v>
      </c>
      <c r="G2979" s="92" t="s">
        <v>2003</v>
      </c>
      <c r="H2979" s="92" t="s">
        <v>2635</v>
      </c>
      <c r="I2979" s="92">
        <v>143</v>
      </c>
      <c r="J2979" s="93">
        <v>49.800000000000004</v>
      </c>
      <c r="K2979" s="94"/>
      <c r="L2979" s="92" t="s">
        <v>4452</v>
      </c>
      <c r="M2979" s="92" t="s">
        <v>417</v>
      </c>
      <c r="N2979" s="172" t="str">
        <f t="shared" si="1173"/>
        <v/>
      </c>
      <c r="O2979" s="172"/>
      <c r="P2979" s="173">
        <f t="shared" si="1165"/>
        <v>0</v>
      </c>
      <c r="Q2979" s="173">
        <f t="shared" si="1166"/>
        <v>0</v>
      </c>
      <c r="R2979" s="173">
        <f t="shared" si="1167"/>
        <v>0</v>
      </c>
      <c r="S2979" s="173" t="str">
        <f t="shared" si="1168"/>
        <v/>
      </c>
      <c r="T2979" s="173">
        <f t="shared" si="1169"/>
        <v>0</v>
      </c>
      <c r="U2979" s="173">
        <f t="shared" si="1170"/>
        <v>0</v>
      </c>
      <c r="V2979" s="173">
        <f t="shared" si="1171"/>
        <v>0</v>
      </c>
      <c r="W2979" s="173">
        <f t="shared" si="1172"/>
        <v>0</v>
      </c>
      <c r="X2979" s="173">
        <f t="shared" si="1174"/>
        <v>0</v>
      </c>
    </row>
    <row r="2980" spans="1:24" ht="14.1" customHeight="1" x14ac:dyDescent="0.3">
      <c r="A2980" s="368" t="s">
        <v>376</v>
      </c>
      <c r="B2980" s="91" t="s">
        <v>51</v>
      </c>
      <c r="C2980" s="92">
        <v>6</v>
      </c>
      <c r="D2980" s="92">
        <v>0</v>
      </c>
      <c r="E2980" s="166"/>
      <c r="F2980" s="92" t="s">
        <v>110</v>
      </c>
      <c r="G2980" s="92" t="s">
        <v>2004</v>
      </c>
      <c r="H2980" s="92" t="s">
        <v>2635</v>
      </c>
      <c r="I2980" s="92">
        <v>143</v>
      </c>
      <c r="J2980" s="93">
        <v>49.800000000000004</v>
      </c>
      <c r="K2980" s="94"/>
      <c r="L2980" s="92" t="s">
        <v>4453</v>
      </c>
      <c r="M2980" s="92" t="s">
        <v>417</v>
      </c>
      <c r="N2980" s="172" t="str">
        <f t="shared" si="1173"/>
        <v/>
      </c>
      <c r="O2980" s="172"/>
      <c r="P2980" s="173">
        <f t="shared" si="1165"/>
        <v>0</v>
      </c>
      <c r="Q2980" s="173">
        <f t="shared" si="1166"/>
        <v>0</v>
      </c>
      <c r="R2980" s="173">
        <f t="shared" si="1167"/>
        <v>0</v>
      </c>
      <c r="S2980" s="173" t="str">
        <f t="shared" si="1168"/>
        <v/>
      </c>
      <c r="T2980" s="173">
        <f t="shared" si="1169"/>
        <v>0</v>
      </c>
      <c r="U2980" s="173">
        <f t="shared" si="1170"/>
        <v>0</v>
      </c>
      <c r="V2980" s="173">
        <f t="shared" si="1171"/>
        <v>0</v>
      </c>
      <c r="W2980" s="173">
        <f t="shared" si="1172"/>
        <v>0</v>
      </c>
      <c r="X2980" s="173">
        <f t="shared" si="1174"/>
        <v>0</v>
      </c>
    </row>
    <row r="2981" spans="1:24" ht="14.1" customHeight="1" x14ac:dyDescent="0.3">
      <c r="A2981" s="368" t="s">
        <v>377</v>
      </c>
      <c r="B2981" s="91" t="s">
        <v>51</v>
      </c>
      <c r="C2981" s="92">
        <v>6</v>
      </c>
      <c r="D2981" s="92">
        <v>0</v>
      </c>
      <c r="E2981" s="166"/>
      <c r="F2981" s="92" t="s">
        <v>110</v>
      </c>
      <c r="G2981" s="92" t="s">
        <v>2005</v>
      </c>
      <c r="H2981" s="92" t="s">
        <v>2635</v>
      </c>
      <c r="I2981" s="92">
        <v>143</v>
      </c>
      <c r="J2981" s="93">
        <v>49.800000000000004</v>
      </c>
      <c r="K2981" s="94"/>
      <c r="L2981" s="92" t="s">
        <v>4454</v>
      </c>
      <c r="M2981" s="92" t="s">
        <v>417</v>
      </c>
      <c r="N2981" s="172" t="str">
        <f t="shared" si="1173"/>
        <v/>
      </c>
      <c r="O2981" s="172"/>
      <c r="P2981" s="173">
        <f t="shared" si="1165"/>
        <v>0</v>
      </c>
      <c r="Q2981" s="173">
        <f t="shared" si="1166"/>
        <v>0</v>
      </c>
      <c r="R2981" s="173">
        <f t="shared" si="1167"/>
        <v>0</v>
      </c>
      <c r="S2981" s="173" t="str">
        <f t="shared" si="1168"/>
        <v/>
      </c>
      <c r="T2981" s="173">
        <f t="shared" si="1169"/>
        <v>0</v>
      </c>
      <c r="U2981" s="173">
        <f t="shared" si="1170"/>
        <v>0</v>
      </c>
      <c r="V2981" s="173">
        <f t="shared" si="1171"/>
        <v>0</v>
      </c>
      <c r="W2981" s="173">
        <f t="shared" si="1172"/>
        <v>0</v>
      </c>
      <c r="X2981" s="173">
        <f t="shared" si="1174"/>
        <v>0</v>
      </c>
    </row>
    <row r="2982" spans="1:24" ht="14.1" customHeight="1" x14ac:dyDescent="0.3">
      <c r="A2982" s="368" t="s">
        <v>1267</v>
      </c>
      <c r="B2982" s="91" t="s">
        <v>51</v>
      </c>
      <c r="C2982" s="92">
        <v>10</v>
      </c>
      <c r="D2982" s="92">
        <v>0</v>
      </c>
      <c r="E2982" s="166"/>
      <c r="F2982" s="92" t="s">
        <v>110</v>
      </c>
      <c r="G2982" s="92" t="s">
        <v>2003</v>
      </c>
      <c r="H2982" s="92" t="s">
        <v>2147</v>
      </c>
      <c r="I2982" s="92">
        <v>143</v>
      </c>
      <c r="J2982" s="93">
        <v>54.6</v>
      </c>
      <c r="K2982" s="94"/>
      <c r="L2982" s="92" t="s">
        <v>3294</v>
      </c>
      <c r="M2982" s="92" t="s">
        <v>417</v>
      </c>
      <c r="N2982" s="172" t="str">
        <f t="shared" si="1173"/>
        <v/>
      </c>
      <c r="O2982" s="172"/>
      <c r="P2982" s="173">
        <f t="shared" ref="P2982:P2989" si="1175">IF($B2982="PA",$N2982,0)</f>
        <v>0</v>
      </c>
      <c r="Q2982" s="173">
        <f t="shared" ref="Q2982:Q2989" si="1176">IF($B2982="PC",$N2982,0)</f>
        <v>0</v>
      </c>
      <c r="R2982" s="173">
        <f t="shared" ref="R2982:R2989" si="1177">IF($B2982="LA",$N2982,0)</f>
        <v>0</v>
      </c>
      <c r="S2982" s="173" t="str">
        <f t="shared" ref="S2982:S2989" si="1178">IF($B2982="LC",$N2982,0)</f>
        <v/>
      </c>
      <c r="T2982" s="173">
        <f t="shared" ref="T2982:T2989" si="1179">IF(P2982&lt;&gt;"",(P2982*(1-($N$3368))*(1-($O2982+$N$3373))),0)</f>
        <v>0</v>
      </c>
      <c r="U2982" s="173">
        <f t="shared" ref="U2982:U2989" si="1180">IF(Q2982&lt;&gt;"",(Q2982*(1-($N$3369))*(1-($O2982+$N$3373))),0)</f>
        <v>0</v>
      </c>
      <c r="V2982" s="173">
        <f t="shared" ref="V2982:V2989" si="1181">IF(R2982&lt;&gt;"",(R2982*(1-($N$3370))*(1-($O2982+$N$3373))),0)</f>
        <v>0</v>
      </c>
      <c r="W2982" s="173">
        <f t="shared" ref="W2982:W2989" si="1182">IF(S2982&lt;&gt;"",(S2982*(1-($N$3371))*(1-($O2982+$N$3373))),0)</f>
        <v>0</v>
      </c>
      <c r="X2982" s="173">
        <f t="shared" si="1174"/>
        <v>0</v>
      </c>
    </row>
    <row r="2983" spans="1:24" ht="14.1" customHeight="1" x14ac:dyDescent="0.3">
      <c r="A2983" s="368" t="s">
        <v>1268</v>
      </c>
      <c r="B2983" s="91" t="s">
        <v>51</v>
      </c>
      <c r="C2983" s="92">
        <v>10</v>
      </c>
      <c r="D2983" s="92">
        <v>0</v>
      </c>
      <c r="E2983" s="166"/>
      <c r="F2983" s="92" t="s">
        <v>110</v>
      </c>
      <c r="G2983" s="92" t="s">
        <v>2004</v>
      </c>
      <c r="H2983" s="92" t="s">
        <v>2147</v>
      </c>
      <c r="I2983" s="92">
        <v>143</v>
      </c>
      <c r="J2983" s="93">
        <v>54.6</v>
      </c>
      <c r="K2983" s="94"/>
      <c r="L2983" s="92" t="s">
        <v>3295</v>
      </c>
      <c r="M2983" s="92" t="s">
        <v>417</v>
      </c>
      <c r="N2983" s="172" t="str">
        <f t="shared" si="1173"/>
        <v/>
      </c>
      <c r="O2983" s="172"/>
      <c r="P2983" s="173">
        <f t="shared" si="1175"/>
        <v>0</v>
      </c>
      <c r="Q2983" s="173">
        <f t="shared" si="1176"/>
        <v>0</v>
      </c>
      <c r="R2983" s="173">
        <f t="shared" si="1177"/>
        <v>0</v>
      </c>
      <c r="S2983" s="173" t="str">
        <f t="shared" si="1178"/>
        <v/>
      </c>
      <c r="T2983" s="173">
        <f t="shared" si="1179"/>
        <v>0</v>
      </c>
      <c r="U2983" s="173">
        <f t="shared" si="1180"/>
        <v>0</v>
      </c>
      <c r="V2983" s="173">
        <f t="shared" si="1181"/>
        <v>0</v>
      </c>
      <c r="W2983" s="173">
        <f t="shared" si="1182"/>
        <v>0</v>
      </c>
      <c r="X2983" s="173">
        <f t="shared" si="1174"/>
        <v>0</v>
      </c>
    </row>
    <row r="2984" spans="1:24" ht="14.1" customHeight="1" x14ac:dyDescent="0.3">
      <c r="A2984" s="368" t="s">
        <v>1269</v>
      </c>
      <c r="B2984" s="91" t="s">
        <v>51</v>
      </c>
      <c r="C2984" s="92">
        <v>10</v>
      </c>
      <c r="D2984" s="92">
        <v>0</v>
      </c>
      <c r="E2984" s="166"/>
      <c r="F2984" s="92" t="s">
        <v>110</v>
      </c>
      <c r="G2984" s="92" t="s">
        <v>2005</v>
      </c>
      <c r="H2984" s="92" t="s">
        <v>2147</v>
      </c>
      <c r="I2984" s="92">
        <v>143</v>
      </c>
      <c r="J2984" s="93">
        <v>54.6</v>
      </c>
      <c r="K2984" s="94"/>
      <c r="L2984" s="92" t="s">
        <v>3296</v>
      </c>
      <c r="M2984" s="92" t="s">
        <v>417</v>
      </c>
      <c r="N2984" s="172" t="str">
        <f t="shared" si="1173"/>
        <v/>
      </c>
      <c r="O2984" s="172"/>
      <c r="P2984" s="173">
        <f t="shared" si="1175"/>
        <v>0</v>
      </c>
      <c r="Q2984" s="173">
        <f t="shared" si="1176"/>
        <v>0</v>
      </c>
      <c r="R2984" s="173">
        <f t="shared" si="1177"/>
        <v>0</v>
      </c>
      <c r="S2984" s="173" t="str">
        <f t="shared" si="1178"/>
        <v/>
      </c>
      <c r="T2984" s="173">
        <f t="shared" si="1179"/>
        <v>0</v>
      </c>
      <c r="U2984" s="173">
        <f t="shared" si="1180"/>
        <v>0</v>
      </c>
      <c r="V2984" s="173">
        <f t="shared" si="1181"/>
        <v>0</v>
      </c>
      <c r="W2984" s="173">
        <f t="shared" si="1182"/>
        <v>0</v>
      </c>
      <c r="X2984" s="173">
        <f t="shared" si="1174"/>
        <v>0</v>
      </c>
    </row>
    <row r="2985" spans="1:24" ht="14.1" customHeight="1" x14ac:dyDescent="0.3">
      <c r="A2985" s="90"/>
      <c r="B2985" s="91"/>
      <c r="C2985" s="92"/>
      <c r="D2985" s="92"/>
      <c r="E2985" s="168"/>
      <c r="F2985" s="92"/>
      <c r="G2985" s="92"/>
      <c r="H2985" s="225" t="s">
        <v>1148</v>
      </c>
      <c r="I2985" s="92"/>
      <c r="J2985" s="93"/>
      <c r="K2985" s="94"/>
      <c r="L2985" s="94"/>
      <c r="M2985" s="95"/>
      <c r="N2985" s="172"/>
      <c r="O2985" s="172"/>
      <c r="P2985" s="173">
        <f t="shared" si="1175"/>
        <v>0</v>
      </c>
      <c r="Q2985" s="173">
        <f t="shared" si="1176"/>
        <v>0</v>
      </c>
      <c r="R2985" s="173">
        <f t="shared" si="1177"/>
        <v>0</v>
      </c>
      <c r="S2985" s="173">
        <f t="shared" si="1178"/>
        <v>0</v>
      </c>
      <c r="T2985" s="173">
        <f t="shared" si="1179"/>
        <v>0</v>
      </c>
      <c r="U2985" s="173">
        <f t="shared" si="1180"/>
        <v>0</v>
      </c>
      <c r="V2985" s="173">
        <f t="shared" si="1181"/>
        <v>0</v>
      </c>
      <c r="W2985" s="173">
        <f t="shared" si="1182"/>
        <v>0</v>
      </c>
      <c r="X2985" s="173"/>
    </row>
    <row r="2986" spans="1:24" ht="14.1" customHeight="1" x14ac:dyDescent="0.3">
      <c r="A2986" s="368" t="s">
        <v>4795</v>
      </c>
      <c r="B2986" s="91" t="s">
        <v>51</v>
      </c>
      <c r="C2986" s="92">
        <v>1</v>
      </c>
      <c r="D2986" s="92">
        <v>0</v>
      </c>
      <c r="E2986" s="166"/>
      <c r="F2986" s="92" t="s">
        <v>110</v>
      </c>
      <c r="G2986" s="92" t="s">
        <v>2003</v>
      </c>
      <c r="H2986" s="92" t="s">
        <v>2631</v>
      </c>
      <c r="I2986" s="92">
        <v>143</v>
      </c>
      <c r="J2986" s="93">
        <v>215.25</v>
      </c>
      <c r="K2986" s="94"/>
      <c r="L2986" s="92" t="s">
        <v>4796</v>
      </c>
      <c r="M2986" s="92" t="s">
        <v>417</v>
      </c>
      <c r="N2986" s="172" t="str">
        <f t="shared" ref="N2986:N2989" si="1183">IF(OR(J2986="TBA",E2986=0),"",E2986*J2986)</f>
        <v/>
      </c>
      <c r="O2986" s="172"/>
      <c r="P2986" s="173">
        <f t="shared" si="1175"/>
        <v>0</v>
      </c>
      <c r="Q2986" s="173">
        <f t="shared" si="1176"/>
        <v>0</v>
      </c>
      <c r="R2986" s="173">
        <f t="shared" si="1177"/>
        <v>0</v>
      </c>
      <c r="S2986" s="173" t="str">
        <f t="shared" si="1178"/>
        <v/>
      </c>
      <c r="T2986" s="173">
        <f t="shared" si="1179"/>
        <v>0</v>
      </c>
      <c r="U2986" s="173">
        <f t="shared" si="1180"/>
        <v>0</v>
      </c>
      <c r="V2986" s="173">
        <f t="shared" si="1181"/>
        <v>0</v>
      </c>
      <c r="W2986" s="173">
        <f t="shared" si="1182"/>
        <v>0</v>
      </c>
      <c r="X2986" s="173">
        <f t="shared" ref="X2986:X2989" si="1184">+SUM(T2986:W2986)</f>
        <v>0</v>
      </c>
    </row>
    <row r="2987" spans="1:24" ht="14.1" customHeight="1" x14ac:dyDescent="0.3">
      <c r="A2987" s="368" t="s">
        <v>4797</v>
      </c>
      <c r="B2987" s="91" t="s">
        <v>51</v>
      </c>
      <c r="C2987" s="92">
        <v>1</v>
      </c>
      <c r="D2987" s="92">
        <v>0</v>
      </c>
      <c r="E2987" s="166"/>
      <c r="F2987" s="92" t="s">
        <v>110</v>
      </c>
      <c r="G2987" s="92" t="s">
        <v>2004</v>
      </c>
      <c r="H2987" s="92" t="s">
        <v>2631</v>
      </c>
      <c r="I2987" s="92">
        <v>143</v>
      </c>
      <c r="J2987" s="93">
        <v>215.25</v>
      </c>
      <c r="K2987" s="94"/>
      <c r="L2987" s="92" t="s">
        <v>4798</v>
      </c>
      <c r="M2987" s="92" t="s">
        <v>417</v>
      </c>
      <c r="N2987" s="172" t="str">
        <f t="shared" si="1183"/>
        <v/>
      </c>
      <c r="O2987" s="172"/>
      <c r="P2987" s="173">
        <f t="shared" si="1175"/>
        <v>0</v>
      </c>
      <c r="Q2987" s="173">
        <f t="shared" si="1176"/>
        <v>0</v>
      </c>
      <c r="R2987" s="173">
        <f t="shared" si="1177"/>
        <v>0</v>
      </c>
      <c r="S2987" s="173" t="str">
        <f t="shared" si="1178"/>
        <v/>
      </c>
      <c r="T2987" s="173">
        <f t="shared" si="1179"/>
        <v>0</v>
      </c>
      <c r="U2987" s="173">
        <f t="shared" si="1180"/>
        <v>0</v>
      </c>
      <c r="V2987" s="173">
        <f t="shared" si="1181"/>
        <v>0</v>
      </c>
      <c r="W2987" s="173">
        <f t="shared" si="1182"/>
        <v>0</v>
      </c>
      <c r="X2987" s="173">
        <f t="shared" si="1184"/>
        <v>0</v>
      </c>
    </row>
    <row r="2988" spans="1:24" ht="14.1" customHeight="1" x14ac:dyDescent="0.3">
      <c r="A2988" s="368" t="s">
        <v>4799</v>
      </c>
      <c r="B2988" s="91" t="s">
        <v>51</v>
      </c>
      <c r="C2988" s="92">
        <v>1</v>
      </c>
      <c r="D2988" s="92">
        <v>0</v>
      </c>
      <c r="E2988" s="166"/>
      <c r="F2988" s="92" t="s">
        <v>110</v>
      </c>
      <c r="G2988" s="92" t="s">
        <v>2005</v>
      </c>
      <c r="H2988" s="92" t="s">
        <v>2631</v>
      </c>
      <c r="I2988" s="92">
        <v>143</v>
      </c>
      <c r="J2988" s="93">
        <v>215.25</v>
      </c>
      <c r="K2988" s="94"/>
      <c r="L2988" s="92" t="s">
        <v>4800</v>
      </c>
      <c r="M2988" s="92" t="s">
        <v>417</v>
      </c>
      <c r="N2988" s="172" t="str">
        <f t="shared" si="1183"/>
        <v/>
      </c>
      <c r="O2988" s="172"/>
      <c r="P2988" s="173">
        <f t="shared" si="1175"/>
        <v>0</v>
      </c>
      <c r="Q2988" s="173">
        <f t="shared" si="1176"/>
        <v>0</v>
      </c>
      <c r="R2988" s="173">
        <f t="shared" si="1177"/>
        <v>0</v>
      </c>
      <c r="S2988" s="173" t="str">
        <f t="shared" si="1178"/>
        <v/>
      </c>
      <c r="T2988" s="173">
        <f t="shared" si="1179"/>
        <v>0</v>
      </c>
      <c r="U2988" s="173">
        <f t="shared" si="1180"/>
        <v>0</v>
      </c>
      <c r="V2988" s="173">
        <f t="shared" si="1181"/>
        <v>0</v>
      </c>
      <c r="W2988" s="173">
        <f t="shared" si="1182"/>
        <v>0</v>
      </c>
      <c r="X2988" s="173">
        <f t="shared" si="1184"/>
        <v>0</v>
      </c>
    </row>
    <row r="2989" spans="1:24" ht="14.1" customHeight="1" x14ac:dyDescent="0.3">
      <c r="A2989" s="90" t="s">
        <v>370</v>
      </c>
      <c r="B2989" s="91" t="s">
        <v>51</v>
      </c>
      <c r="C2989" s="92">
        <v>1</v>
      </c>
      <c r="D2989" s="92">
        <v>0</v>
      </c>
      <c r="E2989" s="166"/>
      <c r="F2989" s="92" t="s">
        <v>110</v>
      </c>
      <c r="G2989" s="92" t="s">
        <v>2005</v>
      </c>
      <c r="H2989" s="92" t="s">
        <v>2631</v>
      </c>
      <c r="I2989" s="92">
        <v>143</v>
      </c>
      <c r="J2989" s="93">
        <v>189</v>
      </c>
      <c r="K2989" s="94"/>
      <c r="L2989" s="92" t="s">
        <v>4446</v>
      </c>
      <c r="M2989" s="92" t="s">
        <v>417</v>
      </c>
      <c r="N2989" s="172" t="str">
        <f t="shared" si="1183"/>
        <v/>
      </c>
      <c r="O2989" s="172"/>
      <c r="P2989" s="173">
        <f t="shared" si="1175"/>
        <v>0</v>
      </c>
      <c r="Q2989" s="173">
        <f t="shared" si="1176"/>
        <v>0</v>
      </c>
      <c r="R2989" s="173">
        <f t="shared" si="1177"/>
        <v>0</v>
      </c>
      <c r="S2989" s="173" t="str">
        <f t="shared" si="1178"/>
        <v/>
      </c>
      <c r="T2989" s="173">
        <f t="shared" si="1179"/>
        <v>0</v>
      </c>
      <c r="U2989" s="173">
        <f t="shared" si="1180"/>
        <v>0</v>
      </c>
      <c r="V2989" s="173">
        <f t="shared" si="1181"/>
        <v>0</v>
      </c>
      <c r="W2989" s="173">
        <f t="shared" si="1182"/>
        <v>0</v>
      </c>
      <c r="X2989" s="173">
        <f t="shared" si="1184"/>
        <v>0</v>
      </c>
    </row>
    <row r="2990" spans="1:24" ht="14.1" customHeight="1" x14ac:dyDescent="0.3">
      <c r="A2990" s="143"/>
      <c r="B2990" s="144"/>
      <c r="C2990" s="130"/>
      <c r="D2990" s="130"/>
      <c r="E2990" s="171"/>
      <c r="F2990" s="130"/>
      <c r="G2990" s="130"/>
      <c r="H2990" s="225" t="s">
        <v>5737</v>
      </c>
      <c r="I2990" s="130"/>
      <c r="J2990" s="131"/>
      <c r="K2990" s="132"/>
      <c r="L2990" s="132"/>
      <c r="M2990" s="145"/>
      <c r="N2990" s="184"/>
      <c r="O2990" s="184"/>
      <c r="P2990" s="185"/>
      <c r="Q2990" s="185"/>
      <c r="R2990" s="185"/>
      <c r="S2990" s="185"/>
      <c r="T2990" s="185"/>
      <c r="U2990" s="185"/>
      <c r="V2990" s="185"/>
      <c r="W2990" s="185"/>
      <c r="X2990" s="185"/>
    </row>
    <row r="2991" spans="1:24" ht="14.1" customHeight="1" x14ac:dyDescent="0.3">
      <c r="A2991" s="372">
        <v>171679</v>
      </c>
      <c r="B2991" s="253" t="s">
        <v>51</v>
      </c>
      <c r="C2991" s="254">
        <v>8</v>
      </c>
      <c r="D2991" s="254">
        <v>0</v>
      </c>
      <c r="E2991" s="255"/>
      <c r="F2991" s="254" t="s">
        <v>111</v>
      </c>
      <c r="G2991" s="254" t="s">
        <v>1712</v>
      </c>
      <c r="H2991" s="254" t="s">
        <v>5798</v>
      </c>
      <c r="I2991" s="254">
        <v>144</v>
      </c>
      <c r="J2991" s="256">
        <v>48</v>
      </c>
      <c r="K2991" s="257"/>
      <c r="L2991" s="254" t="s">
        <v>6503</v>
      </c>
      <c r="M2991" s="254" t="s">
        <v>417</v>
      </c>
      <c r="N2991" s="172" t="str">
        <f t="shared" ref="N2991:N2999" si="1185">IF(OR(J2991="TBA",E2991=0),"",E2991*J2991)</f>
        <v/>
      </c>
      <c r="O2991" s="172"/>
      <c r="P2991" s="173">
        <f t="shared" ref="P2991:P2999" si="1186">IF($B2991="PA",$N2991,0)</f>
        <v>0</v>
      </c>
      <c r="Q2991" s="173">
        <f t="shared" ref="Q2991:Q2999" si="1187">IF($B2991="PC",$N2991,0)</f>
        <v>0</v>
      </c>
      <c r="R2991" s="173">
        <f t="shared" ref="R2991:R2999" si="1188">IF($B2991="LA",$N2991,0)</f>
        <v>0</v>
      </c>
      <c r="S2991" s="173" t="str">
        <f t="shared" ref="S2991:S2999" si="1189">IF($B2991="LC",$N2991,0)</f>
        <v/>
      </c>
      <c r="T2991" s="173">
        <f t="shared" ref="T2991:T3054" si="1190">IF(P2991&lt;&gt;"",(P2991*(1-($N$3368))*(1-($O2991+$N$3373))),0)</f>
        <v>0</v>
      </c>
      <c r="U2991" s="173">
        <f t="shared" ref="U2991:U3054" si="1191">IF(Q2991&lt;&gt;"",(Q2991*(1-($N$3369))*(1-($O2991+$N$3373))),0)</f>
        <v>0</v>
      </c>
      <c r="V2991" s="173">
        <f t="shared" ref="V2991:V3054" si="1192">IF(R2991&lt;&gt;"",(R2991*(1-($N$3370))*(1-($O2991+$N$3373))),0)</f>
        <v>0</v>
      </c>
      <c r="W2991" s="173">
        <f t="shared" ref="W2991:W3054" si="1193">IF(S2991&lt;&gt;"",(S2991*(1-($N$3371))*(1-($O2991+$N$3373))),0)</f>
        <v>0</v>
      </c>
      <c r="X2991" s="173">
        <f t="shared" ref="X2991:X2999" si="1194">+SUM(T2991:W2991)</f>
        <v>0</v>
      </c>
    </row>
    <row r="2992" spans="1:24" ht="14.1" customHeight="1" x14ac:dyDescent="0.3">
      <c r="A2992" s="372">
        <v>171689</v>
      </c>
      <c r="B2992" s="253" t="s">
        <v>51</v>
      </c>
      <c r="C2992" s="254">
        <v>8</v>
      </c>
      <c r="D2992" s="254">
        <v>0</v>
      </c>
      <c r="E2992" s="255"/>
      <c r="F2992" s="254" t="s">
        <v>111</v>
      </c>
      <c r="G2992" s="254" t="s">
        <v>1712</v>
      </c>
      <c r="H2992" s="254" t="s">
        <v>5799</v>
      </c>
      <c r="I2992" s="254">
        <v>144</v>
      </c>
      <c r="J2992" s="256">
        <v>48</v>
      </c>
      <c r="K2992" s="257"/>
      <c r="L2992" s="254" t="s">
        <v>5800</v>
      </c>
      <c r="M2992" s="254" t="s">
        <v>417</v>
      </c>
      <c r="N2992" s="172" t="str">
        <f t="shared" si="1185"/>
        <v/>
      </c>
      <c r="O2992" s="172"/>
      <c r="P2992" s="173">
        <f t="shared" si="1186"/>
        <v>0</v>
      </c>
      <c r="Q2992" s="173">
        <f t="shared" si="1187"/>
        <v>0</v>
      </c>
      <c r="R2992" s="173">
        <f t="shared" si="1188"/>
        <v>0</v>
      </c>
      <c r="S2992" s="173" t="str">
        <f t="shared" si="1189"/>
        <v/>
      </c>
      <c r="T2992" s="173">
        <f t="shared" si="1190"/>
        <v>0</v>
      </c>
      <c r="U2992" s="173">
        <f t="shared" si="1191"/>
        <v>0</v>
      </c>
      <c r="V2992" s="173">
        <f t="shared" si="1192"/>
        <v>0</v>
      </c>
      <c r="W2992" s="173">
        <f t="shared" si="1193"/>
        <v>0</v>
      </c>
      <c r="X2992" s="173">
        <f t="shared" si="1194"/>
        <v>0</v>
      </c>
    </row>
    <row r="2993" spans="1:24" ht="14.1" customHeight="1" x14ac:dyDescent="0.3">
      <c r="A2993" s="372">
        <v>171879</v>
      </c>
      <c r="B2993" s="253" t="s">
        <v>51</v>
      </c>
      <c r="C2993" s="254">
        <v>10</v>
      </c>
      <c r="D2993" s="254">
        <v>0</v>
      </c>
      <c r="E2993" s="255"/>
      <c r="F2993" s="254" t="s">
        <v>110</v>
      </c>
      <c r="G2993" s="254" t="s">
        <v>1711</v>
      </c>
      <c r="H2993" s="254" t="s">
        <v>5762</v>
      </c>
      <c r="I2993" s="254">
        <v>144</v>
      </c>
      <c r="J2993" s="256">
        <v>37</v>
      </c>
      <c r="K2993" s="257"/>
      <c r="L2993" s="254" t="s">
        <v>6372</v>
      </c>
      <c r="M2993" s="254" t="s">
        <v>417</v>
      </c>
      <c r="N2993" s="172" t="str">
        <f t="shared" si="1185"/>
        <v/>
      </c>
      <c r="O2993" s="172"/>
      <c r="P2993" s="173">
        <f t="shared" si="1186"/>
        <v>0</v>
      </c>
      <c r="Q2993" s="173">
        <f t="shared" si="1187"/>
        <v>0</v>
      </c>
      <c r="R2993" s="173">
        <f t="shared" si="1188"/>
        <v>0</v>
      </c>
      <c r="S2993" s="173" t="str">
        <f t="shared" si="1189"/>
        <v/>
      </c>
      <c r="T2993" s="173">
        <f t="shared" si="1190"/>
        <v>0</v>
      </c>
      <c r="U2993" s="173">
        <f t="shared" si="1191"/>
        <v>0</v>
      </c>
      <c r="V2993" s="173">
        <f t="shared" si="1192"/>
        <v>0</v>
      </c>
      <c r="W2993" s="173">
        <f t="shared" si="1193"/>
        <v>0</v>
      </c>
      <c r="X2993" s="173">
        <f t="shared" si="1194"/>
        <v>0</v>
      </c>
    </row>
    <row r="2994" spans="1:24" ht="14.1" customHeight="1" x14ac:dyDescent="0.3">
      <c r="A2994" s="372">
        <v>197949</v>
      </c>
      <c r="B2994" s="253" t="s">
        <v>51</v>
      </c>
      <c r="C2994" s="254">
        <v>10</v>
      </c>
      <c r="D2994" s="254">
        <v>0</v>
      </c>
      <c r="E2994" s="255"/>
      <c r="F2994" s="254" t="s">
        <v>127</v>
      </c>
      <c r="G2994" s="254" t="s">
        <v>1711</v>
      </c>
      <c r="H2994" s="254" t="s">
        <v>6218</v>
      </c>
      <c r="I2994" s="254">
        <v>144</v>
      </c>
      <c r="J2994" s="256">
        <v>37</v>
      </c>
      <c r="K2994" s="257"/>
      <c r="L2994" s="254" t="s">
        <v>6219</v>
      </c>
      <c r="M2994" s="254" t="s">
        <v>417</v>
      </c>
      <c r="N2994" s="172" t="str">
        <f t="shared" si="1185"/>
        <v/>
      </c>
      <c r="O2994" s="172"/>
      <c r="P2994" s="173">
        <f t="shared" si="1186"/>
        <v>0</v>
      </c>
      <c r="Q2994" s="173">
        <f t="shared" si="1187"/>
        <v>0</v>
      </c>
      <c r="R2994" s="173">
        <f t="shared" si="1188"/>
        <v>0</v>
      </c>
      <c r="S2994" s="173" t="str">
        <f t="shared" si="1189"/>
        <v/>
      </c>
      <c r="T2994" s="173">
        <f t="shared" si="1190"/>
        <v>0</v>
      </c>
      <c r="U2994" s="173">
        <f t="shared" si="1191"/>
        <v>0</v>
      </c>
      <c r="V2994" s="173">
        <f t="shared" si="1192"/>
        <v>0</v>
      </c>
      <c r="W2994" s="173">
        <f t="shared" si="1193"/>
        <v>0</v>
      </c>
      <c r="X2994" s="173">
        <f t="shared" si="1194"/>
        <v>0</v>
      </c>
    </row>
    <row r="2995" spans="1:24" ht="14.1" customHeight="1" x14ac:dyDescent="0.3">
      <c r="A2995" s="372">
        <v>197959</v>
      </c>
      <c r="B2995" s="253" t="s">
        <v>51</v>
      </c>
      <c r="C2995" s="254">
        <v>8</v>
      </c>
      <c r="D2995" s="254">
        <v>0</v>
      </c>
      <c r="E2995" s="255"/>
      <c r="F2995" s="254" t="s">
        <v>111</v>
      </c>
      <c r="G2995" s="254" t="s">
        <v>1712</v>
      </c>
      <c r="H2995" s="254" t="s">
        <v>6220</v>
      </c>
      <c r="I2995" s="254">
        <v>144</v>
      </c>
      <c r="J2995" s="256">
        <v>46.5</v>
      </c>
      <c r="K2995" s="257"/>
      <c r="L2995" s="254" t="s">
        <v>6221</v>
      </c>
      <c r="M2995" s="254" t="s">
        <v>417</v>
      </c>
      <c r="N2995" s="172" t="str">
        <f t="shared" si="1185"/>
        <v/>
      </c>
      <c r="O2995" s="172"/>
      <c r="P2995" s="173">
        <f t="shared" si="1186"/>
        <v>0</v>
      </c>
      <c r="Q2995" s="173">
        <f t="shared" si="1187"/>
        <v>0</v>
      </c>
      <c r="R2995" s="173">
        <f t="shared" si="1188"/>
        <v>0</v>
      </c>
      <c r="S2995" s="173" t="str">
        <f t="shared" si="1189"/>
        <v/>
      </c>
      <c r="T2995" s="173">
        <f t="shared" si="1190"/>
        <v>0</v>
      </c>
      <c r="U2995" s="173">
        <f t="shared" si="1191"/>
        <v>0</v>
      </c>
      <c r="V2995" s="173">
        <f t="shared" si="1192"/>
        <v>0</v>
      </c>
      <c r="W2995" s="173">
        <f t="shared" si="1193"/>
        <v>0</v>
      </c>
      <c r="X2995" s="173">
        <f t="shared" si="1194"/>
        <v>0</v>
      </c>
    </row>
    <row r="2996" spans="1:24" ht="14.1" customHeight="1" x14ac:dyDescent="0.3">
      <c r="A2996" s="372">
        <v>198249</v>
      </c>
      <c r="B2996" s="253" t="s">
        <v>51</v>
      </c>
      <c r="C2996" s="254">
        <v>8</v>
      </c>
      <c r="D2996" s="254">
        <v>0</v>
      </c>
      <c r="E2996" s="255"/>
      <c r="F2996" s="254" t="s">
        <v>111</v>
      </c>
      <c r="G2996" s="254" t="s">
        <v>1712</v>
      </c>
      <c r="H2996" s="254" t="s">
        <v>6378</v>
      </c>
      <c r="I2996" s="254">
        <v>144</v>
      </c>
      <c r="J2996" s="256">
        <v>48</v>
      </c>
      <c r="K2996" s="257"/>
      <c r="L2996" s="254" t="s">
        <v>6379</v>
      </c>
      <c r="M2996" s="254" t="s">
        <v>417</v>
      </c>
      <c r="N2996" s="172" t="str">
        <f t="shared" si="1185"/>
        <v/>
      </c>
      <c r="O2996" s="172"/>
      <c r="P2996" s="173">
        <f t="shared" si="1186"/>
        <v>0</v>
      </c>
      <c r="Q2996" s="173">
        <f t="shared" si="1187"/>
        <v>0</v>
      </c>
      <c r="R2996" s="173">
        <f t="shared" si="1188"/>
        <v>0</v>
      </c>
      <c r="S2996" s="173" t="str">
        <f t="shared" si="1189"/>
        <v/>
      </c>
      <c r="T2996" s="173">
        <f t="shared" si="1190"/>
        <v>0</v>
      </c>
      <c r="U2996" s="173">
        <f t="shared" si="1191"/>
        <v>0</v>
      </c>
      <c r="V2996" s="173">
        <f t="shared" si="1192"/>
        <v>0</v>
      </c>
      <c r="W2996" s="173">
        <f t="shared" si="1193"/>
        <v>0</v>
      </c>
      <c r="X2996" s="173">
        <f t="shared" si="1194"/>
        <v>0</v>
      </c>
    </row>
    <row r="2997" spans="1:24" ht="14.1" customHeight="1" x14ac:dyDescent="0.3">
      <c r="A2997" s="372" t="s">
        <v>6380</v>
      </c>
      <c r="B2997" s="253" t="s">
        <v>51</v>
      </c>
      <c r="C2997" s="254">
        <v>0</v>
      </c>
      <c r="D2997" s="254">
        <v>0</v>
      </c>
      <c r="E2997" s="255"/>
      <c r="F2997" s="254" t="s">
        <v>110</v>
      </c>
      <c r="G2997" s="254" t="s">
        <v>2003</v>
      </c>
      <c r="H2997" s="254" t="s">
        <v>6381</v>
      </c>
      <c r="I2997" s="254">
        <v>144</v>
      </c>
      <c r="J2997" s="256">
        <v>50</v>
      </c>
      <c r="K2997" s="257"/>
      <c r="L2997" s="254" t="s">
        <v>6382</v>
      </c>
      <c r="M2997" s="254" t="s">
        <v>417</v>
      </c>
      <c r="N2997" s="172" t="str">
        <f t="shared" si="1185"/>
        <v/>
      </c>
      <c r="O2997" s="172"/>
      <c r="P2997" s="173">
        <f t="shared" si="1186"/>
        <v>0</v>
      </c>
      <c r="Q2997" s="173">
        <f t="shared" si="1187"/>
        <v>0</v>
      </c>
      <c r="R2997" s="173">
        <f t="shared" si="1188"/>
        <v>0</v>
      </c>
      <c r="S2997" s="173" t="str">
        <f t="shared" si="1189"/>
        <v/>
      </c>
      <c r="T2997" s="173">
        <f t="shared" si="1190"/>
        <v>0</v>
      </c>
      <c r="U2997" s="173">
        <f t="shared" si="1191"/>
        <v>0</v>
      </c>
      <c r="V2997" s="173">
        <f t="shared" si="1192"/>
        <v>0</v>
      </c>
      <c r="W2997" s="173">
        <f t="shared" si="1193"/>
        <v>0</v>
      </c>
      <c r="X2997" s="173">
        <f t="shared" si="1194"/>
        <v>0</v>
      </c>
    </row>
    <row r="2998" spans="1:24" ht="14.1" customHeight="1" x14ac:dyDescent="0.3">
      <c r="A2998" s="372" t="s">
        <v>6383</v>
      </c>
      <c r="B2998" s="253" t="s">
        <v>51</v>
      </c>
      <c r="C2998" s="254">
        <v>0</v>
      </c>
      <c r="D2998" s="254">
        <v>0</v>
      </c>
      <c r="E2998" s="255"/>
      <c r="F2998" s="254" t="s">
        <v>110</v>
      </c>
      <c r="G2998" s="254" t="s">
        <v>2004</v>
      </c>
      <c r="H2998" s="254" t="s">
        <v>6381</v>
      </c>
      <c r="I2998" s="254">
        <v>144</v>
      </c>
      <c r="J2998" s="256">
        <v>50</v>
      </c>
      <c r="K2998" s="257"/>
      <c r="L2998" s="254" t="s">
        <v>6384</v>
      </c>
      <c r="M2998" s="254" t="s">
        <v>417</v>
      </c>
      <c r="N2998" s="172" t="str">
        <f t="shared" si="1185"/>
        <v/>
      </c>
      <c r="O2998" s="172"/>
      <c r="P2998" s="173">
        <f t="shared" si="1186"/>
        <v>0</v>
      </c>
      <c r="Q2998" s="173">
        <f t="shared" si="1187"/>
        <v>0</v>
      </c>
      <c r="R2998" s="173">
        <f t="shared" si="1188"/>
        <v>0</v>
      </c>
      <c r="S2998" s="173" t="str">
        <f t="shared" si="1189"/>
        <v/>
      </c>
      <c r="T2998" s="173">
        <f t="shared" si="1190"/>
        <v>0</v>
      </c>
      <c r="U2998" s="173">
        <f t="shared" si="1191"/>
        <v>0</v>
      </c>
      <c r="V2998" s="173">
        <f t="shared" si="1192"/>
        <v>0</v>
      </c>
      <c r="W2998" s="173">
        <f t="shared" si="1193"/>
        <v>0</v>
      </c>
      <c r="X2998" s="173">
        <f t="shared" si="1194"/>
        <v>0</v>
      </c>
    </row>
    <row r="2999" spans="1:24" ht="14.1" customHeight="1" x14ac:dyDescent="0.3">
      <c r="A2999" s="372" t="s">
        <v>6385</v>
      </c>
      <c r="B2999" s="253" t="s">
        <v>51</v>
      </c>
      <c r="C2999" s="254">
        <v>0</v>
      </c>
      <c r="D2999" s="254">
        <v>0</v>
      </c>
      <c r="E2999" s="255"/>
      <c r="F2999" s="254" t="s">
        <v>110</v>
      </c>
      <c r="G2999" s="254" t="s">
        <v>2005</v>
      </c>
      <c r="H2999" s="254" t="s">
        <v>6381</v>
      </c>
      <c r="I2999" s="254">
        <v>144</v>
      </c>
      <c r="J2999" s="256">
        <v>50</v>
      </c>
      <c r="K2999" s="257"/>
      <c r="L2999" s="254" t="s">
        <v>6386</v>
      </c>
      <c r="M2999" s="254" t="s">
        <v>417</v>
      </c>
      <c r="N2999" s="172" t="str">
        <f t="shared" si="1185"/>
        <v/>
      </c>
      <c r="O2999" s="172"/>
      <c r="P2999" s="173">
        <f t="shared" si="1186"/>
        <v>0</v>
      </c>
      <c r="Q2999" s="173">
        <f t="shared" si="1187"/>
        <v>0</v>
      </c>
      <c r="R2999" s="173">
        <f t="shared" si="1188"/>
        <v>0</v>
      </c>
      <c r="S2999" s="173" t="str">
        <f t="shared" si="1189"/>
        <v/>
      </c>
      <c r="T2999" s="173">
        <f t="shared" si="1190"/>
        <v>0</v>
      </c>
      <c r="U2999" s="173">
        <f t="shared" si="1191"/>
        <v>0</v>
      </c>
      <c r="V2999" s="173">
        <f t="shared" si="1192"/>
        <v>0</v>
      </c>
      <c r="W2999" s="173">
        <f t="shared" si="1193"/>
        <v>0</v>
      </c>
      <c r="X2999" s="173">
        <f t="shared" si="1194"/>
        <v>0</v>
      </c>
    </row>
    <row r="3000" spans="1:24" ht="14.1" customHeight="1" x14ac:dyDescent="0.3">
      <c r="A3000" s="370">
        <v>159299</v>
      </c>
      <c r="B3000" s="91" t="s">
        <v>51</v>
      </c>
      <c r="C3000" s="92">
        <v>12</v>
      </c>
      <c r="D3000" s="92">
        <v>0</v>
      </c>
      <c r="E3000" s="166"/>
      <c r="F3000" s="92" t="s">
        <v>110</v>
      </c>
      <c r="G3000" s="92" t="s">
        <v>1711</v>
      </c>
      <c r="H3000" s="92" t="s">
        <v>5079</v>
      </c>
      <c r="I3000" s="92">
        <v>144</v>
      </c>
      <c r="J3000" s="93">
        <v>37.800000000000004</v>
      </c>
      <c r="K3000" s="94"/>
      <c r="L3000" s="92" t="s">
        <v>5579</v>
      </c>
      <c r="M3000" s="92" t="s">
        <v>417</v>
      </c>
      <c r="N3000" s="172" t="str">
        <f t="shared" ref="N3000:N3027" si="1195">IF(OR(J3000="TBA",E3000=0),"",E3000*J3000)</f>
        <v/>
      </c>
      <c r="O3000" s="172"/>
      <c r="P3000" s="173">
        <f t="shared" ref="P3000:P3027" si="1196">IF($B3000="PA",$N3000,0)</f>
        <v>0</v>
      </c>
      <c r="Q3000" s="173">
        <f t="shared" ref="Q3000:Q3027" si="1197">IF($B3000="PC",$N3000,0)</f>
        <v>0</v>
      </c>
      <c r="R3000" s="173">
        <f t="shared" ref="R3000:R3027" si="1198">IF($B3000="LA",$N3000,0)</f>
        <v>0</v>
      </c>
      <c r="S3000" s="173" t="str">
        <f t="shared" ref="S3000:S3027" si="1199">IF($B3000="LC",$N3000,0)</f>
        <v/>
      </c>
      <c r="T3000" s="173">
        <f t="shared" si="1190"/>
        <v>0</v>
      </c>
      <c r="U3000" s="173">
        <f t="shared" si="1191"/>
        <v>0</v>
      </c>
      <c r="V3000" s="173">
        <f t="shared" si="1192"/>
        <v>0</v>
      </c>
      <c r="W3000" s="173">
        <f t="shared" si="1193"/>
        <v>0</v>
      </c>
      <c r="X3000" s="173">
        <f t="shared" ref="X3000:X3027" si="1200">+SUM(T3000:W3000)</f>
        <v>0</v>
      </c>
    </row>
    <row r="3001" spans="1:24" ht="14.1" customHeight="1" x14ac:dyDescent="0.3">
      <c r="A3001" s="370">
        <v>159309</v>
      </c>
      <c r="B3001" s="91" t="s">
        <v>51</v>
      </c>
      <c r="C3001" s="92">
        <v>12</v>
      </c>
      <c r="D3001" s="92">
        <v>0</v>
      </c>
      <c r="E3001" s="166"/>
      <c r="F3001" s="92" t="s">
        <v>110</v>
      </c>
      <c r="G3001" s="92" t="s">
        <v>1711</v>
      </c>
      <c r="H3001" s="92" t="s">
        <v>5080</v>
      </c>
      <c r="I3001" s="92">
        <v>144</v>
      </c>
      <c r="J3001" s="93">
        <v>37.800000000000004</v>
      </c>
      <c r="K3001" s="94"/>
      <c r="L3001" s="92" t="s">
        <v>5081</v>
      </c>
      <c r="M3001" s="92" t="s">
        <v>417</v>
      </c>
      <c r="N3001" s="172" t="str">
        <f t="shared" si="1195"/>
        <v/>
      </c>
      <c r="O3001" s="172"/>
      <c r="P3001" s="173">
        <f t="shared" si="1196"/>
        <v>0</v>
      </c>
      <c r="Q3001" s="173">
        <f t="shared" si="1197"/>
        <v>0</v>
      </c>
      <c r="R3001" s="173">
        <f t="shared" si="1198"/>
        <v>0</v>
      </c>
      <c r="S3001" s="173" t="str">
        <f t="shared" si="1199"/>
        <v/>
      </c>
      <c r="T3001" s="173">
        <f t="shared" si="1190"/>
        <v>0</v>
      </c>
      <c r="U3001" s="173">
        <f t="shared" si="1191"/>
        <v>0</v>
      </c>
      <c r="V3001" s="173">
        <f t="shared" si="1192"/>
        <v>0</v>
      </c>
      <c r="W3001" s="173">
        <f t="shared" si="1193"/>
        <v>0</v>
      </c>
      <c r="X3001" s="173">
        <f t="shared" si="1200"/>
        <v>0</v>
      </c>
    </row>
    <row r="3002" spans="1:24" ht="14.1" customHeight="1" x14ac:dyDescent="0.3">
      <c r="A3002" s="370">
        <v>164399</v>
      </c>
      <c r="B3002" s="91" t="s">
        <v>51</v>
      </c>
      <c r="C3002" s="92">
        <v>12</v>
      </c>
      <c r="D3002" s="92">
        <v>0</v>
      </c>
      <c r="E3002" s="166"/>
      <c r="F3002" s="92" t="s">
        <v>110</v>
      </c>
      <c r="G3002" s="92" t="s">
        <v>1711</v>
      </c>
      <c r="H3002" s="92" t="s">
        <v>5054</v>
      </c>
      <c r="I3002" s="92">
        <v>144</v>
      </c>
      <c r="J3002" s="93">
        <v>36.4</v>
      </c>
      <c r="K3002" s="94"/>
      <c r="L3002" s="92" t="s">
        <v>5055</v>
      </c>
      <c r="M3002" s="92" t="s">
        <v>417</v>
      </c>
      <c r="N3002" s="172" t="str">
        <f t="shared" ref="N3002:N3010" si="1201">IF(OR(J3002="TBA",E3002=0),"",E3002*J3002)</f>
        <v/>
      </c>
      <c r="O3002" s="172"/>
      <c r="P3002" s="173">
        <f t="shared" ref="P3002:P3010" si="1202">IF($B3002="PA",$N3002,0)</f>
        <v>0</v>
      </c>
      <c r="Q3002" s="173">
        <f t="shared" ref="Q3002:Q3010" si="1203">IF($B3002="PC",$N3002,0)</f>
        <v>0</v>
      </c>
      <c r="R3002" s="173">
        <f t="shared" ref="R3002:R3010" si="1204">IF($B3002="LA",$N3002,0)</f>
        <v>0</v>
      </c>
      <c r="S3002" s="173" t="str">
        <f t="shared" ref="S3002:S3010" si="1205">IF($B3002="LC",$N3002,0)</f>
        <v/>
      </c>
      <c r="T3002" s="173">
        <f t="shared" si="1190"/>
        <v>0</v>
      </c>
      <c r="U3002" s="173">
        <f t="shared" si="1191"/>
        <v>0</v>
      </c>
      <c r="V3002" s="173">
        <f t="shared" si="1192"/>
        <v>0</v>
      </c>
      <c r="W3002" s="173">
        <f t="shared" si="1193"/>
        <v>0</v>
      </c>
      <c r="X3002" s="173">
        <f t="shared" ref="X3002:X3010" si="1206">+SUM(T3002:W3002)</f>
        <v>0</v>
      </c>
    </row>
    <row r="3003" spans="1:24" ht="14.1" customHeight="1" x14ac:dyDescent="0.3">
      <c r="A3003" s="370" t="s">
        <v>1430</v>
      </c>
      <c r="B3003" s="91" t="s">
        <v>51</v>
      </c>
      <c r="C3003" s="92">
        <v>12</v>
      </c>
      <c r="D3003" s="92">
        <v>0</v>
      </c>
      <c r="E3003" s="166"/>
      <c r="F3003" s="92" t="s">
        <v>110</v>
      </c>
      <c r="G3003" s="92" t="s">
        <v>1711</v>
      </c>
      <c r="H3003" s="92" t="s">
        <v>2171</v>
      </c>
      <c r="I3003" s="92">
        <v>144</v>
      </c>
      <c r="J3003" s="93">
        <v>32.35</v>
      </c>
      <c r="K3003" s="94"/>
      <c r="L3003" s="92" t="s">
        <v>3369</v>
      </c>
      <c r="M3003" s="92" t="s">
        <v>417</v>
      </c>
      <c r="N3003" s="172" t="str">
        <f t="shared" si="1201"/>
        <v/>
      </c>
      <c r="O3003" s="172"/>
      <c r="P3003" s="173">
        <f t="shared" si="1202"/>
        <v>0</v>
      </c>
      <c r="Q3003" s="173">
        <f t="shared" si="1203"/>
        <v>0</v>
      </c>
      <c r="R3003" s="173">
        <f t="shared" si="1204"/>
        <v>0</v>
      </c>
      <c r="S3003" s="173" t="str">
        <f t="shared" si="1205"/>
        <v/>
      </c>
      <c r="T3003" s="173">
        <f t="shared" si="1190"/>
        <v>0</v>
      </c>
      <c r="U3003" s="173">
        <f t="shared" si="1191"/>
        <v>0</v>
      </c>
      <c r="V3003" s="173">
        <f t="shared" si="1192"/>
        <v>0</v>
      </c>
      <c r="W3003" s="173">
        <f t="shared" si="1193"/>
        <v>0</v>
      </c>
      <c r="X3003" s="173">
        <f t="shared" si="1206"/>
        <v>0</v>
      </c>
    </row>
    <row r="3004" spans="1:24" ht="14.1" customHeight="1" x14ac:dyDescent="0.3">
      <c r="A3004" s="370">
        <v>119879</v>
      </c>
      <c r="B3004" s="91" t="s">
        <v>51</v>
      </c>
      <c r="C3004" s="92">
        <v>10</v>
      </c>
      <c r="D3004" s="92">
        <v>0</v>
      </c>
      <c r="E3004" s="166"/>
      <c r="F3004" s="92" t="s">
        <v>111</v>
      </c>
      <c r="G3004" s="92" t="s">
        <v>1712</v>
      </c>
      <c r="H3004" s="92" t="s">
        <v>1948</v>
      </c>
      <c r="I3004" s="92">
        <v>144</v>
      </c>
      <c r="J3004" s="93">
        <v>50.4</v>
      </c>
      <c r="K3004" s="94"/>
      <c r="L3004" s="92" t="s">
        <v>2888</v>
      </c>
      <c r="M3004" s="92" t="s">
        <v>417</v>
      </c>
      <c r="N3004" s="172" t="str">
        <f t="shared" si="1201"/>
        <v/>
      </c>
      <c r="O3004" s="172"/>
      <c r="P3004" s="173">
        <f t="shared" si="1202"/>
        <v>0</v>
      </c>
      <c r="Q3004" s="173">
        <f t="shared" si="1203"/>
        <v>0</v>
      </c>
      <c r="R3004" s="173">
        <f t="shared" si="1204"/>
        <v>0</v>
      </c>
      <c r="S3004" s="173" t="str">
        <f t="shared" si="1205"/>
        <v/>
      </c>
      <c r="T3004" s="173">
        <f t="shared" si="1190"/>
        <v>0</v>
      </c>
      <c r="U3004" s="173">
        <f t="shared" si="1191"/>
        <v>0</v>
      </c>
      <c r="V3004" s="173">
        <f t="shared" si="1192"/>
        <v>0</v>
      </c>
      <c r="W3004" s="173">
        <f t="shared" si="1193"/>
        <v>0</v>
      </c>
      <c r="X3004" s="173">
        <f t="shared" si="1206"/>
        <v>0</v>
      </c>
    </row>
    <row r="3005" spans="1:24" ht="14.1" customHeight="1" x14ac:dyDescent="0.3">
      <c r="A3005" s="370">
        <v>116509</v>
      </c>
      <c r="B3005" s="91" t="s">
        <v>51</v>
      </c>
      <c r="C3005" s="92">
        <v>12</v>
      </c>
      <c r="D3005" s="92">
        <v>0</v>
      </c>
      <c r="E3005" s="166"/>
      <c r="F3005" s="92" t="s">
        <v>127</v>
      </c>
      <c r="G3005" s="92" t="s">
        <v>1711</v>
      </c>
      <c r="H3005" s="92" t="s">
        <v>1928</v>
      </c>
      <c r="I3005" s="92">
        <v>144</v>
      </c>
      <c r="J3005" s="93">
        <v>42.5</v>
      </c>
      <c r="K3005" s="94"/>
      <c r="L3005" s="92" t="s">
        <v>2870</v>
      </c>
      <c r="M3005" s="92" t="s">
        <v>417</v>
      </c>
      <c r="N3005" s="172" t="str">
        <f t="shared" si="1201"/>
        <v/>
      </c>
      <c r="O3005" s="172"/>
      <c r="P3005" s="173">
        <f t="shared" si="1202"/>
        <v>0</v>
      </c>
      <c r="Q3005" s="173">
        <f t="shared" si="1203"/>
        <v>0</v>
      </c>
      <c r="R3005" s="173">
        <f t="shared" si="1204"/>
        <v>0</v>
      </c>
      <c r="S3005" s="173" t="str">
        <f t="shared" si="1205"/>
        <v/>
      </c>
      <c r="T3005" s="173">
        <f t="shared" si="1190"/>
        <v>0</v>
      </c>
      <c r="U3005" s="173">
        <f t="shared" si="1191"/>
        <v>0</v>
      </c>
      <c r="V3005" s="173">
        <f t="shared" si="1192"/>
        <v>0</v>
      </c>
      <c r="W3005" s="173">
        <f t="shared" si="1193"/>
        <v>0</v>
      </c>
      <c r="X3005" s="173">
        <f t="shared" si="1206"/>
        <v>0</v>
      </c>
    </row>
    <row r="3006" spans="1:24" ht="14.1" customHeight="1" x14ac:dyDescent="0.3">
      <c r="A3006" s="370">
        <v>119069</v>
      </c>
      <c r="B3006" s="91" t="s">
        <v>51</v>
      </c>
      <c r="C3006" s="92">
        <v>12</v>
      </c>
      <c r="D3006" s="92">
        <v>0</v>
      </c>
      <c r="E3006" s="166"/>
      <c r="F3006" s="92" t="s">
        <v>110</v>
      </c>
      <c r="G3006" s="92" t="s">
        <v>1711</v>
      </c>
      <c r="H3006" s="92" t="s">
        <v>1941</v>
      </c>
      <c r="I3006" s="92">
        <v>144</v>
      </c>
      <c r="J3006" s="93">
        <v>41.300000000000004</v>
      </c>
      <c r="K3006" s="94"/>
      <c r="L3006" s="92" t="s">
        <v>2881</v>
      </c>
      <c r="M3006" s="92" t="s">
        <v>417</v>
      </c>
      <c r="N3006" s="172" t="str">
        <f t="shared" si="1201"/>
        <v/>
      </c>
      <c r="O3006" s="172"/>
      <c r="P3006" s="173">
        <f t="shared" si="1202"/>
        <v>0</v>
      </c>
      <c r="Q3006" s="173">
        <f t="shared" si="1203"/>
        <v>0</v>
      </c>
      <c r="R3006" s="173">
        <f t="shared" si="1204"/>
        <v>0</v>
      </c>
      <c r="S3006" s="173" t="str">
        <f t="shared" si="1205"/>
        <v/>
      </c>
      <c r="T3006" s="173">
        <f t="shared" si="1190"/>
        <v>0</v>
      </c>
      <c r="U3006" s="173">
        <f t="shared" si="1191"/>
        <v>0</v>
      </c>
      <c r="V3006" s="173">
        <f t="shared" si="1192"/>
        <v>0</v>
      </c>
      <c r="W3006" s="173">
        <f t="shared" si="1193"/>
        <v>0</v>
      </c>
      <c r="X3006" s="173">
        <f t="shared" si="1206"/>
        <v>0</v>
      </c>
    </row>
    <row r="3007" spans="1:24" ht="14.1" customHeight="1" x14ac:dyDescent="0.3">
      <c r="A3007" s="370">
        <v>119169</v>
      </c>
      <c r="B3007" s="91" t="s">
        <v>51</v>
      </c>
      <c r="C3007" s="92">
        <v>12</v>
      </c>
      <c r="D3007" s="92">
        <v>0</v>
      </c>
      <c r="E3007" s="166"/>
      <c r="F3007" s="92" t="s">
        <v>111</v>
      </c>
      <c r="G3007" s="92" t="s">
        <v>1712</v>
      </c>
      <c r="H3007" s="92" t="s">
        <v>1942</v>
      </c>
      <c r="I3007" s="92">
        <v>144</v>
      </c>
      <c r="J3007" s="93">
        <v>51</v>
      </c>
      <c r="K3007" s="94"/>
      <c r="L3007" s="92" t="s">
        <v>2882</v>
      </c>
      <c r="M3007" s="92" t="s">
        <v>417</v>
      </c>
      <c r="N3007" s="172" t="str">
        <f t="shared" si="1201"/>
        <v/>
      </c>
      <c r="O3007" s="172"/>
      <c r="P3007" s="173">
        <f t="shared" si="1202"/>
        <v>0</v>
      </c>
      <c r="Q3007" s="173">
        <f t="shared" si="1203"/>
        <v>0</v>
      </c>
      <c r="R3007" s="173">
        <f t="shared" si="1204"/>
        <v>0</v>
      </c>
      <c r="S3007" s="173" t="str">
        <f t="shared" si="1205"/>
        <v/>
      </c>
      <c r="T3007" s="173">
        <f t="shared" si="1190"/>
        <v>0</v>
      </c>
      <c r="U3007" s="173">
        <f t="shared" si="1191"/>
        <v>0</v>
      </c>
      <c r="V3007" s="173">
        <f t="shared" si="1192"/>
        <v>0</v>
      </c>
      <c r="W3007" s="173">
        <f t="shared" si="1193"/>
        <v>0</v>
      </c>
      <c r="X3007" s="173">
        <f t="shared" si="1206"/>
        <v>0</v>
      </c>
    </row>
    <row r="3008" spans="1:24" ht="14.1" customHeight="1" x14ac:dyDescent="0.3">
      <c r="A3008" s="370">
        <v>120169</v>
      </c>
      <c r="B3008" s="91" t="s">
        <v>51</v>
      </c>
      <c r="C3008" s="92">
        <v>6</v>
      </c>
      <c r="D3008" s="92">
        <v>0</v>
      </c>
      <c r="E3008" s="166"/>
      <c r="F3008" s="92" t="s">
        <v>111</v>
      </c>
      <c r="G3008" s="92" t="s">
        <v>1712</v>
      </c>
      <c r="H3008" s="92" t="s">
        <v>1952</v>
      </c>
      <c r="I3008" s="92">
        <v>144</v>
      </c>
      <c r="J3008" s="93">
        <v>51</v>
      </c>
      <c r="K3008" s="94"/>
      <c r="L3008" s="92" t="s">
        <v>2892</v>
      </c>
      <c r="M3008" s="92" t="s">
        <v>417</v>
      </c>
      <c r="N3008" s="172" t="str">
        <f t="shared" si="1201"/>
        <v/>
      </c>
      <c r="O3008" s="172"/>
      <c r="P3008" s="173">
        <f t="shared" si="1202"/>
        <v>0</v>
      </c>
      <c r="Q3008" s="173">
        <f t="shared" si="1203"/>
        <v>0</v>
      </c>
      <c r="R3008" s="173">
        <f t="shared" si="1204"/>
        <v>0</v>
      </c>
      <c r="S3008" s="173" t="str">
        <f t="shared" si="1205"/>
        <v/>
      </c>
      <c r="T3008" s="173">
        <f t="shared" si="1190"/>
        <v>0</v>
      </c>
      <c r="U3008" s="173">
        <f t="shared" si="1191"/>
        <v>0</v>
      </c>
      <c r="V3008" s="173">
        <f t="shared" si="1192"/>
        <v>0</v>
      </c>
      <c r="W3008" s="173">
        <f t="shared" si="1193"/>
        <v>0</v>
      </c>
      <c r="X3008" s="173">
        <f t="shared" si="1206"/>
        <v>0</v>
      </c>
    </row>
    <row r="3009" spans="1:24" ht="14.1" customHeight="1" x14ac:dyDescent="0.3">
      <c r="A3009" s="370">
        <v>164279</v>
      </c>
      <c r="B3009" s="91" t="s">
        <v>51</v>
      </c>
      <c r="C3009" s="92">
        <v>10</v>
      </c>
      <c r="D3009" s="92">
        <v>0</v>
      </c>
      <c r="E3009" s="166"/>
      <c r="F3009" s="92" t="s">
        <v>127</v>
      </c>
      <c r="G3009" s="92" t="s">
        <v>1711</v>
      </c>
      <c r="H3009" s="92" t="s">
        <v>4774</v>
      </c>
      <c r="I3009" s="92">
        <v>144</v>
      </c>
      <c r="J3009" s="93">
        <v>38.85</v>
      </c>
      <c r="K3009" s="94"/>
      <c r="L3009" s="92" t="s">
        <v>4775</v>
      </c>
      <c r="M3009" s="92" t="s">
        <v>417</v>
      </c>
      <c r="N3009" s="172" t="str">
        <f t="shared" si="1201"/>
        <v/>
      </c>
      <c r="O3009" s="172"/>
      <c r="P3009" s="173">
        <f t="shared" si="1202"/>
        <v>0</v>
      </c>
      <c r="Q3009" s="173">
        <f t="shared" si="1203"/>
        <v>0</v>
      </c>
      <c r="R3009" s="173">
        <f t="shared" si="1204"/>
        <v>0</v>
      </c>
      <c r="S3009" s="173" t="str">
        <f t="shared" si="1205"/>
        <v/>
      </c>
      <c r="T3009" s="173">
        <f t="shared" si="1190"/>
        <v>0</v>
      </c>
      <c r="U3009" s="173">
        <f t="shared" si="1191"/>
        <v>0</v>
      </c>
      <c r="V3009" s="173">
        <f t="shared" si="1192"/>
        <v>0</v>
      </c>
      <c r="W3009" s="173">
        <f t="shared" si="1193"/>
        <v>0</v>
      </c>
      <c r="X3009" s="173">
        <f t="shared" si="1206"/>
        <v>0</v>
      </c>
    </row>
    <row r="3010" spans="1:24" ht="14.1" customHeight="1" x14ac:dyDescent="0.3">
      <c r="A3010" s="370">
        <v>119369</v>
      </c>
      <c r="B3010" s="91" t="s">
        <v>51</v>
      </c>
      <c r="C3010" s="92">
        <v>12</v>
      </c>
      <c r="D3010" s="92">
        <v>0</v>
      </c>
      <c r="E3010" s="166"/>
      <c r="F3010" s="92" t="s">
        <v>110</v>
      </c>
      <c r="G3010" s="92" t="s">
        <v>1711</v>
      </c>
      <c r="H3010" s="92" t="s">
        <v>1943</v>
      </c>
      <c r="I3010" s="92">
        <v>145</v>
      </c>
      <c r="J3010" s="93">
        <v>33.1</v>
      </c>
      <c r="K3010" s="94"/>
      <c r="L3010" s="92" t="s">
        <v>2883</v>
      </c>
      <c r="M3010" s="92" t="s">
        <v>417</v>
      </c>
      <c r="N3010" s="172" t="str">
        <f t="shared" si="1201"/>
        <v/>
      </c>
      <c r="O3010" s="172"/>
      <c r="P3010" s="173">
        <f t="shared" si="1202"/>
        <v>0</v>
      </c>
      <c r="Q3010" s="173">
        <f t="shared" si="1203"/>
        <v>0</v>
      </c>
      <c r="R3010" s="173">
        <f t="shared" si="1204"/>
        <v>0</v>
      </c>
      <c r="S3010" s="173" t="str">
        <f t="shared" si="1205"/>
        <v/>
      </c>
      <c r="T3010" s="173">
        <f t="shared" si="1190"/>
        <v>0</v>
      </c>
      <c r="U3010" s="173">
        <f t="shared" si="1191"/>
        <v>0</v>
      </c>
      <c r="V3010" s="173">
        <f t="shared" si="1192"/>
        <v>0</v>
      </c>
      <c r="W3010" s="173">
        <f t="shared" si="1193"/>
        <v>0</v>
      </c>
      <c r="X3010" s="173">
        <f t="shared" si="1206"/>
        <v>0</v>
      </c>
    </row>
    <row r="3011" spans="1:24" ht="14.1" customHeight="1" x14ac:dyDescent="0.3">
      <c r="A3011" s="370">
        <v>116899</v>
      </c>
      <c r="B3011" s="91" t="s">
        <v>51</v>
      </c>
      <c r="C3011" s="92">
        <v>16</v>
      </c>
      <c r="D3011" s="92">
        <v>8</v>
      </c>
      <c r="E3011" s="166"/>
      <c r="F3011" s="92" t="s">
        <v>110</v>
      </c>
      <c r="G3011" s="92" t="s">
        <v>1711</v>
      </c>
      <c r="H3011" s="92" t="s">
        <v>1929</v>
      </c>
      <c r="I3011" s="92">
        <v>145</v>
      </c>
      <c r="J3011" s="93">
        <v>36.4</v>
      </c>
      <c r="K3011" s="94"/>
      <c r="L3011" s="92" t="s">
        <v>2871</v>
      </c>
      <c r="M3011" s="92" t="s">
        <v>417</v>
      </c>
      <c r="N3011" s="172" t="str">
        <f t="shared" si="1195"/>
        <v/>
      </c>
      <c r="O3011" s="172"/>
      <c r="P3011" s="173">
        <f t="shared" si="1196"/>
        <v>0</v>
      </c>
      <c r="Q3011" s="173">
        <f t="shared" si="1197"/>
        <v>0</v>
      </c>
      <c r="R3011" s="173">
        <f t="shared" si="1198"/>
        <v>0</v>
      </c>
      <c r="S3011" s="173" t="str">
        <f t="shared" si="1199"/>
        <v/>
      </c>
      <c r="T3011" s="173">
        <f t="shared" si="1190"/>
        <v>0</v>
      </c>
      <c r="U3011" s="173">
        <f t="shared" si="1191"/>
        <v>0</v>
      </c>
      <c r="V3011" s="173">
        <f t="shared" si="1192"/>
        <v>0</v>
      </c>
      <c r="W3011" s="173">
        <f t="shared" si="1193"/>
        <v>0</v>
      </c>
      <c r="X3011" s="173">
        <f t="shared" si="1200"/>
        <v>0</v>
      </c>
    </row>
    <row r="3012" spans="1:24" ht="14.1" customHeight="1" x14ac:dyDescent="0.3">
      <c r="A3012" s="370">
        <v>105119</v>
      </c>
      <c r="B3012" s="91" t="s">
        <v>51</v>
      </c>
      <c r="C3012" s="92">
        <v>12</v>
      </c>
      <c r="D3012" s="92">
        <v>0</v>
      </c>
      <c r="E3012" s="166"/>
      <c r="F3012" s="92" t="s">
        <v>110</v>
      </c>
      <c r="G3012" s="92" t="s">
        <v>1711</v>
      </c>
      <c r="H3012" s="92" t="s">
        <v>1883</v>
      </c>
      <c r="I3012" s="92">
        <v>145</v>
      </c>
      <c r="J3012" s="93">
        <v>36.4</v>
      </c>
      <c r="K3012" s="94"/>
      <c r="L3012" s="92" t="s">
        <v>2825</v>
      </c>
      <c r="M3012" s="92" t="s">
        <v>417</v>
      </c>
      <c r="N3012" s="172" t="str">
        <f t="shared" si="1195"/>
        <v/>
      </c>
      <c r="O3012" s="172"/>
      <c r="P3012" s="173">
        <f t="shared" si="1196"/>
        <v>0</v>
      </c>
      <c r="Q3012" s="173">
        <f t="shared" si="1197"/>
        <v>0</v>
      </c>
      <c r="R3012" s="173">
        <f t="shared" si="1198"/>
        <v>0</v>
      </c>
      <c r="S3012" s="173" t="str">
        <f t="shared" si="1199"/>
        <v/>
      </c>
      <c r="T3012" s="173">
        <f t="shared" si="1190"/>
        <v>0</v>
      </c>
      <c r="U3012" s="173">
        <f t="shared" si="1191"/>
        <v>0</v>
      </c>
      <c r="V3012" s="173">
        <f t="shared" si="1192"/>
        <v>0</v>
      </c>
      <c r="W3012" s="173">
        <f t="shared" si="1193"/>
        <v>0</v>
      </c>
      <c r="X3012" s="173">
        <f t="shared" si="1200"/>
        <v>0</v>
      </c>
    </row>
    <row r="3013" spans="1:24" ht="14.1" customHeight="1" x14ac:dyDescent="0.3">
      <c r="A3013" s="370">
        <v>89331</v>
      </c>
      <c r="B3013" s="91" t="s">
        <v>51</v>
      </c>
      <c r="C3013" s="92">
        <v>10</v>
      </c>
      <c r="D3013" s="92">
        <v>0</v>
      </c>
      <c r="E3013" s="166"/>
      <c r="F3013" s="92" t="s">
        <v>110</v>
      </c>
      <c r="G3013" s="92" t="s">
        <v>1711</v>
      </c>
      <c r="H3013" s="92" t="s">
        <v>1840</v>
      </c>
      <c r="I3013" s="92">
        <v>145</v>
      </c>
      <c r="J3013" s="93">
        <v>38.85</v>
      </c>
      <c r="K3013" s="94"/>
      <c r="L3013" s="92" t="s">
        <v>2781</v>
      </c>
      <c r="M3013" s="92" t="s">
        <v>417</v>
      </c>
      <c r="N3013" s="172" t="str">
        <f t="shared" si="1195"/>
        <v/>
      </c>
      <c r="O3013" s="172"/>
      <c r="P3013" s="173">
        <f t="shared" si="1196"/>
        <v>0</v>
      </c>
      <c r="Q3013" s="173">
        <f t="shared" si="1197"/>
        <v>0</v>
      </c>
      <c r="R3013" s="173">
        <f t="shared" si="1198"/>
        <v>0</v>
      </c>
      <c r="S3013" s="173" t="str">
        <f t="shared" si="1199"/>
        <v/>
      </c>
      <c r="T3013" s="173">
        <f t="shared" si="1190"/>
        <v>0</v>
      </c>
      <c r="U3013" s="173">
        <f t="shared" si="1191"/>
        <v>0</v>
      </c>
      <c r="V3013" s="173">
        <f t="shared" si="1192"/>
        <v>0</v>
      </c>
      <c r="W3013" s="173">
        <f t="shared" si="1193"/>
        <v>0</v>
      </c>
      <c r="X3013" s="173">
        <f t="shared" si="1200"/>
        <v>0</v>
      </c>
    </row>
    <row r="3014" spans="1:24" ht="14.1" customHeight="1" x14ac:dyDescent="0.3">
      <c r="A3014" s="370" t="s">
        <v>1031</v>
      </c>
      <c r="B3014" s="91" t="s">
        <v>51</v>
      </c>
      <c r="C3014" s="92">
        <v>12</v>
      </c>
      <c r="D3014" s="92">
        <v>0</v>
      </c>
      <c r="E3014" s="166"/>
      <c r="F3014" s="92" t="s">
        <v>127</v>
      </c>
      <c r="G3014" s="92" t="s">
        <v>1711</v>
      </c>
      <c r="H3014" s="92" t="s">
        <v>2056</v>
      </c>
      <c r="I3014" s="92">
        <v>145</v>
      </c>
      <c r="J3014" s="93">
        <v>35.200000000000003</v>
      </c>
      <c r="K3014" s="94"/>
      <c r="L3014" s="92" t="s">
        <v>3035</v>
      </c>
      <c r="M3014" s="92" t="s">
        <v>417</v>
      </c>
      <c r="N3014" s="172" t="str">
        <f t="shared" si="1195"/>
        <v/>
      </c>
      <c r="O3014" s="172"/>
      <c r="P3014" s="173">
        <f t="shared" si="1196"/>
        <v>0</v>
      </c>
      <c r="Q3014" s="173">
        <f t="shared" si="1197"/>
        <v>0</v>
      </c>
      <c r="R3014" s="173">
        <f t="shared" si="1198"/>
        <v>0</v>
      </c>
      <c r="S3014" s="173" t="str">
        <f t="shared" si="1199"/>
        <v/>
      </c>
      <c r="T3014" s="173">
        <f t="shared" si="1190"/>
        <v>0</v>
      </c>
      <c r="U3014" s="173">
        <f t="shared" si="1191"/>
        <v>0</v>
      </c>
      <c r="V3014" s="173">
        <f t="shared" si="1192"/>
        <v>0</v>
      </c>
      <c r="W3014" s="173">
        <f t="shared" si="1193"/>
        <v>0</v>
      </c>
      <c r="X3014" s="173">
        <f t="shared" si="1200"/>
        <v>0</v>
      </c>
    </row>
    <row r="3015" spans="1:24" ht="14.1" customHeight="1" x14ac:dyDescent="0.3">
      <c r="A3015" s="370" t="s">
        <v>1032</v>
      </c>
      <c r="B3015" s="91" t="s">
        <v>51</v>
      </c>
      <c r="C3015" s="92">
        <v>12</v>
      </c>
      <c r="D3015" s="92">
        <v>0</v>
      </c>
      <c r="E3015" s="166"/>
      <c r="F3015" s="92" t="s">
        <v>111</v>
      </c>
      <c r="G3015" s="92" t="s">
        <v>1712</v>
      </c>
      <c r="H3015" s="92" t="s">
        <v>2055</v>
      </c>
      <c r="I3015" s="92">
        <v>145</v>
      </c>
      <c r="J3015" s="93">
        <v>42.5</v>
      </c>
      <c r="K3015" s="94"/>
      <c r="L3015" s="92" t="s">
        <v>3034</v>
      </c>
      <c r="M3015" s="92" t="s">
        <v>417</v>
      </c>
      <c r="N3015" s="172" t="str">
        <f t="shared" si="1195"/>
        <v/>
      </c>
      <c r="O3015" s="172"/>
      <c r="P3015" s="173">
        <f t="shared" si="1196"/>
        <v>0</v>
      </c>
      <c r="Q3015" s="173">
        <f t="shared" si="1197"/>
        <v>0</v>
      </c>
      <c r="R3015" s="173">
        <f t="shared" si="1198"/>
        <v>0</v>
      </c>
      <c r="S3015" s="173" t="str">
        <f t="shared" si="1199"/>
        <v/>
      </c>
      <c r="T3015" s="173">
        <f t="shared" si="1190"/>
        <v>0</v>
      </c>
      <c r="U3015" s="173">
        <f t="shared" si="1191"/>
        <v>0</v>
      </c>
      <c r="V3015" s="173">
        <f t="shared" si="1192"/>
        <v>0</v>
      </c>
      <c r="W3015" s="173">
        <f t="shared" si="1193"/>
        <v>0</v>
      </c>
      <c r="X3015" s="173">
        <f t="shared" si="1200"/>
        <v>0</v>
      </c>
    </row>
    <row r="3016" spans="1:24" ht="14.1" customHeight="1" x14ac:dyDescent="0.3">
      <c r="A3016" s="370" t="s">
        <v>1068</v>
      </c>
      <c r="B3016" s="91" t="s">
        <v>51</v>
      </c>
      <c r="C3016" s="92">
        <v>12</v>
      </c>
      <c r="D3016" s="92">
        <v>0</v>
      </c>
      <c r="E3016" s="166"/>
      <c r="F3016" s="92" t="s">
        <v>111</v>
      </c>
      <c r="G3016" s="92" t="s">
        <v>1712</v>
      </c>
      <c r="H3016" s="92" t="s">
        <v>2329</v>
      </c>
      <c r="I3016" s="92">
        <v>145</v>
      </c>
      <c r="J3016" s="93">
        <v>46.1</v>
      </c>
      <c r="K3016" s="94"/>
      <c r="L3016" s="92" t="s">
        <v>3749</v>
      </c>
      <c r="M3016" s="92" t="s">
        <v>417</v>
      </c>
      <c r="N3016" s="172" t="str">
        <f>IF(OR(J3016="TBA",E3016=0),"",E3016*J3016)</f>
        <v/>
      </c>
      <c r="O3016" s="172"/>
      <c r="P3016" s="173">
        <f>IF($B3016="PA",$N3016,0)</f>
        <v>0</v>
      </c>
      <c r="Q3016" s="173">
        <f>IF($B3016="PC",$N3016,0)</f>
        <v>0</v>
      </c>
      <c r="R3016" s="173">
        <f>IF($B3016="LA",$N3016,0)</f>
        <v>0</v>
      </c>
      <c r="S3016" s="173" t="str">
        <f>IF($B3016="LC",$N3016,0)</f>
        <v/>
      </c>
      <c r="T3016" s="173">
        <f t="shared" si="1190"/>
        <v>0</v>
      </c>
      <c r="U3016" s="173">
        <f t="shared" si="1191"/>
        <v>0</v>
      </c>
      <c r="V3016" s="173">
        <f t="shared" si="1192"/>
        <v>0</v>
      </c>
      <c r="W3016" s="173">
        <f t="shared" si="1193"/>
        <v>0</v>
      </c>
      <c r="X3016" s="173">
        <f>+SUM(T3016:W3016)</f>
        <v>0</v>
      </c>
    </row>
    <row r="3017" spans="1:24" ht="14.1" customHeight="1" x14ac:dyDescent="0.3">
      <c r="A3017" s="370" t="s">
        <v>1066</v>
      </c>
      <c r="B3017" s="91" t="s">
        <v>51</v>
      </c>
      <c r="C3017" s="92">
        <v>12</v>
      </c>
      <c r="D3017" s="92">
        <v>0</v>
      </c>
      <c r="E3017" s="166"/>
      <c r="F3017" s="92" t="s">
        <v>110</v>
      </c>
      <c r="G3017" s="92" t="s">
        <v>1711</v>
      </c>
      <c r="H3017" s="92" t="s">
        <v>2331</v>
      </c>
      <c r="I3017" s="92">
        <v>145</v>
      </c>
      <c r="J3017" s="93">
        <v>34</v>
      </c>
      <c r="K3017" s="94"/>
      <c r="L3017" s="92" t="s">
        <v>3754</v>
      </c>
      <c r="M3017" s="92" t="s">
        <v>417</v>
      </c>
      <c r="N3017" s="172" t="str">
        <f>IF(OR(J3017="TBA",E3017=0),"",E3017*J3017)</f>
        <v/>
      </c>
      <c r="O3017" s="172"/>
      <c r="P3017" s="173">
        <f>IF($B3017="PA",$N3017,0)</f>
        <v>0</v>
      </c>
      <c r="Q3017" s="173">
        <f>IF($B3017="PC",$N3017,0)</f>
        <v>0</v>
      </c>
      <c r="R3017" s="173">
        <f>IF($B3017="LA",$N3017,0)</f>
        <v>0</v>
      </c>
      <c r="S3017" s="173" t="str">
        <f>IF($B3017="LC",$N3017,0)</f>
        <v/>
      </c>
      <c r="T3017" s="173">
        <f t="shared" si="1190"/>
        <v>0</v>
      </c>
      <c r="U3017" s="173">
        <f t="shared" si="1191"/>
        <v>0</v>
      </c>
      <c r="V3017" s="173">
        <f t="shared" si="1192"/>
        <v>0</v>
      </c>
      <c r="W3017" s="173">
        <f t="shared" si="1193"/>
        <v>0</v>
      </c>
      <c r="X3017" s="173">
        <f>+SUM(T3017:W3017)</f>
        <v>0</v>
      </c>
    </row>
    <row r="3018" spans="1:24" ht="14.1" customHeight="1" x14ac:dyDescent="0.3">
      <c r="A3018" s="370" t="s">
        <v>1067</v>
      </c>
      <c r="B3018" s="91" t="s">
        <v>51</v>
      </c>
      <c r="C3018" s="92">
        <v>12</v>
      </c>
      <c r="D3018" s="92">
        <v>0</v>
      </c>
      <c r="E3018" s="166"/>
      <c r="F3018" s="92" t="s">
        <v>111</v>
      </c>
      <c r="G3018" s="92" t="s">
        <v>1712</v>
      </c>
      <c r="H3018" s="92" t="s">
        <v>2330</v>
      </c>
      <c r="I3018" s="92">
        <v>145</v>
      </c>
      <c r="J3018" s="93">
        <v>46.1</v>
      </c>
      <c r="K3018" s="94"/>
      <c r="L3018" s="92" t="s">
        <v>3753</v>
      </c>
      <c r="M3018" s="92" t="s">
        <v>417</v>
      </c>
      <c r="N3018" s="172" t="str">
        <f>IF(OR(J3018="TBA",E3018=0),"",E3018*J3018)</f>
        <v/>
      </c>
      <c r="O3018" s="172"/>
      <c r="P3018" s="173">
        <f>IF($B3018="PA",$N3018,0)</f>
        <v>0</v>
      </c>
      <c r="Q3018" s="173">
        <f>IF($B3018="PC",$N3018,0)</f>
        <v>0</v>
      </c>
      <c r="R3018" s="173">
        <f>IF($B3018="LA",$N3018,0)</f>
        <v>0</v>
      </c>
      <c r="S3018" s="173" t="str">
        <f>IF($B3018="LC",$N3018,0)</f>
        <v/>
      </c>
      <c r="T3018" s="173">
        <f t="shared" si="1190"/>
        <v>0</v>
      </c>
      <c r="U3018" s="173">
        <f t="shared" si="1191"/>
        <v>0</v>
      </c>
      <c r="V3018" s="173">
        <f t="shared" si="1192"/>
        <v>0</v>
      </c>
      <c r="W3018" s="173">
        <f t="shared" si="1193"/>
        <v>0</v>
      </c>
      <c r="X3018" s="173">
        <f>+SUM(T3018:W3018)</f>
        <v>0</v>
      </c>
    </row>
    <row r="3019" spans="1:24" ht="14.1" customHeight="1" x14ac:dyDescent="0.3">
      <c r="A3019" s="370">
        <v>108839</v>
      </c>
      <c r="B3019" s="91" t="s">
        <v>51</v>
      </c>
      <c r="C3019" s="92">
        <v>8</v>
      </c>
      <c r="D3019" s="92">
        <v>0</v>
      </c>
      <c r="E3019" s="166"/>
      <c r="F3019" s="92" t="s">
        <v>110</v>
      </c>
      <c r="G3019" s="92" t="s">
        <v>1711</v>
      </c>
      <c r="H3019" s="92" t="s">
        <v>1908</v>
      </c>
      <c r="I3019" s="92">
        <v>145</v>
      </c>
      <c r="J3019" s="93">
        <v>34</v>
      </c>
      <c r="K3019" s="94"/>
      <c r="L3019" s="92" t="s">
        <v>2851</v>
      </c>
      <c r="M3019" s="92" t="s">
        <v>417</v>
      </c>
      <c r="N3019" s="172" t="str">
        <f t="shared" si="1195"/>
        <v/>
      </c>
      <c r="O3019" s="172"/>
      <c r="P3019" s="173">
        <f t="shared" si="1196"/>
        <v>0</v>
      </c>
      <c r="Q3019" s="173">
        <f t="shared" si="1197"/>
        <v>0</v>
      </c>
      <c r="R3019" s="173">
        <f t="shared" si="1198"/>
        <v>0</v>
      </c>
      <c r="S3019" s="173" t="str">
        <f t="shared" si="1199"/>
        <v/>
      </c>
      <c r="T3019" s="173">
        <f t="shared" si="1190"/>
        <v>0</v>
      </c>
      <c r="U3019" s="173">
        <f t="shared" si="1191"/>
        <v>0</v>
      </c>
      <c r="V3019" s="173">
        <f t="shared" si="1192"/>
        <v>0</v>
      </c>
      <c r="W3019" s="173">
        <f t="shared" si="1193"/>
        <v>0</v>
      </c>
      <c r="X3019" s="173">
        <f t="shared" si="1200"/>
        <v>0</v>
      </c>
    </row>
    <row r="3020" spans="1:24" ht="14.1" customHeight="1" x14ac:dyDescent="0.3">
      <c r="A3020" s="370" t="s">
        <v>593</v>
      </c>
      <c r="B3020" s="91" t="s">
        <v>51</v>
      </c>
      <c r="C3020" s="92">
        <v>12</v>
      </c>
      <c r="D3020" s="92">
        <v>0</v>
      </c>
      <c r="E3020" s="166"/>
      <c r="F3020" s="92" t="s">
        <v>110</v>
      </c>
      <c r="G3020" s="92" t="s">
        <v>1711</v>
      </c>
      <c r="H3020" s="92" t="s">
        <v>2568</v>
      </c>
      <c r="I3020" s="92">
        <v>145</v>
      </c>
      <c r="J3020" s="93">
        <v>34</v>
      </c>
      <c r="K3020" s="94"/>
      <c r="L3020" s="92" t="s">
        <v>4320</v>
      </c>
      <c r="M3020" s="92" t="s">
        <v>417</v>
      </c>
      <c r="N3020" s="172" t="str">
        <f t="shared" si="1195"/>
        <v/>
      </c>
      <c r="O3020" s="172"/>
      <c r="P3020" s="173">
        <f t="shared" si="1196"/>
        <v>0</v>
      </c>
      <c r="Q3020" s="173">
        <f t="shared" si="1197"/>
        <v>0</v>
      </c>
      <c r="R3020" s="173">
        <f t="shared" si="1198"/>
        <v>0</v>
      </c>
      <c r="S3020" s="173" t="str">
        <f t="shared" si="1199"/>
        <v/>
      </c>
      <c r="T3020" s="173">
        <f t="shared" si="1190"/>
        <v>0</v>
      </c>
      <c r="U3020" s="173">
        <f t="shared" si="1191"/>
        <v>0</v>
      </c>
      <c r="V3020" s="173">
        <f t="shared" si="1192"/>
        <v>0</v>
      </c>
      <c r="W3020" s="173">
        <f t="shared" si="1193"/>
        <v>0</v>
      </c>
      <c r="X3020" s="173">
        <f t="shared" si="1200"/>
        <v>0</v>
      </c>
    </row>
    <row r="3021" spans="1:24" ht="14.1" customHeight="1" x14ac:dyDescent="0.3">
      <c r="A3021" s="370" t="s">
        <v>344</v>
      </c>
      <c r="B3021" s="91" t="s">
        <v>51</v>
      </c>
      <c r="C3021" s="92">
        <v>12</v>
      </c>
      <c r="D3021" s="92">
        <v>0</v>
      </c>
      <c r="E3021" s="166"/>
      <c r="F3021" s="92" t="s">
        <v>111</v>
      </c>
      <c r="G3021" s="92" t="s">
        <v>1712</v>
      </c>
      <c r="H3021" s="92" t="s">
        <v>2567</v>
      </c>
      <c r="I3021" s="92">
        <v>145</v>
      </c>
      <c r="J3021" s="93">
        <v>46.1</v>
      </c>
      <c r="K3021" s="94"/>
      <c r="L3021" s="92" t="s">
        <v>4319</v>
      </c>
      <c r="M3021" s="92" t="s">
        <v>417</v>
      </c>
      <c r="N3021" s="172" t="str">
        <f t="shared" si="1195"/>
        <v/>
      </c>
      <c r="O3021" s="172"/>
      <c r="P3021" s="173">
        <f t="shared" si="1196"/>
        <v>0</v>
      </c>
      <c r="Q3021" s="173">
        <f t="shared" si="1197"/>
        <v>0</v>
      </c>
      <c r="R3021" s="173">
        <f t="shared" si="1198"/>
        <v>0</v>
      </c>
      <c r="S3021" s="173" t="str">
        <f t="shared" si="1199"/>
        <v/>
      </c>
      <c r="T3021" s="173">
        <f t="shared" si="1190"/>
        <v>0</v>
      </c>
      <c r="U3021" s="173">
        <f t="shared" si="1191"/>
        <v>0</v>
      </c>
      <c r="V3021" s="173">
        <f t="shared" si="1192"/>
        <v>0</v>
      </c>
      <c r="W3021" s="173">
        <f t="shared" si="1193"/>
        <v>0</v>
      </c>
      <c r="X3021" s="173">
        <f t="shared" si="1200"/>
        <v>0</v>
      </c>
    </row>
    <row r="3022" spans="1:24" ht="14.1" customHeight="1" x14ac:dyDescent="0.3">
      <c r="A3022" s="370">
        <v>79923</v>
      </c>
      <c r="B3022" s="91" t="s">
        <v>51</v>
      </c>
      <c r="C3022" s="92">
        <v>6</v>
      </c>
      <c r="D3022" s="92">
        <v>0</v>
      </c>
      <c r="E3022" s="166"/>
      <c r="F3022" s="92" t="s">
        <v>111</v>
      </c>
      <c r="G3022" s="92" t="s">
        <v>1712</v>
      </c>
      <c r="H3022" s="92" t="s">
        <v>1829</v>
      </c>
      <c r="I3022" s="92">
        <v>145</v>
      </c>
      <c r="J3022" s="93">
        <v>66.75</v>
      </c>
      <c r="K3022" s="94"/>
      <c r="L3022" s="92" t="s">
        <v>2770</v>
      </c>
      <c r="M3022" s="92" t="s">
        <v>417</v>
      </c>
      <c r="N3022" s="172" t="str">
        <f t="shared" si="1195"/>
        <v/>
      </c>
      <c r="O3022" s="172"/>
      <c r="P3022" s="173">
        <f t="shared" si="1196"/>
        <v>0</v>
      </c>
      <c r="Q3022" s="173">
        <f t="shared" si="1197"/>
        <v>0</v>
      </c>
      <c r="R3022" s="173">
        <f t="shared" si="1198"/>
        <v>0</v>
      </c>
      <c r="S3022" s="173" t="str">
        <f t="shared" si="1199"/>
        <v/>
      </c>
      <c r="T3022" s="173">
        <f t="shared" si="1190"/>
        <v>0</v>
      </c>
      <c r="U3022" s="173">
        <f t="shared" si="1191"/>
        <v>0</v>
      </c>
      <c r="V3022" s="173">
        <f t="shared" si="1192"/>
        <v>0</v>
      </c>
      <c r="W3022" s="173">
        <f t="shared" si="1193"/>
        <v>0</v>
      </c>
      <c r="X3022" s="173">
        <f t="shared" si="1200"/>
        <v>0</v>
      </c>
    </row>
    <row r="3023" spans="1:24" ht="14.1" customHeight="1" x14ac:dyDescent="0.3">
      <c r="A3023" s="368" t="s">
        <v>868</v>
      </c>
      <c r="B3023" s="91" t="s">
        <v>51</v>
      </c>
      <c r="C3023" s="92">
        <v>8</v>
      </c>
      <c r="D3023" s="92">
        <v>0</v>
      </c>
      <c r="E3023" s="166"/>
      <c r="F3023" s="92" t="s">
        <v>111</v>
      </c>
      <c r="G3023" s="92" t="s">
        <v>1712</v>
      </c>
      <c r="H3023" s="92" t="s">
        <v>2616</v>
      </c>
      <c r="I3023" s="92">
        <v>145</v>
      </c>
      <c r="J3023" s="93">
        <v>52.85</v>
      </c>
      <c r="K3023" s="94"/>
      <c r="L3023" s="92" t="s">
        <v>4409</v>
      </c>
      <c r="M3023" s="92" t="s">
        <v>417</v>
      </c>
      <c r="N3023" s="172" t="str">
        <f t="shared" si="1195"/>
        <v/>
      </c>
      <c r="O3023" s="172"/>
      <c r="P3023" s="173">
        <f t="shared" si="1196"/>
        <v>0</v>
      </c>
      <c r="Q3023" s="173">
        <f t="shared" si="1197"/>
        <v>0</v>
      </c>
      <c r="R3023" s="173">
        <f t="shared" si="1198"/>
        <v>0</v>
      </c>
      <c r="S3023" s="173" t="str">
        <f t="shared" si="1199"/>
        <v/>
      </c>
      <c r="T3023" s="173">
        <f t="shared" si="1190"/>
        <v>0</v>
      </c>
      <c r="U3023" s="173">
        <f t="shared" si="1191"/>
        <v>0</v>
      </c>
      <c r="V3023" s="173">
        <f t="shared" si="1192"/>
        <v>0</v>
      </c>
      <c r="W3023" s="173">
        <f t="shared" si="1193"/>
        <v>0</v>
      </c>
      <c r="X3023" s="173">
        <f t="shared" si="1200"/>
        <v>0</v>
      </c>
    </row>
    <row r="3024" spans="1:24" ht="14.1" customHeight="1" x14ac:dyDescent="0.3">
      <c r="A3024" s="370">
        <v>23663</v>
      </c>
      <c r="B3024" s="91" t="s">
        <v>51</v>
      </c>
      <c r="C3024" s="92">
        <v>10</v>
      </c>
      <c r="D3024" s="92">
        <v>0</v>
      </c>
      <c r="E3024" s="166"/>
      <c r="F3024" s="92" t="s">
        <v>110</v>
      </c>
      <c r="G3024" s="92" t="s">
        <v>1711</v>
      </c>
      <c r="H3024" s="92" t="s">
        <v>1753</v>
      </c>
      <c r="I3024" s="92">
        <v>145</v>
      </c>
      <c r="J3024" s="93">
        <v>59.45</v>
      </c>
      <c r="K3024" s="94"/>
      <c r="L3024" s="92" t="s">
        <v>2694</v>
      </c>
      <c r="M3024" s="92" t="s">
        <v>417</v>
      </c>
      <c r="N3024" s="172" t="str">
        <f t="shared" si="1195"/>
        <v/>
      </c>
      <c r="O3024" s="172"/>
      <c r="P3024" s="173">
        <f t="shared" si="1196"/>
        <v>0</v>
      </c>
      <c r="Q3024" s="173">
        <f t="shared" si="1197"/>
        <v>0</v>
      </c>
      <c r="R3024" s="173">
        <f t="shared" si="1198"/>
        <v>0</v>
      </c>
      <c r="S3024" s="173" t="str">
        <f t="shared" si="1199"/>
        <v/>
      </c>
      <c r="T3024" s="173">
        <f t="shared" si="1190"/>
        <v>0</v>
      </c>
      <c r="U3024" s="173">
        <f t="shared" si="1191"/>
        <v>0</v>
      </c>
      <c r="V3024" s="173">
        <f t="shared" si="1192"/>
        <v>0</v>
      </c>
      <c r="W3024" s="173">
        <f t="shared" si="1193"/>
        <v>0</v>
      </c>
      <c r="X3024" s="173">
        <f t="shared" si="1200"/>
        <v>0</v>
      </c>
    </row>
    <row r="3025" spans="1:24" ht="14.1" customHeight="1" x14ac:dyDescent="0.3">
      <c r="A3025" s="370">
        <v>79926</v>
      </c>
      <c r="B3025" s="91" t="s">
        <v>51</v>
      </c>
      <c r="C3025" s="92">
        <v>8</v>
      </c>
      <c r="D3025" s="92">
        <v>0</v>
      </c>
      <c r="E3025" s="166"/>
      <c r="F3025" s="92" t="s">
        <v>111</v>
      </c>
      <c r="G3025" s="92" t="s">
        <v>1712</v>
      </c>
      <c r="H3025" s="92" t="s">
        <v>1830</v>
      </c>
      <c r="I3025" s="92">
        <v>145</v>
      </c>
      <c r="J3025" s="93">
        <v>78.900000000000006</v>
      </c>
      <c r="K3025" s="94"/>
      <c r="L3025" s="92" t="s">
        <v>2771</v>
      </c>
      <c r="M3025" s="92" t="s">
        <v>417</v>
      </c>
      <c r="N3025" s="172" t="str">
        <f t="shared" si="1195"/>
        <v/>
      </c>
      <c r="O3025" s="172"/>
      <c r="P3025" s="173">
        <f t="shared" si="1196"/>
        <v>0</v>
      </c>
      <c r="Q3025" s="173">
        <f t="shared" si="1197"/>
        <v>0</v>
      </c>
      <c r="R3025" s="173">
        <f t="shared" si="1198"/>
        <v>0</v>
      </c>
      <c r="S3025" s="173" t="str">
        <f t="shared" si="1199"/>
        <v/>
      </c>
      <c r="T3025" s="173">
        <f t="shared" si="1190"/>
        <v>0</v>
      </c>
      <c r="U3025" s="173">
        <f t="shared" si="1191"/>
        <v>0</v>
      </c>
      <c r="V3025" s="173">
        <f t="shared" si="1192"/>
        <v>0</v>
      </c>
      <c r="W3025" s="173">
        <f t="shared" si="1193"/>
        <v>0</v>
      </c>
      <c r="X3025" s="173">
        <f t="shared" si="1200"/>
        <v>0</v>
      </c>
    </row>
    <row r="3026" spans="1:24" ht="14.1" customHeight="1" x14ac:dyDescent="0.3">
      <c r="A3026" s="370" t="s">
        <v>743</v>
      </c>
      <c r="B3026" s="91" t="s">
        <v>51</v>
      </c>
      <c r="C3026" s="92">
        <v>12</v>
      </c>
      <c r="D3026" s="92">
        <v>0</v>
      </c>
      <c r="E3026" s="166"/>
      <c r="F3026" s="92" t="s">
        <v>111</v>
      </c>
      <c r="G3026" s="92" t="s">
        <v>1712</v>
      </c>
      <c r="H3026" s="92" t="s">
        <v>2615</v>
      </c>
      <c r="I3026" s="92">
        <v>145</v>
      </c>
      <c r="J3026" s="93">
        <v>51</v>
      </c>
      <c r="K3026" s="94"/>
      <c r="L3026" s="92" t="s">
        <v>4408</v>
      </c>
      <c r="M3026" s="92" t="s">
        <v>417</v>
      </c>
      <c r="N3026" s="172" t="str">
        <f t="shared" si="1195"/>
        <v/>
      </c>
      <c r="O3026" s="172"/>
      <c r="P3026" s="173">
        <f t="shared" si="1196"/>
        <v>0</v>
      </c>
      <c r="Q3026" s="173">
        <f t="shared" si="1197"/>
        <v>0</v>
      </c>
      <c r="R3026" s="173">
        <f t="shared" si="1198"/>
        <v>0</v>
      </c>
      <c r="S3026" s="173" t="str">
        <f t="shared" si="1199"/>
        <v/>
      </c>
      <c r="T3026" s="173">
        <f t="shared" si="1190"/>
        <v>0</v>
      </c>
      <c r="U3026" s="173">
        <f t="shared" si="1191"/>
        <v>0</v>
      </c>
      <c r="V3026" s="173">
        <f t="shared" si="1192"/>
        <v>0</v>
      </c>
      <c r="W3026" s="173">
        <f t="shared" si="1193"/>
        <v>0</v>
      </c>
      <c r="X3026" s="173">
        <f t="shared" si="1200"/>
        <v>0</v>
      </c>
    </row>
    <row r="3027" spans="1:24" ht="14.1" customHeight="1" x14ac:dyDescent="0.3">
      <c r="A3027" s="189">
        <v>90921</v>
      </c>
      <c r="B3027" s="246" t="s">
        <v>51</v>
      </c>
      <c r="C3027" s="188">
        <v>4</v>
      </c>
      <c r="D3027" s="188">
        <v>0</v>
      </c>
      <c r="E3027" s="247"/>
      <c r="F3027" s="188" t="s">
        <v>110</v>
      </c>
      <c r="G3027" s="188" t="s">
        <v>1711</v>
      </c>
      <c r="H3027" s="188" t="s">
        <v>1853</v>
      </c>
      <c r="I3027" s="188">
        <v>145</v>
      </c>
      <c r="J3027" s="248">
        <v>33.5</v>
      </c>
      <c r="K3027" s="249"/>
      <c r="L3027" s="188" t="s">
        <v>2791</v>
      </c>
      <c r="M3027" s="188" t="s">
        <v>417</v>
      </c>
      <c r="N3027" s="250" t="str">
        <f t="shared" si="1195"/>
        <v/>
      </c>
      <c r="O3027" s="172"/>
      <c r="P3027" s="173">
        <f t="shared" si="1196"/>
        <v>0</v>
      </c>
      <c r="Q3027" s="173">
        <f t="shared" si="1197"/>
        <v>0</v>
      </c>
      <c r="R3027" s="173">
        <f t="shared" si="1198"/>
        <v>0</v>
      </c>
      <c r="S3027" s="173" t="str">
        <f t="shared" si="1199"/>
        <v/>
      </c>
      <c r="T3027" s="173">
        <f t="shared" si="1190"/>
        <v>0</v>
      </c>
      <c r="U3027" s="173">
        <f t="shared" si="1191"/>
        <v>0</v>
      </c>
      <c r="V3027" s="173">
        <f t="shared" si="1192"/>
        <v>0</v>
      </c>
      <c r="W3027" s="173">
        <f t="shared" si="1193"/>
        <v>0</v>
      </c>
      <c r="X3027" s="251">
        <f t="shared" si="1200"/>
        <v>0</v>
      </c>
    </row>
    <row r="3028" spans="1:24" ht="14.1" customHeight="1" x14ac:dyDescent="0.3">
      <c r="A3028" s="90"/>
      <c r="B3028" s="91"/>
      <c r="C3028" s="92"/>
      <c r="D3028" s="92"/>
      <c r="E3028" s="168"/>
      <c r="F3028" s="92"/>
      <c r="G3028" s="92"/>
      <c r="H3028" s="225" t="s">
        <v>1706</v>
      </c>
      <c r="I3028" s="92"/>
      <c r="J3028" s="93"/>
      <c r="K3028" s="94"/>
      <c r="L3028" s="94"/>
      <c r="M3028" s="95"/>
      <c r="N3028" s="172"/>
      <c r="O3028" s="172"/>
      <c r="P3028" s="173">
        <f t="shared" ref="P3028:P3061" si="1207">IF($B3028="PA",$N3028,0)</f>
        <v>0</v>
      </c>
      <c r="Q3028" s="173">
        <f t="shared" ref="Q3028:Q3061" si="1208">IF($B3028="PC",$N3028,0)</f>
        <v>0</v>
      </c>
      <c r="R3028" s="173">
        <f t="shared" ref="R3028:R3061" si="1209">IF($B3028="LA",$N3028,0)</f>
        <v>0</v>
      </c>
      <c r="S3028" s="173">
        <f t="shared" ref="S3028:S3061" si="1210">IF($B3028="LC",$N3028,0)</f>
        <v>0</v>
      </c>
      <c r="T3028" s="173">
        <f t="shared" si="1190"/>
        <v>0</v>
      </c>
      <c r="U3028" s="173">
        <f t="shared" si="1191"/>
        <v>0</v>
      </c>
      <c r="V3028" s="173">
        <f t="shared" si="1192"/>
        <v>0</v>
      </c>
      <c r="W3028" s="173">
        <f t="shared" si="1193"/>
        <v>0</v>
      </c>
      <c r="X3028" s="173"/>
    </row>
    <row r="3029" spans="1:24" ht="14.1" customHeight="1" x14ac:dyDescent="0.3">
      <c r="A3029" s="252" t="s">
        <v>4578</v>
      </c>
      <c r="B3029" s="253" t="s">
        <v>51</v>
      </c>
      <c r="C3029" s="254">
        <v>24</v>
      </c>
      <c r="D3029" s="254">
        <v>12</v>
      </c>
      <c r="E3029" s="255"/>
      <c r="F3029" s="254" t="s">
        <v>5805</v>
      </c>
      <c r="G3029" s="254" t="s">
        <v>2001</v>
      </c>
      <c r="H3029" s="254" t="s">
        <v>4579</v>
      </c>
      <c r="I3029" s="254">
        <v>146</v>
      </c>
      <c r="J3029" s="256">
        <v>17</v>
      </c>
      <c r="K3029" s="257"/>
      <c r="L3029" s="254" t="s">
        <v>4580</v>
      </c>
      <c r="M3029" s="254" t="s">
        <v>417</v>
      </c>
      <c r="N3029" s="241" t="str">
        <f t="shared" ref="N3029:N3081" si="1211">IF(OR(J3029="TBA",E3029=0),"",E3029*J3029)</f>
        <v/>
      </c>
      <c r="O3029" s="172"/>
      <c r="P3029" s="173">
        <f t="shared" si="1207"/>
        <v>0</v>
      </c>
      <c r="Q3029" s="173">
        <f t="shared" si="1208"/>
        <v>0</v>
      </c>
      <c r="R3029" s="173">
        <f t="shared" si="1209"/>
        <v>0</v>
      </c>
      <c r="S3029" s="173" t="str">
        <f t="shared" si="1210"/>
        <v/>
      </c>
      <c r="T3029" s="173">
        <f t="shared" si="1190"/>
        <v>0</v>
      </c>
      <c r="U3029" s="173">
        <f t="shared" si="1191"/>
        <v>0</v>
      </c>
      <c r="V3029" s="173">
        <f t="shared" si="1192"/>
        <v>0</v>
      </c>
      <c r="W3029" s="173">
        <f t="shared" si="1193"/>
        <v>0</v>
      </c>
      <c r="X3029" s="173">
        <f t="shared" ref="X3029:X3081" si="1212">+SUM(T3029:W3029)</f>
        <v>0</v>
      </c>
    </row>
    <row r="3030" spans="1:24" ht="14.1" customHeight="1" x14ac:dyDescent="0.3">
      <c r="A3030" s="252" t="s">
        <v>4581</v>
      </c>
      <c r="B3030" s="253" t="s">
        <v>51</v>
      </c>
      <c r="C3030" s="254">
        <v>24</v>
      </c>
      <c r="D3030" s="254">
        <v>12</v>
      </c>
      <c r="E3030" s="255"/>
      <c r="F3030" s="254" t="s">
        <v>5805</v>
      </c>
      <c r="G3030" s="254" t="s">
        <v>1999</v>
      </c>
      <c r="H3030" s="254" t="s">
        <v>4579</v>
      </c>
      <c r="I3030" s="254">
        <v>146</v>
      </c>
      <c r="J3030" s="256">
        <v>17</v>
      </c>
      <c r="K3030" s="257"/>
      <c r="L3030" s="254" t="s">
        <v>4582</v>
      </c>
      <c r="M3030" s="254" t="s">
        <v>417</v>
      </c>
      <c r="N3030" s="241" t="str">
        <f t="shared" si="1211"/>
        <v/>
      </c>
      <c r="O3030" s="172"/>
      <c r="P3030" s="173">
        <f t="shared" si="1207"/>
        <v>0</v>
      </c>
      <c r="Q3030" s="173">
        <f t="shared" si="1208"/>
        <v>0</v>
      </c>
      <c r="R3030" s="173">
        <f t="shared" si="1209"/>
        <v>0</v>
      </c>
      <c r="S3030" s="173" t="str">
        <f t="shared" si="1210"/>
        <v/>
      </c>
      <c r="T3030" s="173">
        <f t="shared" si="1190"/>
        <v>0</v>
      </c>
      <c r="U3030" s="173">
        <f t="shared" si="1191"/>
        <v>0</v>
      </c>
      <c r="V3030" s="173">
        <f t="shared" si="1192"/>
        <v>0</v>
      </c>
      <c r="W3030" s="173">
        <f t="shared" si="1193"/>
        <v>0</v>
      </c>
      <c r="X3030" s="173">
        <f t="shared" si="1212"/>
        <v>0</v>
      </c>
    </row>
    <row r="3031" spans="1:24" ht="14.1" customHeight="1" x14ac:dyDescent="0.3">
      <c r="A3031" s="252" t="s">
        <v>4583</v>
      </c>
      <c r="B3031" s="253" t="s">
        <v>51</v>
      </c>
      <c r="C3031" s="254">
        <v>24</v>
      </c>
      <c r="D3031" s="254">
        <v>12</v>
      </c>
      <c r="E3031" s="255"/>
      <c r="F3031" s="254" t="s">
        <v>5805</v>
      </c>
      <c r="G3031" s="254" t="s">
        <v>2000</v>
      </c>
      <c r="H3031" s="254" t="s">
        <v>4579</v>
      </c>
      <c r="I3031" s="254">
        <v>146</v>
      </c>
      <c r="J3031" s="256">
        <v>17</v>
      </c>
      <c r="K3031" s="257"/>
      <c r="L3031" s="254" t="s">
        <v>4584</v>
      </c>
      <c r="M3031" s="254" t="s">
        <v>417</v>
      </c>
      <c r="N3031" s="241" t="str">
        <f t="shared" ref="N3031" si="1213">IF(OR(J3031="TBA",E3031=0),"",E3031*J3031)</f>
        <v/>
      </c>
      <c r="O3031" s="172"/>
      <c r="P3031" s="173">
        <f t="shared" si="1207"/>
        <v>0</v>
      </c>
      <c r="Q3031" s="173">
        <f t="shared" si="1208"/>
        <v>0</v>
      </c>
      <c r="R3031" s="173">
        <f t="shared" si="1209"/>
        <v>0</v>
      </c>
      <c r="S3031" s="173" t="str">
        <f t="shared" si="1210"/>
        <v/>
      </c>
      <c r="T3031" s="173">
        <f t="shared" si="1190"/>
        <v>0</v>
      </c>
      <c r="U3031" s="173">
        <f t="shared" si="1191"/>
        <v>0</v>
      </c>
      <c r="V3031" s="173">
        <f t="shared" si="1192"/>
        <v>0</v>
      </c>
      <c r="W3031" s="173">
        <f t="shared" si="1193"/>
        <v>0</v>
      </c>
      <c r="X3031" s="173">
        <f t="shared" ref="X3031" si="1214">+SUM(T3031:W3031)</f>
        <v>0</v>
      </c>
    </row>
    <row r="3032" spans="1:24" ht="14.1" customHeight="1" x14ac:dyDescent="0.3">
      <c r="A3032" s="90" t="s">
        <v>4572</v>
      </c>
      <c r="B3032" s="91" t="s">
        <v>51</v>
      </c>
      <c r="C3032" s="92">
        <v>24</v>
      </c>
      <c r="D3032" s="92">
        <v>6</v>
      </c>
      <c r="E3032" s="166"/>
      <c r="F3032" s="92" t="s">
        <v>5805</v>
      </c>
      <c r="G3032" s="92" t="s">
        <v>2001</v>
      </c>
      <c r="H3032" s="92" t="s">
        <v>4573</v>
      </c>
      <c r="I3032" s="92">
        <v>146</v>
      </c>
      <c r="J3032" s="93">
        <v>17.850000000000001</v>
      </c>
      <c r="K3032" s="94"/>
      <c r="L3032" s="92" t="s">
        <v>4574</v>
      </c>
      <c r="M3032" s="92" t="s">
        <v>417</v>
      </c>
      <c r="N3032" s="241" t="str">
        <f t="shared" ref="N3032:N3039" si="1215">IF(OR(J3032="TBA",E3032=0),"",E3032*J3032)</f>
        <v/>
      </c>
      <c r="O3032" s="172"/>
      <c r="P3032" s="173">
        <f t="shared" ref="P3032:P3039" si="1216">IF($B3032="PA",$N3032,0)</f>
        <v>0</v>
      </c>
      <c r="Q3032" s="173">
        <f t="shared" ref="Q3032:Q3039" si="1217">IF($B3032="PC",$N3032,0)</f>
        <v>0</v>
      </c>
      <c r="R3032" s="173">
        <f t="shared" ref="R3032:R3039" si="1218">IF($B3032="LA",$N3032,0)</f>
        <v>0</v>
      </c>
      <c r="S3032" s="173" t="str">
        <f t="shared" ref="S3032:S3039" si="1219">IF($B3032="LC",$N3032,0)</f>
        <v/>
      </c>
      <c r="T3032" s="173">
        <f t="shared" si="1190"/>
        <v>0</v>
      </c>
      <c r="U3032" s="173">
        <f t="shared" si="1191"/>
        <v>0</v>
      </c>
      <c r="V3032" s="173">
        <f t="shared" si="1192"/>
        <v>0</v>
      </c>
      <c r="W3032" s="173">
        <f t="shared" si="1193"/>
        <v>0</v>
      </c>
      <c r="X3032" s="173">
        <f t="shared" ref="X3032:X3039" si="1220">+SUM(T3032:W3032)</f>
        <v>0</v>
      </c>
    </row>
    <row r="3033" spans="1:24" ht="14.1" customHeight="1" x14ac:dyDescent="0.3">
      <c r="A3033" s="90" t="s">
        <v>4575</v>
      </c>
      <c r="B3033" s="91" t="s">
        <v>51</v>
      </c>
      <c r="C3033" s="92">
        <v>24</v>
      </c>
      <c r="D3033" s="92">
        <v>6</v>
      </c>
      <c r="E3033" s="166"/>
      <c r="F3033" s="92" t="s">
        <v>5805</v>
      </c>
      <c r="G3033" s="92" t="s">
        <v>1999</v>
      </c>
      <c r="H3033" s="92" t="s">
        <v>4573</v>
      </c>
      <c r="I3033" s="92">
        <v>146</v>
      </c>
      <c r="J3033" s="93">
        <v>17.850000000000001</v>
      </c>
      <c r="K3033" s="94"/>
      <c r="L3033" s="92" t="s">
        <v>5405</v>
      </c>
      <c r="M3033" s="92" t="s">
        <v>417</v>
      </c>
      <c r="N3033" s="241" t="str">
        <f t="shared" si="1215"/>
        <v/>
      </c>
      <c r="O3033" s="172"/>
      <c r="P3033" s="173">
        <f t="shared" si="1216"/>
        <v>0</v>
      </c>
      <c r="Q3033" s="173">
        <f t="shared" si="1217"/>
        <v>0</v>
      </c>
      <c r="R3033" s="173">
        <f t="shared" si="1218"/>
        <v>0</v>
      </c>
      <c r="S3033" s="173" t="str">
        <f t="shared" si="1219"/>
        <v/>
      </c>
      <c r="T3033" s="173">
        <f t="shared" si="1190"/>
        <v>0</v>
      </c>
      <c r="U3033" s="173">
        <f t="shared" si="1191"/>
        <v>0</v>
      </c>
      <c r="V3033" s="173">
        <f t="shared" si="1192"/>
        <v>0</v>
      </c>
      <c r="W3033" s="173">
        <f t="shared" si="1193"/>
        <v>0</v>
      </c>
      <c r="X3033" s="173">
        <f t="shared" si="1220"/>
        <v>0</v>
      </c>
    </row>
    <row r="3034" spans="1:24" ht="14.1" customHeight="1" x14ac:dyDescent="0.3">
      <c r="A3034" s="90" t="s">
        <v>4576</v>
      </c>
      <c r="B3034" s="91" t="s">
        <v>51</v>
      </c>
      <c r="C3034" s="92">
        <v>24</v>
      </c>
      <c r="D3034" s="92">
        <v>6</v>
      </c>
      <c r="E3034" s="166"/>
      <c r="F3034" s="92" t="s">
        <v>5805</v>
      </c>
      <c r="G3034" s="92" t="s">
        <v>2000</v>
      </c>
      <c r="H3034" s="92" t="s">
        <v>4573</v>
      </c>
      <c r="I3034" s="92">
        <v>146</v>
      </c>
      <c r="J3034" s="93">
        <v>17.850000000000001</v>
      </c>
      <c r="K3034" s="94"/>
      <c r="L3034" s="92" t="s">
        <v>4577</v>
      </c>
      <c r="M3034" s="92" t="s">
        <v>417</v>
      </c>
      <c r="N3034" s="241" t="str">
        <f t="shared" si="1215"/>
        <v/>
      </c>
      <c r="O3034" s="172"/>
      <c r="P3034" s="173">
        <f t="shared" si="1216"/>
        <v>0</v>
      </c>
      <c r="Q3034" s="173">
        <f t="shared" si="1217"/>
        <v>0</v>
      </c>
      <c r="R3034" s="173">
        <f t="shared" si="1218"/>
        <v>0</v>
      </c>
      <c r="S3034" s="173" t="str">
        <f t="shared" si="1219"/>
        <v/>
      </c>
      <c r="T3034" s="173">
        <f t="shared" si="1190"/>
        <v>0</v>
      </c>
      <c r="U3034" s="173">
        <f t="shared" si="1191"/>
        <v>0</v>
      </c>
      <c r="V3034" s="173">
        <f t="shared" si="1192"/>
        <v>0</v>
      </c>
      <c r="W3034" s="173">
        <f t="shared" si="1193"/>
        <v>0</v>
      </c>
      <c r="X3034" s="173">
        <f t="shared" si="1220"/>
        <v>0</v>
      </c>
    </row>
    <row r="3035" spans="1:24" ht="14.1" customHeight="1" x14ac:dyDescent="0.3">
      <c r="A3035" s="90" t="s">
        <v>4565</v>
      </c>
      <c r="B3035" s="91" t="s">
        <v>51</v>
      </c>
      <c r="C3035" s="92">
        <v>24</v>
      </c>
      <c r="D3035" s="92">
        <v>6</v>
      </c>
      <c r="E3035" s="166"/>
      <c r="F3035" s="92" t="s">
        <v>5805</v>
      </c>
      <c r="G3035" s="92" t="s">
        <v>2001</v>
      </c>
      <c r="H3035" s="92" t="s">
        <v>4566</v>
      </c>
      <c r="I3035" s="92">
        <v>146</v>
      </c>
      <c r="J3035" s="93">
        <v>17.850000000000001</v>
      </c>
      <c r="K3035" s="94"/>
      <c r="L3035" s="92" t="s">
        <v>4567</v>
      </c>
      <c r="M3035" s="92" t="s">
        <v>417</v>
      </c>
      <c r="N3035" s="241" t="str">
        <f t="shared" si="1215"/>
        <v/>
      </c>
      <c r="O3035" s="172"/>
      <c r="P3035" s="173">
        <f t="shared" si="1216"/>
        <v>0</v>
      </c>
      <c r="Q3035" s="173">
        <f t="shared" si="1217"/>
        <v>0</v>
      </c>
      <c r="R3035" s="173">
        <f t="shared" si="1218"/>
        <v>0</v>
      </c>
      <c r="S3035" s="173" t="str">
        <f t="shared" si="1219"/>
        <v/>
      </c>
      <c r="T3035" s="173">
        <f t="shared" si="1190"/>
        <v>0</v>
      </c>
      <c r="U3035" s="173">
        <f t="shared" si="1191"/>
        <v>0</v>
      </c>
      <c r="V3035" s="173">
        <f t="shared" si="1192"/>
        <v>0</v>
      </c>
      <c r="W3035" s="173">
        <f t="shared" si="1193"/>
        <v>0</v>
      </c>
      <c r="X3035" s="173">
        <f t="shared" si="1220"/>
        <v>0</v>
      </c>
    </row>
    <row r="3036" spans="1:24" ht="14.1" customHeight="1" x14ac:dyDescent="0.3">
      <c r="A3036" s="90" t="s">
        <v>4568</v>
      </c>
      <c r="B3036" s="91" t="s">
        <v>51</v>
      </c>
      <c r="C3036" s="92">
        <v>24</v>
      </c>
      <c r="D3036" s="92">
        <v>6</v>
      </c>
      <c r="E3036" s="166"/>
      <c r="F3036" s="92" t="s">
        <v>5805</v>
      </c>
      <c r="G3036" s="92" t="s">
        <v>1999</v>
      </c>
      <c r="H3036" s="92" t="s">
        <v>4566</v>
      </c>
      <c r="I3036" s="92">
        <v>146</v>
      </c>
      <c r="J3036" s="93">
        <v>17.850000000000001</v>
      </c>
      <c r="K3036" s="94"/>
      <c r="L3036" s="92" t="s">
        <v>4569</v>
      </c>
      <c r="M3036" s="92" t="s">
        <v>417</v>
      </c>
      <c r="N3036" s="241" t="str">
        <f t="shared" si="1215"/>
        <v/>
      </c>
      <c r="O3036" s="172"/>
      <c r="P3036" s="173">
        <f t="shared" si="1216"/>
        <v>0</v>
      </c>
      <c r="Q3036" s="173">
        <f t="shared" si="1217"/>
        <v>0</v>
      </c>
      <c r="R3036" s="173">
        <f t="shared" si="1218"/>
        <v>0</v>
      </c>
      <c r="S3036" s="173" t="str">
        <f t="shared" si="1219"/>
        <v/>
      </c>
      <c r="T3036" s="173">
        <f t="shared" si="1190"/>
        <v>0</v>
      </c>
      <c r="U3036" s="173">
        <f t="shared" si="1191"/>
        <v>0</v>
      </c>
      <c r="V3036" s="173">
        <f t="shared" si="1192"/>
        <v>0</v>
      </c>
      <c r="W3036" s="173">
        <f t="shared" si="1193"/>
        <v>0</v>
      </c>
      <c r="X3036" s="173">
        <f t="shared" si="1220"/>
        <v>0</v>
      </c>
    </row>
    <row r="3037" spans="1:24" ht="14.1" customHeight="1" x14ac:dyDescent="0.3">
      <c r="A3037" s="90" t="s">
        <v>4570</v>
      </c>
      <c r="B3037" s="91" t="s">
        <v>51</v>
      </c>
      <c r="C3037" s="92">
        <v>24</v>
      </c>
      <c r="D3037" s="92">
        <v>6</v>
      </c>
      <c r="E3037" s="166"/>
      <c r="F3037" s="92" t="s">
        <v>5805</v>
      </c>
      <c r="G3037" s="92" t="s">
        <v>2000</v>
      </c>
      <c r="H3037" s="92" t="s">
        <v>4566</v>
      </c>
      <c r="I3037" s="92">
        <v>146</v>
      </c>
      <c r="J3037" s="93">
        <v>17.850000000000001</v>
      </c>
      <c r="K3037" s="94"/>
      <c r="L3037" s="92" t="s">
        <v>4571</v>
      </c>
      <c r="M3037" s="92" t="s">
        <v>417</v>
      </c>
      <c r="N3037" s="241" t="str">
        <f t="shared" si="1215"/>
        <v/>
      </c>
      <c r="O3037" s="172"/>
      <c r="P3037" s="173">
        <f t="shared" si="1216"/>
        <v>0</v>
      </c>
      <c r="Q3037" s="173">
        <f t="shared" si="1217"/>
        <v>0</v>
      </c>
      <c r="R3037" s="173">
        <f t="shared" si="1218"/>
        <v>0</v>
      </c>
      <c r="S3037" s="173" t="str">
        <f t="shared" si="1219"/>
        <v/>
      </c>
      <c r="T3037" s="173">
        <f t="shared" si="1190"/>
        <v>0</v>
      </c>
      <c r="U3037" s="173">
        <f t="shared" si="1191"/>
        <v>0</v>
      </c>
      <c r="V3037" s="173">
        <f t="shared" si="1192"/>
        <v>0</v>
      </c>
      <c r="W3037" s="173">
        <f t="shared" si="1193"/>
        <v>0</v>
      </c>
      <c r="X3037" s="173">
        <f t="shared" si="1220"/>
        <v>0</v>
      </c>
    </row>
    <row r="3038" spans="1:24" ht="14.1" customHeight="1" x14ac:dyDescent="0.3">
      <c r="A3038" s="252" t="s">
        <v>5960</v>
      </c>
      <c r="B3038" s="253" t="s">
        <v>51</v>
      </c>
      <c r="C3038" s="254">
        <v>12</v>
      </c>
      <c r="D3038" s="254">
        <v>0</v>
      </c>
      <c r="E3038" s="255"/>
      <c r="F3038" s="254" t="s">
        <v>5805</v>
      </c>
      <c r="G3038" s="254" t="s">
        <v>1999</v>
      </c>
      <c r="H3038" s="254" t="s">
        <v>5961</v>
      </c>
      <c r="I3038" s="254">
        <v>146</v>
      </c>
      <c r="J3038" s="256">
        <v>17</v>
      </c>
      <c r="K3038" s="257"/>
      <c r="L3038" s="254" t="s">
        <v>4956</v>
      </c>
      <c r="M3038" s="254" t="s">
        <v>417</v>
      </c>
      <c r="N3038" s="241" t="str">
        <f t="shared" si="1215"/>
        <v/>
      </c>
      <c r="O3038" s="172"/>
      <c r="P3038" s="173">
        <f t="shared" si="1216"/>
        <v>0</v>
      </c>
      <c r="Q3038" s="173">
        <f t="shared" si="1217"/>
        <v>0</v>
      </c>
      <c r="R3038" s="173">
        <f t="shared" si="1218"/>
        <v>0</v>
      </c>
      <c r="S3038" s="173" t="str">
        <f t="shared" si="1219"/>
        <v/>
      </c>
      <c r="T3038" s="173">
        <f t="shared" si="1190"/>
        <v>0</v>
      </c>
      <c r="U3038" s="173">
        <f t="shared" si="1191"/>
        <v>0</v>
      </c>
      <c r="V3038" s="173">
        <f t="shared" si="1192"/>
        <v>0</v>
      </c>
      <c r="W3038" s="173">
        <f t="shared" si="1193"/>
        <v>0</v>
      </c>
      <c r="X3038" s="173">
        <f t="shared" si="1220"/>
        <v>0</v>
      </c>
    </row>
    <row r="3039" spans="1:24" ht="14.1" customHeight="1" x14ac:dyDescent="0.3">
      <c r="A3039" s="252" t="s">
        <v>5962</v>
      </c>
      <c r="B3039" s="253" t="s">
        <v>51</v>
      </c>
      <c r="C3039" s="254">
        <v>12</v>
      </c>
      <c r="D3039" s="254">
        <v>0</v>
      </c>
      <c r="E3039" s="255"/>
      <c r="F3039" s="254" t="s">
        <v>5805</v>
      </c>
      <c r="G3039" s="254" t="s">
        <v>2000</v>
      </c>
      <c r="H3039" s="254" t="s">
        <v>5961</v>
      </c>
      <c r="I3039" s="254">
        <v>146</v>
      </c>
      <c r="J3039" s="256">
        <v>17</v>
      </c>
      <c r="K3039" s="257"/>
      <c r="L3039" s="254" t="s">
        <v>4957</v>
      </c>
      <c r="M3039" s="254" t="s">
        <v>417</v>
      </c>
      <c r="N3039" s="241" t="str">
        <f t="shared" si="1215"/>
        <v/>
      </c>
      <c r="O3039" s="172"/>
      <c r="P3039" s="173">
        <f t="shared" si="1216"/>
        <v>0</v>
      </c>
      <c r="Q3039" s="173">
        <f t="shared" si="1217"/>
        <v>0</v>
      </c>
      <c r="R3039" s="173">
        <f t="shared" si="1218"/>
        <v>0</v>
      </c>
      <c r="S3039" s="173" t="str">
        <f t="shared" si="1219"/>
        <v/>
      </c>
      <c r="T3039" s="173">
        <f t="shared" si="1190"/>
        <v>0</v>
      </c>
      <c r="U3039" s="173">
        <f t="shared" si="1191"/>
        <v>0</v>
      </c>
      <c r="V3039" s="173">
        <f t="shared" si="1192"/>
        <v>0</v>
      </c>
      <c r="W3039" s="173">
        <f t="shared" si="1193"/>
        <v>0</v>
      </c>
      <c r="X3039" s="173">
        <f t="shared" si="1220"/>
        <v>0</v>
      </c>
    </row>
    <row r="3040" spans="1:24" ht="14.1" customHeight="1" x14ac:dyDescent="0.3">
      <c r="A3040" s="368" t="s">
        <v>265</v>
      </c>
      <c r="B3040" s="91" t="s">
        <v>51</v>
      </c>
      <c r="C3040" s="92">
        <v>26</v>
      </c>
      <c r="D3040" s="92">
        <v>13</v>
      </c>
      <c r="E3040" s="166"/>
      <c r="F3040" s="92" t="s">
        <v>5805</v>
      </c>
      <c r="G3040" s="92" t="s">
        <v>2001</v>
      </c>
      <c r="H3040" s="92" t="s">
        <v>2518</v>
      </c>
      <c r="I3040" s="92">
        <v>146</v>
      </c>
      <c r="J3040" s="93">
        <v>20.650000000000002</v>
      </c>
      <c r="K3040" s="94"/>
      <c r="L3040" s="92" t="s">
        <v>4198</v>
      </c>
      <c r="M3040" s="92" t="s">
        <v>417</v>
      </c>
      <c r="N3040" s="172" t="str">
        <f t="shared" si="1211"/>
        <v/>
      </c>
      <c r="O3040" s="172"/>
      <c r="P3040" s="173">
        <f t="shared" si="1207"/>
        <v>0</v>
      </c>
      <c r="Q3040" s="173">
        <f t="shared" si="1208"/>
        <v>0</v>
      </c>
      <c r="R3040" s="173">
        <f t="shared" si="1209"/>
        <v>0</v>
      </c>
      <c r="S3040" s="173" t="str">
        <f t="shared" si="1210"/>
        <v/>
      </c>
      <c r="T3040" s="173">
        <f t="shared" si="1190"/>
        <v>0</v>
      </c>
      <c r="U3040" s="173">
        <f t="shared" si="1191"/>
        <v>0</v>
      </c>
      <c r="V3040" s="173">
        <f t="shared" si="1192"/>
        <v>0</v>
      </c>
      <c r="W3040" s="173">
        <f t="shared" si="1193"/>
        <v>0</v>
      </c>
      <c r="X3040" s="173">
        <f t="shared" si="1212"/>
        <v>0</v>
      </c>
    </row>
    <row r="3041" spans="1:24" ht="14.1" customHeight="1" x14ac:dyDescent="0.3">
      <c r="A3041" s="368" t="s">
        <v>266</v>
      </c>
      <c r="B3041" s="91" t="s">
        <v>51</v>
      </c>
      <c r="C3041" s="92">
        <v>26</v>
      </c>
      <c r="D3041" s="92">
        <v>13</v>
      </c>
      <c r="E3041" s="166"/>
      <c r="F3041" s="92" t="s">
        <v>5805</v>
      </c>
      <c r="G3041" s="92" t="s">
        <v>1999</v>
      </c>
      <c r="H3041" s="92" t="s">
        <v>2518</v>
      </c>
      <c r="I3041" s="92">
        <v>146</v>
      </c>
      <c r="J3041" s="93">
        <v>20.650000000000002</v>
      </c>
      <c r="K3041" s="94"/>
      <c r="L3041" s="92" t="s">
        <v>4199</v>
      </c>
      <c r="M3041" s="92" t="s">
        <v>417</v>
      </c>
      <c r="N3041" s="172" t="str">
        <f t="shared" si="1211"/>
        <v/>
      </c>
      <c r="O3041" s="172"/>
      <c r="P3041" s="173">
        <f t="shared" si="1207"/>
        <v>0</v>
      </c>
      <c r="Q3041" s="173">
        <f t="shared" si="1208"/>
        <v>0</v>
      </c>
      <c r="R3041" s="173">
        <f t="shared" si="1209"/>
        <v>0</v>
      </c>
      <c r="S3041" s="173" t="str">
        <f t="shared" si="1210"/>
        <v/>
      </c>
      <c r="T3041" s="173">
        <f t="shared" si="1190"/>
        <v>0</v>
      </c>
      <c r="U3041" s="173">
        <f t="shared" si="1191"/>
        <v>0</v>
      </c>
      <c r="V3041" s="173">
        <f t="shared" si="1192"/>
        <v>0</v>
      </c>
      <c r="W3041" s="173">
        <f t="shared" si="1193"/>
        <v>0</v>
      </c>
      <c r="X3041" s="173">
        <f t="shared" si="1212"/>
        <v>0</v>
      </c>
    </row>
    <row r="3042" spans="1:24" ht="14.1" customHeight="1" x14ac:dyDescent="0.3">
      <c r="A3042" s="368" t="s">
        <v>267</v>
      </c>
      <c r="B3042" s="91" t="s">
        <v>51</v>
      </c>
      <c r="C3042" s="92">
        <v>26</v>
      </c>
      <c r="D3042" s="92">
        <v>13</v>
      </c>
      <c r="E3042" s="166"/>
      <c r="F3042" s="92" t="s">
        <v>5805</v>
      </c>
      <c r="G3042" s="92" t="s">
        <v>2000</v>
      </c>
      <c r="H3042" s="92" t="s">
        <v>2518</v>
      </c>
      <c r="I3042" s="92">
        <v>146</v>
      </c>
      <c r="J3042" s="93">
        <v>20.650000000000002</v>
      </c>
      <c r="K3042" s="94"/>
      <c r="L3042" s="92" t="s">
        <v>4200</v>
      </c>
      <c r="M3042" s="92" t="s">
        <v>417</v>
      </c>
      <c r="N3042" s="172" t="str">
        <f t="shared" si="1211"/>
        <v/>
      </c>
      <c r="O3042" s="172"/>
      <c r="P3042" s="173">
        <f t="shared" si="1207"/>
        <v>0</v>
      </c>
      <c r="Q3042" s="173">
        <f t="shared" si="1208"/>
        <v>0</v>
      </c>
      <c r="R3042" s="173">
        <f t="shared" si="1209"/>
        <v>0</v>
      </c>
      <c r="S3042" s="173" t="str">
        <f t="shared" si="1210"/>
        <v/>
      </c>
      <c r="T3042" s="173">
        <f t="shared" si="1190"/>
        <v>0</v>
      </c>
      <c r="U3042" s="173">
        <f t="shared" si="1191"/>
        <v>0</v>
      </c>
      <c r="V3042" s="173">
        <f t="shared" si="1192"/>
        <v>0</v>
      </c>
      <c r="W3042" s="173">
        <f t="shared" si="1193"/>
        <v>0</v>
      </c>
      <c r="X3042" s="173">
        <f t="shared" si="1212"/>
        <v>0</v>
      </c>
    </row>
    <row r="3043" spans="1:24" ht="14.1" customHeight="1" x14ac:dyDescent="0.3">
      <c r="A3043" s="368" t="s">
        <v>1309</v>
      </c>
      <c r="B3043" s="91" t="s">
        <v>51</v>
      </c>
      <c r="C3043" s="92">
        <v>12</v>
      </c>
      <c r="D3043" s="92">
        <v>0</v>
      </c>
      <c r="E3043" s="166"/>
      <c r="F3043" s="92" t="s">
        <v>112</v>
      </c>
      <c r="G3043" s="92" t="s">
        <v>2003</v>
      </c>
      <c r="H3043" s="92" t="s">
        <v>2120</v>
      </c>
      <c r="I3043" s="92">
        <v>146</v>
      </c>
      <c r="J3043" s="93">
        <v>28.7</v>
      </c>
      <c r="K3043" s="94"/>
      <c r="L3043" s="92" t="s">
        <v>3215</v>
      </c>
      <c r="M3043" s="92" t="s">
        <v>417</v>
      </c>
      <c r="N3043" s="172" t="str">
        <f t="shared" ref="N3043:N3049" si="1221">IF(OR(J3043="TBA",E3043=0),"",E3043*J3043)</f>
        <v/>
      </c>
      <c r="O3043" s="172"/>
      <c r="P3043" s="173">
        <f t="shared" ref="P3043:P3049" si="1222">IF($B3043="PA",$N3043,0)</f>
        <v>0</v>
      </c>
      <c r="Q3043" s="173">
        <f t="shared" ref="Q3043:Q3049" si="1223">IF($B3043="PC",$N3043,0)</f>
        <v>0</v>
      </c>
      <c r="R3043" s="173">
        <f t="shared" ref="R3043:R3049" si="1224">IF($B3043="LA",$N3043,0)</f>
        <v>0</v>
      </c>
      <c r="S3043" s="173" t="str">
        <f t="shared" ref="S3043:S3049" si="1225">IF($B3043="LC",$N3043,0)</f>
        <v/>
      </c>
      <c r="T3043" s="173">
        <f t="shared" si="1190"/>
        <v>0</v>
      </c>
      <c r="U3043" s="173">
        <f t="shared" si="1191"/>
        <v>0</v>
      </c>
      <c r="V3043" s="173">
        <f t="shared" si="1192"/>
        <v>0</v>
      </c>
      <c r="W3043" s="173">
        <f t="shared" si="1193"/>
        <v>0</v>
      </c>
      <c r="X3043" s="173">
        <f t="shared" ref="X3043:X3049" si="1226">+SUM(T3043:W3043)</f>
        <v>0</v>
      </c>
    </row>
    <row r="3044" spans="1:24" ht="14.1" customHeight="1" x14ac:dyDescent="0.3">
      <c r="A3044" s="368" t="s">
        <v>1310</v>
      </c>
      <c r="B3044" s="91" t="s">
        <v>51</v>
      </c>
      <c r="C3044" s="92">
        <v>12</v>
      </c>
      <c r="D3044" s="92">
        <v>0</v>
      </c>
      <c r="E3044" s="166"/>
      <c r="F3044" s="92" t="s">
        <v>112</v>
      </c>
      <c r="G3044" s="92" t="s">
        <v>2028</v>
      </c>
      <c r="H3044" s="92" t="s">
        <v>2120</v>
      </c>
      <c r="I3044" s="92">
        <v>146</v>
      </c>
      <c r="J3044" s="93">
        <v>28.7</v>
      </c>
      <c r="K3044" s="94"/>
      <c r="L3044" s="92" t="s">
        <v>3216</v>
      </c>
      <c r="M3044" s="92" t="s">
        <v>417</v>
      </c>
      <c r="N3044" s="172" t="str">
        <f t="shared" si="1221"/>
        <v/>
      </c>
      <c r="O3044" s="172"/>
      <c r="P3044" s="173">
        <f t="shared" si="1222"/>
        <v>0</v>
      </c>
      <c r="Q3044" s="173">
        <f t="shared" si="1223"/>
        <v>0</v>
      </c>
      <c r="R3044" s="173">
        <f t="shared" si="1224"/>
        <v>0</v>
      </c>
      <c r="S3044" s="173" t="str">
        <f t="shared" si="1225"/>
        <v/>
      </c>
      <c r="T3044" s="173">
        <f t="shared" si="1190"/>
        <v>0</v>
      </c>
      <c r="U3044" s="173">
        <f t="shared" si="1191"/>
        <v>0</v>
      </c>
      <c r="V3044" s="173">
        <f t="shared" si="1192"/>
        <v>0</v>
      </c>
      <c r="W3044" s="173">
        <f t="shared" si="1193"/>
        <v>0</v>
      </c>
      <c r="X3044" s="173">
        <f t="shared" si="1226"/>
        <v>0</v>
      </c>
    </row>
    <row r="3045" spans="1:24" ht="14.1" customHeight="1" x14ac:dyDescent="0.3">
      <c r="A3045" s="368" t="s">
        <v>1311</v>
      </c>
      <c r="B3045" s="91" t="s">
        <v>51</v>
      </c>
      <c r="C3045" s="92">
        <v>12</v>
      </c>
      <c r="D3045" s="92">
        <v>0</v>
      </c>
      <c r="E3045" s="166"/>
      <c r="F3045" s="92" t="s">
        <v>112</v>
      </c>
      <c r="G3045" s="92" t="s">
        <v>2004</v>
      </c>
      <c r="H3045" s="92" t="s">
        <v>2120</v>
      </c>
      <c r="I3045" s="92">
        <v>146</v>
      </c>
      <c r="J3045" s="93">
        <v>28.7</v>
      </c>
      <c r="K3045" s="94"/>
      <c r="L3045" s="92" t="s">
        <v>3217</v>
      </c>
      <c r="M3045" s="92" t="s">
        <v>417</v>
      </c>
      <c r="N3045" s="172" t="str">
        <f t="shared" si="1221"/>
        <v/>
      </c>
      <c r="O3045" s="172"/>
      <c r="P3045" s="173">
        <f t="shared" si="1222"/>
        <v>0</v>
      </c>
      <c r="Q3045" s="173">
        <f t="shared" si="1223"/>
        <v>0</v>
      </c>
      <c r="R3045" s="173">
        <f t="shared" si="1224"/>
        <v>0</v>
      </c>
      <c r="S3045" s="173" t="str">
        <f t="shared" si="1225"/>
        <v/>
      </c>
      <c r="T3045" s="173">
        <f t="shared" si="1190"/>
        <v>0</v>
      </c>
      <c r="U3045" s="173">
        <f t="shared" si="1191"/>
        <v>0</v>
      </c>
      <c r="V3045" s="173">
        <f t="shared" si="1192"/>
        <v>0</v>
      </c>
      <c r="W3045" s="173">
        <f t="shared" si="1193"/>
        <v>0</v>
      </c>
      <c r="X3045" s="173">
        <f t="shared" si="1226"/>
        <v>0</v>
      </c>
    </row>
    <row r="3046" spans="1:24" ht="14.1" customHeight="1" x14ac:dyDescent="0.3">
      <c r="A3046" s="368" t="s">
        <v>1312</v>
      </c>
      <c r="B3046" s="91" t="s">
        <v>51</v>
      </c>
      <c r="C3046" s="92">
        <v>12</v>
      </c>
      <c r="D3046" s="92">
        <v>0</v>
      </c>
      <c r="E3046" s="166"/>
      <c r="F3046" s="92" t="s">
        <v>112</v>
      </c>
      <c r="G3046" s="92" t="s">
        <v>2016</v>
      </c>
      <c r="H3046" s="92" t="s">
        <v>2120</v>
      </c>
      <c r="I3046" s="92">
        <v>146</v>
      </c>
      <c r="J3046" s="93">
        <v>28.7</v>
      </c>
      <c r="K3046" s="94"/>
      <c r="L3046" s="92" t="s">
        <v>3218</v>
      </c>
      <c r="M3046" s="92" t="s">
        <v>417</v>
      </c>
      <c r="N3046" s="172" t="str">
        <f t="shared" si="1221"/>
        <v/>
      </c>
      <c r="O3046" s="172"/>
      <c r="P3046" s="173">
        <f t="shared" si="1222"/>
        <v>0</v>
      </c>
      <c r="Q3046" s="173">
        <f t="shared" si="1223"/>
        <v>0</v>
      </c>
      <c r="R3046" s="173">
        <f t="shared" si="1224"/>
        <v>0</v>
      </c>
      <c r="S3046" s="173" t="str">
        <f t="shared" si="1225"/>
        <v/>
      </c>
      <c r="T3046" s="173">
        <f t="shared" si="1190"/>
        <v>0</v>
      </c>
      <c r="U3046" s="173">
        <f t="shared" si="1191"/>
        <v>0</v>
      </c>
      <c r="V3046" s="173">
        <f t="shared" si="1192"/>
        <v>0</v>
      </c>
      <c r="W3046" s="173">
        <f t="shared" si="1193"/>
        <v>0</v>
      </c>
      <c r="X3046" s="173">
        <f t="shared" si="1226"/>
        <v>0</v>
      </c>
    </row>
    <row r="3047" spans="1:24" ht="14.1" customHeight="1" x14ac:dyDescent="0.3">
      <c r="A3047" s="368" t="s">
        <v>740</v>
      </c>
      <c r="B3047" s="91" t="s">
        <v>51</v>
      </c>
      <c r="C3047" s="92">
        <v>14</v>
      </c>
      <c r="D3047" s="92">
        <v>7</v>
      </c>
      <c r="E3047" s="166"/>
      <c r="F3047" s="92" t="s">
        <v>112</v>
      </c>
      <c r="G3047" s="92" t="s">
        <v>2004</v>
      </c>
      <c r="H3047" s="92" t="s">
        <v>2614</v>
      </c>
      <c r="I3047" s="92">
        <v>146</v>
      </c>
      <c r="J3047" s="93">
        <v>25.55</v>
      </c>
      <c r="K3047" s="94"/>
      <c r="L3047" s="92" t="s">
        <v>4405</v>
      </c>
      <c r="M3047" s="92" t="s">
        <v>417</v>
      </c>
      <c r="N3047" s="172" t="str">
        <f t="shared" si="1221"/>
        <v/>
      </c>
      <c r="O3047" s="172"/>
      <c r="P3047" s="173">
        <f t="shared" si="1222"/>
        <v>0</v>
      </c>
      <c r="Q3047" s="173">
        <f t="shared" si="1223"/>
        <v>0</v>
      </c>
      <c r="R3047" s="173">
        <f t="shared" si="1224"/>
        <v>0</v>
      </c>
      <c r="S3047" s="173" t="str">
        <f t="shared" si="1225"/>
        <v/>
      </c>
      <c r="T3047" s="173">
        <f t="shared" si="1190"/>
        <v>0</v>
      </c>
      <c r="U3047" s="173">
        <f t="shared" si="1191"/>
        <v>0</v>
      </c>
      <c r="V3047" s="173">
        <f t="shared" si="1192"/>
        <v>0</v>
      </c>
      <c r="W3047" s="173">
        <f t="shared" si="1193"/>
        <v>0</v>
      </c>
      <c r="X3047" s="173">
        <f t="shared" si="1226"/>
        <v>0</v>
      </c>
    </row>
    <row r="3048" spans="1:24" ht="14.1" customHeight="1" x14ac:dyDescent="0.3">
      <c r="A3048" s="368" t="s">
        <v>741</v>
      </c>
      <c r="B3048" s="91" t="s">
        <v>51</v>
      </c>
      <c r="C3048" s="92">
        <v>14</v>
      </c>
      <c r="D3048" s="92">
        <v>7</v>
      </c>
      <c r="E3048" s="166"/>
      <c r="F3048" s="92" t="s">
        <v>112</v>
      </c>
      <c r="G3048" s="92" t="s">
        <v>2016</v>
      </c>
      <c r="H3048" s="92" t="s">
        <v>2614</v>
      </c>
      <c r="I3048" s="92">
        <v>146</v>
      </c>
      <c r="J3048" s="93">
        <v>25.55</v>
      </c>
      <c r="K3048" s="94"/>
      <c r="L3048" s="92" t="s">
        <v>4406</v>
      </c>
      <c r="M3048" s="92" t="s">
        <v>417</v>
      </c>
      <c r="N3048" s="172" t="str">
        <f t="shared" si="1221"/>
        <v/>
      </c>
      <c r="O3048" s="172"/>
      <c r="P3048" s="173">
        <f t="shared" si="1222"/>
        <v>0</v>
      </c>
      <c r="Q3048" s="173">
        <f t="shared" si="1223"/>
        <v>0</v>
      </c>
      <c r="R3048" s="173">
        <f t="shared" si="1224"/>
        <v>0</v>
      </c>
      <c r="S3048" s="173" t="str">
        <f t="shared" si="1225"/>
        <v/>
      </c>
      <c r="T3048" s="173">
        <f t="shared" si="1190"/>
        <v>0</v>
      </c>
      <c r="U3048" s="173">
        <f t="shared" si="1191"/>
        <v>0</v>
      </c>
      <c r="V3048" s="173">
        <f t="shared" si="1192"/>
        <v>0</v>
      </c>
      <c r="W3048" s="173">
        <f t="shared" si="1193"/>
        <v>0</v>
      </c>
      <c r="X3048" s="173">
        <f t="shared" si="1226"/>
        <v>0</v>
      </c>
    </row>
    <row r="3049" spans="1:24" ht="14.1" customHeight="1" x14ac:dyDescent="0.3">
      <c r="A3049" s="368" t="s">
        <v>742</v>
      </c>
      <c r="B3049" s="91" t="s">
        <v>51</v>
      </c>
      <c r="C3049" s="92">
        <v>14</v>
      </c>
      <c r="D3049" s="92">
        <v>7</v>
      </c>
      <c r="E3049" s="166"/>
      <c r="F3049" s="92" t="s">
        <v>112</v>
      </c>
      <c r="G3049" s="92" t="s">
        <v>2026</v>
      </c>
      <c r="H3049" s="92" t="s">
        <v>2614</v>
      </c>
      <c r="I3049" s="92">
        <v>146</v>
      </c>
      <c r="J3049" s="93">
        <v>25.55</v>
      </c>
      <c r="K3049" s="94"/>
      <c r="L3049" s="92" t="s">
        <v>4407</v>
      </c>
      <c r="M3049" s="92" t="s">
        <v>417</v>
      </c>
      <c r="N3049" s="172" t="str">
        <f t="shared" si="1221"/>
        <v/>
      </c>
      <c r="O3049" s="172"/>
      <c r="P3049" s="173">
        <f t="shared" si="1222"/>
        <v>0</v>
      </c>
      <c r="Q3049" s="173">
        <f t="shared" si="1223"/>
        <v>0</v>
      </c>
      <c r="R3049" s="173">
        <f t="shared" si="1224"/>
        <v>0</v>
      </c>
      <c r="S3049" s="173" t="str">
        <f t="shared" si="1225"/>
        <v/>
      </c>
      <c r="T3049" s="173">
        <f t="shared" si="1190"/>
        <v>0</v>
      </c>
      <c r="U3049" s="173">
        <f t="shared" si="1191"/>
        <v>0</v>
      </c>
      <c r="V3049" s="173">
        <f t="shared" si="1192"/>
        <v>0</v>
      </c>
      <c r="W3049" s="173">
        <f t="shared" si="1193"/>
        <v>0</v>
      </c>
      <c r="X3049" s="173">
        <f t="shared" si="1226"/>
        <v>0</v>
      </c>
    </row>
    <row r="3050" spans="1:24" ht="14.1" customHeight="1" x14ac:dyDescent="0.3">
      <c r="A3050" s="252" t="s">
        <v>5837</v>
      </c>
      <c r="B3050" s="253" t="s">
        <v>51</v>
      </c>
      <c r="C3050" s="254">
        <v>12</v>
      </c>
      <c r="D3050" s="254">
        <v>0</v>
      </c>
      <c r="E3050" s="255"/>
      <c r="F3050" s="254" t="s">
        <v>112</v>
      </c>
      <c r="G3050" s="254" t="s">
        <v>2003</v>
      </c>
      <c r="H3050" s="254" t="s">
        <v>6251</v>
      </c>
      <c r="I3050" s="254">
        <v>146</v>
      </c>
      <c r="J3050" s="256">
        <v>17.350000000000001</v>
      </c>
      <c r="K3050" s="257"/>
      <c r="L3050" s="254" t="s">
        <v>5838</v>
      </c>
      <c r="M3050" s="254" t="s">
        <v>417</v>
      </c>
      <c r="N3050" s="172" t="str">
        <f t="shared" ref="N3050:N3061" si="1227">IF(OR(J3050="TBA",E3050=0),"",E3050*J3050)</f>
        <v/>
      </c>
      <c r="O3050" s="172"/>
      <c r="P3050" s="173">
        <f t="shared" si="1207"/>
        <v>0</v>
      </c>
      <c r="Q3050" s="173">
        <f t="shared" si="1208"/>
        <v>0</v>
      </c>
      <c r="R3050" s="173">
        <f t="shared" si="1209"/>
        <v>0</v>
      </c>
      <c r="S3050" s="173" t="str">
        <f t="shared" si="1210"/>
        <v/>
      </c>
      <c r="T3050" s="173">
        <f t="shared" si="1190"/>
        <v>0</v>
      </c>
      <c r="U3050" s="173">
        <f t="shared" si="1191"/>
        <v>0</v>
      </c>
      <c r="V3050" s="173">
        <f t="shared" si="1192"/>
        <v>0</v>
      </c>
      <c r="W3050" s="173">
        <f t="shared" si="1193"/>
        <v>0</v>
      </c>
      <c r="X3050" s="173">
        <f t="shared" ref="X3050:X3061" si="1228">+SUM(T3050:W3050)</f>
        <v>0</v>
      </c>
    </row>
    <row r="3051" spans="1:24" ht="14.1" customHeight="1" x14ac:dyDescent="0.3">
      <c r="A3051" s="252" t="s">
        <v>5839</v>
      </c>
      <c r="B3051" s="253" t="s">
        <v>51</v>
      </c>
      <c r="C3051" s="254">
        <v>12</v>
      </c>
      <c r="D3051" s="254">
        <v>0</v>
      </c>
      <c r="E3051" s="255"/>
      <c r="F3051" s="254" t="s">
        <v>112</v>
      </c>
      <c r="G3051" s="254" t="s">
        <v>2028</v>
      </c>
      <c r="H3051" s="254" t="s">
        <v>6251</v>
      </c>
      <c r="I3051" s="254">
        <v>146</v>
      </c>
      <c r="J3051" s="256">
        <v>17.350000000000001</v>
      </c>
      <c r="K3051" s="257"/>
      <c r="L3051" s="254" t="s">
        <v>6252</v>
      </c>
      <c r="M3051" s="254" t="s">
        <v>417</v>
      </c>
      <c r="N3051" s="172" t="str">
        <f t="shared" si="1227"/>
        <v/>
      </c>
      <c r="O3051" s="172"/>
      <c r="P3051" s="173">
        <f t="shared" si="1207"/>
        <v>0</v>
      </c>
      <c r="Q3051" s="173">
        <f t="shared" si="1208"/>
        <v>0</v>
      </c>
      <c r="R3051" s="173">
        <f t="shared" si="1209"/>
        <v>0</v>
      </c>
      <c r="S3051" s="173" t="str">
        <f t="shared" si="1210"/>
        <v/>
      </c>
      <c r="T3051" s="173">
        <f t="shared" si="1190"/>
        <v>0</v>
      </c>
      <c r="U3051" s="173">
        <f t="shared" si="1191"/>
        <v>0</v>
      </c>
      <c r="V3051" s="173">
        <f t="shared" si="1192"/>
        <v>0</v>
      </c>
      <c r="W3051" s="173">
        <f t="shared" si="1193"/>
        <v>0</v>
      </c>
      <c r="X3051" s="173">
        <f t="shared" si="1228"/>
        <v>0</v>
      </c>
    </row>
    <row r="3052" spans="1:24" ht="14.1" customHeight="1" x14ac:dyDescent="0.3">
      <c r="A3052" s="369" t="s">
        <v>5840</v>
      </c>
      <c r="B3052" s="253" t="s">
        <v>51</v>
      </c>
      <c r="C3052" s="254">
        <v>12</v>
      </c>
      <c r="D3052" s="254">
        <v>0</v>
      </c>
      <c r="E3052" s="255"/>
      <c r="F3052" s="254" t="s">
        <v>112</v>
      </c>
      <c r="G3052" s="254" t="s">
        <v>2004</v>
      </c>
      <c r="H3052" s="254" t="s">
        <v>6251</v>
      </c>
      <c r="I3052" s="254">
        <v>146</v>
      </c>
      <c r="J3052" s="256">
        <v>17.350000000000001</v>
      </c>
      <c r="K3052" s="257"/>
      <c r="L3052" s="254" t="s">
        <v>6253</v>
      </c>
      <c r="M3052" s="254" t="s">
        <v>417</v>
      </c>
      <c r="N3052" s="172" t="str">
        <f t="shared" si="1227"/>
        <v/>
      </c>
      <c r="O3052" s="172"/>
      <c r="P3052" s="173">
        <f t="shared" si="1207"/>
        <v>0</v>
      </c>
      <c r="Q3052" s="173">
        <f t="shared" si="1208"/>
        <v>0</v>
      </c>
      <c r="R3052" s="173">
        <f t="shared" si="1209"/>
        <v>0</v>
      </c>
      <c r="S3052" s="173" t="str">
        <f t="shared" si="1210"/>
        <v/>
      </c>
      <c r="T3052" s="173">
        <f t="shared" si="1190"/>
        <v>0</v>
      </c>
      <c r="U3052" s="173">
        <f t="shared" si="1191"/>
        <v>0</v>
      </c>
      <c r="V3052" s="173">
        <f t="shared" si="1192"/>
        <v>0</v>
      </c>
      <c r="W3052" s="173">
        <f t="shared" si="1193"/>
        <v>0</v>
      </c>
      <c r="X3052" s="173">
        <f t="shared" si="1228"/>
        <v>0</v>
      </c>
    </row>
    <row r="3053" spans="1:24" ht="14.1" customHeight="1" x14ac:dyDescent="0.3">
      <c r="A3053" s="369" t="s">
        <v>5841</v>
      </c>
      <c r="B3053" s="253" t="s">
        <v>51</v>
      </c>
      <c r="C3053" s="254">
        <v>12</v>
      </c>
      <c r="D3053" s="254">
        <v>0</v>
      </c>
      <c r="E3053" s="255"/>
      <c r="F3053" s="254" t="s">
        <v>112</v>
      </c>
      <c r="G3053" s="254" t="s">
        <v>2016</v>
      </c>
      <c r="H3053" s="254" t="s">
        <v>6251</v>
      </c>
      <c r="I3053" s="254">
        <v>146</v>
      </c>
      <c r="J3053" s="256">
        <v>17.350000000000001</v>
      </c>
      <c r="K3053" s="257"/>
      <c r="L3053" s="254" t="s">
        <v>5842</v>
      </c>
      <c r="M3053" s="254" t="s">
        <v>417</v>
      </c>
      <c r="N3053" s="172" t="str">
        <f t="shared" si="1227"/>
        <v/>
      </c>
      <c r="O3053" s="172"/>
      <c r="P3053" s="173">
        <f t="shared" si="1207"/>
        <v>0</v>
      </c>
      <c r="Q3053" s="173">
        <f t="shared" si="1208"/>
        <v>0</v>
      </c>
      <c r="R3053" s="173">
        <f t="shared" si="1209"/>
        <v>0</v>
      </c>
      <c r="S3053" s="173" t="str">
        <f t="shared" si="1210"/>
        <v/>
      </c>
      <c r="T3053" s="173">
        <f t="shared" si="1190"/>
        <v>0</v>
      </c>
      <c r="U3053" s="173">
        <f t="shared" si="1191"/>
        <v>0</v>
      </c>
      <c r="V3053" s="173">
        <f t="shared" si="1192"/>
        <v>0</v>
      </c>
      <c r="W3053" s="173">
        <f t="shared" si="1193"/>
        <v>0</v>
      </c>
      <c r="X3053" s="173">
        <f t="shared" si="1228"/>
        <v>0</v>
      </c>
    </row>
    <row r="3054" spans="1:24" ht="14.1" customHeight="1" x14ac:dyDescent="0.3">
      <c r="A3054" s="369" t="s">
        <v>5843</v>
      </c>
      <c r="B3054" s="253" t="s">
        <v>51</v>
      </c>
      <c r="C3054" s="254">
        <v>12</v>
      </c>
      <c r="D3054" s="254">
        <v>0</v>
      </c>
      <c r="E3054" s="255"/>
      <c r="F3054" s="254" t="s">
        <v>112</v>
      </c>
      <c r="G3054" s="254" t="s">
        <v>2003</v>
      </c>
      <c r="H3054" s="254" t="s">
        <v>6254</v>
      </c>
      <c r="I3054" s="254">
        <v>146</v>
      </c>
      <c r="J3054" s="256">
        <v>17.350000000000001</v>
      </c>
      <c r="K3054" s="257"/>
      <c r="L3054" s="254" t="s">
        <v>6255</v>
      </c>
      <c r="M3054" s="254" t="s">
        <v>417</v>
      </c>
      <c r="N3054" s="172" t="str">
        <f t="shared" ref="N3054:N3057" si="1229">IF(OR(J3054="TBA",E3054=0),"",E3054*J3054)</f>
        <v/>
      </c>
      <c r="O3054" s="172"/>
      <c r="P3054" s="173">
        <f t="shared" si="1207"/>
        <v>0</v>
      </c>
      <c r="Q3054" s="173">
        <f t="shared" si="1208"/>
        <v>0</v>
      </c>
      <c r="R3054" s="173">
        <f t="shared" si="1209"/>
        <v>0</v>
      </c>
      <c r="S3054" s="173" t="str">
        <f t="shared" si="1210"/>
        <v/>
      </c>
      <c r="T3054" s="173">
        <f t="shared" si="1190"/>
        <v>0</v>
      </c>
      <c r="U3054" s="173">
        <f t="shared" si="1191"/>
        <v>0</v>
      </c>
      <c r="V3054" s="173">
        <f t="shared" si="1192"/>
        <v>0</v>
      </c>
      <c r="W3054" s="173">
        <f t="shared" si="1193"/>
        <v>0</v>
      </c>
      <c r="X3054" s="173">
        <f t="shared" ref="X3054:X3057" si="1230">+SUM(T3054:W3054)</f>
        <v>0</v>
      </c>
    </row>
    <row r="3055" spans="1:24" ht="14.1" customHeight="1" x14ac:dyDescent="0.3">
      <c r="A3055" s="369" t="s">
        <v>5844</v>
      </c>
      <c r="B3055" s="253" t="s">
        <v>51</v>
      </c>
      <c r="C3055" s="254">
        <v>12</v>
      </c>
      <c r="D3055" s="254">
        <v>0</v>
      </c>
      <c r="E3055" s="255"/>
      <c r="F3055" s="254" t="s">
        <v>112</v>
      </c>
      <c r="G3055" s="254" t="s">
        <v>2028</v>
      </c>
      <c r="H3055" s="254" t="s">
        <v>6254</v>
      </c>
      <c r="I3055" s="254">
        <v>146</v>
      </c>
      <c r="J3055" s="256">
        <v>17.350000000000001</v>
      </c>
      <c r="K3055" s="257"/>
      <c r="L3055" s="254" t="s">
        <v>6256</v>
      </c>
      <c r="M3055" s="254" t="s">
        <v>417</v>
      </c>
      <c r="N3055" s="172" t="str">
        <f t="shared" si="1229"/>
        <v/>
      </c>
      <c r="O3055" s="172"/>
      <c r="P3055" s="173">
        <f t="shared" si="1207"/>
        <v>0</v>
      </c>
      <c r="Q3055" s="173">
        <f t="shared" si="1208"/>
        <v>0</v>
      </c>
      <c r="R3055" s="173">
        <f t="shared" si="1209"/>
        <v>0</v>
      </c>
      <c r="S3055" s="173" t="str">
        <f t="shared" si="1210"/>
        <v/>
      </c>
      <c r="T3055" s="173">
        <f t="shared" ref="T3055:T3118" si="1231">IF(P3055&lt;&gt;"",(P3055*(1-($N$3368))*(1-($O3055+$N$3373))),0)</f>
        <v>0</v>
      </c>
      <c r="U3055" s="173">
        <f t="shared" ref="U3055:U3118" si="1232">IF(Q3055&lt;&gt;"",(Q3055*(1-($N$3369))*(1-($O3055+$N$3373))),0)</f>
        <v>0</v>
      </c>
      <c r="V3055" s="173">
        <f t="shared" ref="V3055:V3118" si="1233">IF(R3055&lt;&gt;"",(R3055*(1-($N$3370))*(1-($O3055+$N$3373))),0)</f>
        <v>0</v>
      </c>
      <c r="W3055" s="173">
        <f t="shared" ref="W3055:W3118" si="1234">IF(S3055&lt;&gt;"",(S3055*(1-($N$3371))*(1-($O3055+$N$3373))),0)</f>
        <v>0</v>
      </c>
      <c r="X3055" s="173">
        <f t="shared" si="1230"/>
        <v>0</v>
      </c>
    </row>
    <row r="3056" spans="1:24" ht="14.1" customHeight="1" x14ac:dyDescent="0.3">
      <c r="A3056" s="369" t="s">
        <v>5845</v>
      </c>
      <c r="B3056" s="253" t="s">
        <v>51</v>
      </c>
      <c r="C3056" s="254">
        <v>12</v>
      </c>
      <c r="D3056" s="254">
        <v>0</v>
      </c>
      <c r="E3056" s="255"/>
      <c r="F3056" s="254" t="s">
        <v>112</v>
      </c>
      <c r="G3056" s="254" t="s">
        <v>2004</v>
      </c>
      <c r="H3056" s="254" t="s">
        <v>6254</v>
      </c>
      <c r="I3056" s="254">
        <v>146</v>
      </c>
      <c r="J3056" s="256">
        <v>17.350000000000001</v>
      </c>
      <c r="K3056" s="257"/>
      <c r="L3056" s="254" t="s">
        <v>6257</v>
      </c>
      <c r="M3056" s="254" t="s">
        <v>417</v>
      </c>
      <c r="N3056" s="172" t="str">
        <f t="shared" si="1229"/>
        <v/>
      </c>
      <c r="O3056" s="172"/>
      <c r="P3056" s="173">
        <f t="shared" si="1207"/>
        <v>0</v>
      </c>
      <c r="Q3056" s="173">
        <f t="shared" si="1208"/>
        <v>0</v>
      </c>
      <c r="R3056" s="173">
        <f t="shared" si="1209"/>
        <v>0</v>
      </c>
      <c r="S3056" s="173" t="str">
        <f t="shared" si="1210"/>
        <v/>
      </c>
      <c r="T3056" s="173">
        <f t="shared" si="1231"/>
        <v>0</v>
      </c>
      <c r="U3056" s="173">
        <f t="shared" si="1232"/>
        <v>0</v>
      </c>
      <c r="V3056" s="173">
        <f t="shared" si="1233"/>
        <v>0</v>
      </c>
      <c r="W3056" s="173">
        <f t="shared" si="1234"/>
        <v>0</v>
      </c>
      <c r="X3056" s="173">
        <f t="shared" si="1230"/>
        <v>0</v>
      </c>
    </row>
    <row r="3057" spans="1:24" ht="14.1" customHeight="1" x14ac:dyDescent="0.3">
      <c r="A3057" s="369" t="s">
        <v>5846</v>
      </c>
      <c r="B3057" s="253" t="s">
        <v>51</v>
      </c>
      <c r="C3057" s="254">
        <v>12</v>
      </c>
      <c r="D3057" s="254">
        <v>0</v>
      </c>
      <c r="E3057" s="255"/>
      <c r="F3057" s="254" t="s">
        <v>112</v>
      </c>
      <c r="G3057" s="254" t="s">
        <v>2016</v>
      </c>
      <c r="H3057" s="254" t="s">
        <v>6254</v>
      </c>
      <c r="I3057" s="254">
        <v>146</v>
      </c>
      <c r="J3057" s="256">
        <v>17.350000000000001</v>
      </c>
      <c r="K3057" s="257"/>
      <c r="L3057" s="254" t="s">
        <v>6258</v>
      </c>
      <c r="M3057" s="254" t="s">
        <v>417</v>
      </c>
      <c r="N3057" s="172" t="str">
        <f t="shared" si="1229"/>
        <v/>
      </c>
      <c r="O3057" s="172"/>
      <c r="P3057" s="173">
        <f t="shared" si="1207"/>
        <v>0</v>
      </c>
      <c r="Q3057" s="173">
        <f t="shared" si="1208"/>
        <v>0</v>
      </c>
      <c r="R3057" s="173">
        <f t="shared" si="1209"/>
        <v>0</v>
      </c>
      <c r="S3057" s="173" t="str">
        <f t="shared" si="1210"/>
        <v/>
      </c>
      <c r="T3057" s="173">
        <f t="shared" si="1231"/>
        <v>0</v>
      </c>
      <c r="U3057" s="173">
        <f t="shared" si="1232"/>
        <v>0</v>
      </c>
      <c r="V3057" s="173">
        <f t="shared" si="1233"/>
        <v>0</v>
      </c>
      <c r="W3057" s="173">
        <f t="shared" si="1234"/>
        <v>0</v>
      </c>
      <c r="X3057" s="173">
        <f t="shared" si="1230"/>
        <v>0</v>
      </c>
    </row>
    <row r="3058" spans="1:24" ht="14.1" customHeight="1" x14ac:dyDescent="0.3">
      <c r="A3058" s="90" t="s">
        <v>1590</v>
      </c>
      <c r="B3058" s="91" t="s">
        <v>51</v>
      </c>
      <c r="C3058" s="92">
        <v>12</v>
      </c>
      <c r="D3058" s="92">
        <v>0</v>
      </c>
      <c r="E3058" s="166"/>
      <c r="F3058" s="92" t="s">
        <v>5805</v>
      </c>
      <c r="G3058" s="92" t="s">
        <v>2001</v>
      </c>
      <c r="H3058" s="92" t="s">
        <v>2260</v>
      </c>
      <c r="I3058" s="92">
        <v>146</v>
      </c>
      <c r="J3058" s="93">
        <v>16.05</v>
      </c>
      <c r="K3058" s="94"/>
      <c r="L3058" s="92" t="s">
        <v>3583</v>
      </c>
      <c r="M3058" s="92" t="s">
        <v>417</v>
      </c>
      <c r="N3058" s="172" t="str">
        <f t="shared" si="1227"/>
        <v/>
      </c>
      <c r="O3058" s="172"/>
      <c r="P3058" s="173">
        <f t="shared" si="1207"/>
        <v>0</v>
      </c>
      <c r="Q3058" s="173">
        <f t="shared" si="1208"/>
        <v>0</v>
      </c>
      <c r="R3058" s="173">
        <f t="shared" si="1209"/>
        <v>0</v>
      </c>
      <c r="S3058" s="173" t="str">
        <f t="shared" si="1210"/>
        <v/>
      </c>
      <c r="T3058" s="173">
        <f t="shared" si="1231"/>
        <v>0</v>
      </c>
      <c r="U3058" s="173">
        <f t="shared" si="1232"/>
        <v>0</v>
      </c>
      <c r="V3058" s="173">
        <f t="shared" si="1233"/>
        <v>0</v>
      </c>
      <c r="W3058" s="173">
        <f t="shared" si="1234"/>
        <v>0</v>
      </c>
      <c r="X3058" s="173">
        <f t="shared" si="1228"/>
        <v>0</v>
      </c>
    </row>
    <row r="3059" spans="1:24" ht="14.1" customHeight="1" x14ac:dyDescent="0.3">
      <c r="A3059" s="90" t="s">
        <v>1589</v>
      </c>
      <c r="B3059" s="91" t="s">
        <v>51</v>
      </c>
      <c r="C3059" s="92">
        <v>12</v>
      </c>
      <c r="D3059" s="92">
        <v>0</v>
      </c>
      <c r="E3059" s="166"/>
      <c r="F3059" s="92" t="s">
        <v>5805</v>
      </c>
      <c r="G3059" s="92" t="s">
        <v>1999</v>
      </c>
      <c r="H3059" s="92" t="s">
        <v>2260</v>
      </c>
      <c r="I3059" s="92">
        <v>146</v>
      </c>
      <c r="J3059" s="93">
        <v>16.05</v>
      </c>
      <c r="K3059" s="94"/>
      <c r="L3059" s="92" t="s">
        <v>3584</v>
      </c>
      <c r="M3059" s="92" t="s">
        <v>417</v>
      </c>
      <c r="N3059" s="172" t="str">
        <f t="shared" si="1227"/>
        <v/>
      </c>
      <c r="O3059" s="172"/>
      <c r="P3059" s="173">
        <f t="shared" si="1207"/>
        <v>0</v>
      </c>
      <c r="Q3059" s="173">
        <f t="shared" si="1208"/>
        <v>0</v>
      </c>
      <c r="R3059" s="173">
        <f t="shared" si="1209"/>
        <v>0</v>
      </c>
      <c r="S3059" s="173" t="str">
        <f t="shared" si="1210"/>
        <v/>
      </c>
      <c r="T3059" s="173">
        <f t="shared" si="1231"/>
        <v>0</v>
      </c>
      <c r="U3059" s="173">
        <f t="shared" si="1232"/>
        <v>0</v>
      </c>
      <c r="V3059" s="173">
        <f t="shared" si="1233"/>
        <v>0</v>
      </c>
      <c r="W3059" s="173">
        <f t="shared" si="1234"/>
        <v>0</v>
      </c>
      <c r="X3059" s="173">
        <f t="shared" si="1228"/>
        <v>0</v>
      </c>
    </row>
    <row r="3060" spans="1:24" ht="14.1" customHeight="1" x14ac:dyDescent="0.3">
      <c r="A3060" s="90" t="s">
        <v>1588</v>
      </c>
      <c r="B3060" s="91" t="s">
        <v>51</v>
      </c>
      <c r="C3060" s="92">
        <v>12</v>
      </c>
      <c r="D3060" s="92">
        <v>0</v>
      </c>
      <c r="E3060" s="166"/>
      <c r="F3060" s="92" t="s">
        <v>5805</v>
      </c>
      <c r="G3060" s="92" t="s">
        <v>2000</v>
      </c>
      <c r="H3060" s="92" t="s">
        <v>2260</v>
      </c>
      <c r="I3060" s="92">
        <v>146</v>
      </c>
      <c r="J3060" s="93">
        <v>16.05</v>
      </c>
      <c r="K3060" s="94"/>
      <c r="L3060" s="92" t="s">
        <v>3585</v>
      </c>
      <c r="M3060" s="92" t="s">
        <v>417</v>
      </c>
      <c r="N3060" s="172" t="str">
        <f t="shared" si="1227"/>
        <v/>
      </c>
      <c r="O3060" s="172"/>
      <c r="P3060" s="173">
        <f t="shared" si="1207"/>
        <v>0</v>
      </c>
      <c r="Q3060" s="173">
        <f t="shared" si="1208"/>
        <v>0</v>
      </c>
      <c r="R3060" s="173">
        <f t="shared" si="1209"/>
        <v>0</v>
      </c>
      <c r="S3060" s="173" t="str">
        <f t="shared" si="1210"/>
        <v/>
      </c>
      <c r="T3060" s="173">
        <f t="shared" si="1231"/>
        <v>0</v>
      </c>
      <c r="U3060" s="173">
        <f t="shared" si="1232"/>
        <v>0</v>
      </c>
      <c r="V3060" s="173">
        <f t="shared" si="1233"/>
        <v>0</v>
      </c>
      <c r="W3060" s="173">
        <f t="shared" si="1234"/>
        <v>0</v>
      </c>
      <c r="X3060" s="173">
        <f t="shared" si="1228"/>
        <v>0</v>
      </c>
    </row>
    <row r="3061" spans="1:24" ht="14.1" customHeight="1" x14ac:dyDescent="0.3">
      <c r="A3061" s="90" t="s">
        <v>1587</v>
      </c>
      <c r="B3061" s="91" t="s">
        <v>51</v>
      </c>
      <c r="C3061" s="92">
        <v>12</v>
      </c>
      <c r="D3061" s="92">
        <v>0</v>
      </c>
      <c r="E3061" s="166"/>
      <c r="F3061" s="92" t="s">
        <v>5805</v>
      </c>
      <c r="G3061" s="92" t="s">
        <v>2014</v>
      </c>
      <c r="H3061" s="92" t="s">
        <v>2260</v>
      </c>
      <c r="I3061" s="92">
        <v>146</v>
      </c>
      <c r="J3061" s="93">
        <v>16.05</v>
      </c>
      <c r="K3061" s="94"/>
      <c r="L3061" s="92" t="s">
        <v>3586</v>
      </c>
      <c r="M3061" s="92" t="s">
        <v>417</v>
      </c>
      <c r="N3061" s="172" t="str">
        <f t="shared" si="1227"/>
        <v/>
      </c>
      <c r="O3061" s="172"/>
      <c r="P3061" s="173">
        <f t="shared" si="1207"/>
        <v>0</v>
      </c>
      <c r="Q3061" s="173">
        <f t="shared" si="1208"/>
        <v>0</v>
      </c>
      <c r="R3061" s="173">
        <f t="shared" si="1209"/>
        <v>0</v>
      </c>
      <c r="S3061" s="173" t="str">
        <f t="shared" si="1210"/>
        <v/>
      </c>
      <c r="T3061" s="173">
        <f t="shared" si="1231"/>
        <v>0</v>
      </c>
      <c r="U3061" s="173">
        <f t="shared" si="1232"/>
        <v>0</v>
      </c>
      <c r="V3061" s="173">
        <f t="shared" si="1233"/>
        <v>0</v>
      </c>
      <c r="W3061" s="173">
        <f t="shared" si="1234"/>
        <v>0</v>
      </c>
      <c r="X3061" s="173">
        <f t="shared" si="1228"/>
        <v>0</v>
      </c>
    </row>
    <row r="3062" spans="1:24" ht="14.1" customHeight="1" x14ac:dyDescent="0.3">
      <c r="A3062" s="368" t="s">
        <v>1302</v>
      </c>
      <c r="B3062" s="91" t="s">
        <v>51</v>
      </c>
      <c r="C3062" s="92">
        <v>10</v>
      </c>
      <c r="D3062" s="92">
        <v>0</v>
      </c>
      <c r="E3062" s="166"/>
      <c r="F3062" s="92" t="s">
        <v>5805</v>
      </c>
      <c r="G3062" s="92" t="s">
        <v>2000</v>
      </c>
      <c r="H3062" s="92" t="s">
        <v>2157</v>
      </c>
      <c r="I3062" s="92">
        <v>146</v>
      </c>
      <c r="J3062" s="93">
        <v>21.85</v>
      </c>
      <c r="K3062" s="94"/>
      <c r="L3062" s="92" t="s">
        <v>3329</v>
      </c>
      <c r="M3062" s="92" t="s">
        <v>417</v>
      </c>
      <c r="N3062" s="172" t="str">
        <f t="shared" si="1211"/>
        <v/>
      </c>
      <c r="O3062" s="172"/>
      <c r="P3062" s="173">
        <f t="shared" ref="P3062:P3081" si="1235">IF($B3062="PA",$N3062,0)</f>
        <v>0</v>
      </c>
      <c r="Q3062" s="173">
        <f t="shared" ref="Q3062:Q3081" si="1236">IF($B3062="PC",$N3062,0)</f>
        <v>0</v>
      </c>
      <c r="R3062" s="173">
        <f t="shared" ref="R3062:R3081" si="1237">IF($B3062="LA",$N3062,0)</f>
        <v>0</v>
      </c>
      <c r="S3062" s="173" t="str">
        <f t="shared" ref="S3062:S3081" si="1238">IF($B3062="LC",$N3062,0)</f>
        <v/>
      </c>
      <c r="T3062" s="173">
        <f t="shared" si="1231"/>
        <v>0</v>
      </c>
      <c r="U3062" s="173">
        <f t="shared" si="1232"/>
        <v>0</v>
      </c>
      <c r="V3062" s="173">
        <f t="shared" si="1233"/>
        <v>0</v>
      </c>
      <c r="W3062" s="173">
        <f t="shared" si="1234"/>
        <v>0</v>
      </c>
      <c r="X3062" s="173">
        <f t="shared" si="1212"/>
        <v>0</v>
      </c>
    </row>
    <row r="3063" spans="1:24" ht="14.1" customHeight="1" x14ac:dyDescent="0.3">
      <c r="A3063" s="368" t="s">
        <v>1301</v>
      </c>
      <c r="B3063" s="91" t="s">
        <v>51</v>
      </c>
      <c r="C3063" s="92">
        <v>10</v>
      </c>
      <c r="D3063" s="92">
        <v>0</v>
      </c>
      <c r="E3063" s="166"/>
      <c r="F3063" s="92" t="s">
        <v>5805</v>
      </c>
      <c r="G3063" s="92" t="s">
        <v>2026</v>
      </c>
      <c r="H3063" s="92" t="s">
        <v>2157</v>
      </c>
      <c r="I3063" s="92">
        <v>146</v>
      </c>
      <c r="J3063" s="93">
        <v>21.85</v>
      </c>
      <c r="K3063" s="94"/>
      <c r="L3063" s="92" t="s">
        <v>3328</v>
      </c>
      <c r="M3063" s="92" t="s">
        <v>417</v>
      </c>
      <c r="N3063" s="172" t="str">
        <f t="shared" si="1211"/>
        <v/>
      </c>
      <c r="O3063" s="172"/>
      <c r="P3063" s="173">
        <f t="shared" si="1235"/>
        <v>0</v>
      </c>
      <c r="Q3063" s="173">
        <f t="shared" si="1236"/>
        <v>0</v>
      </c>
      <c r="R3063" s="173">
        <f t="shared" si="1237"/>
        <v>0</v>
      </c>
      <c r="S3063" s="173" t="str">
        <f t="shared" si="1238"/>
        <v/>
      </c>
      <c r="T3063" s="173">
        <f t="shared" si="1231"/>
        <v>0</v>
      </c>
      <c r="U3063" s="173">
        <f t="shared" si="1232"/>
        <v>0</v>
      </c>
      <c r="V3063" s="173">
        <f t="shared" si="1233"/>
        <v>0</v>
      </c>
      <c r="W3063" s="173">
        <f t="shared" si="1234"/>
        <v>0</v>
      </c>
      <c r="X3063" s="173">
        <f t="shared" si="1212"/>
        <v>0</v>
      </c>
    </row>
    <row r="3064" spans="1:24" ht="14.1" customHeight="1" x14ac:dyDescent="0.3">
      <c r="A3064" s="368" t="s">
        <v>1300</v>
      </c>
      <c r="B3064" s="91" t="s">
        <v>51</v>
      </c>
      <c r="C3064" s="92">
        <v>10</v>
      </c>
      <c r="D3064" s="92">
        <v>0</v>
      </c>
      <c r="E3064" s="166"/>
      <c r="F3064" s="92" t="s">
        <v>5805</v>
      </c>
      <c r="G3064" s="92" t="s">
        <v>2001</v>
      </c>
      <c r="H3064" s="92" t="s">
        <v>2157</v>
      </c>
      <c r="I3064" s="92">
        <v>146</v>
      </c>
      <c r="J3064" s="93">
        <v>21.85</v>
      </c>
      <c r="K3064" s="94"/>
      <c r="L3064" s="92" t="s">
        <v>3327</v>
      </c>
      <c r="M3064" s="92" t="s">
        <v>417</v>
      </c>
      <c r="N3064" s="172" t="str">
        <f t="shared" si="1211"/>
        <v/>
      </c>
      <c r="O3064" s="172"/>
      <c r="P3064" s="173">
        <f t="shared" si="1235"/>
        <v>0</v>
      </c>
      <c r="Q3064" s="173">
        <f t="shared" si="1236"/>
        <v>0</v>
      </c>
      <c r="R3064" s="173">
        <f t="shared" si="1237"/>
        <v>0</v>
      </c>
      <c r="S3064" s="173" t="str">
        <f t="shared" si="1238"/>
        <v/>
      </c>
      <c r="T3064" s="173">
        <f t="shared" si="1231"/>
        <v>0</v>
      </c>
      <c r="U3064" s="173">
        <f t="shared" si="1232"/>
        <v>0</v>
      </c>
      <c r="V3064" s="173">
        <f t="shared" si="1233"/>
        <v>0</v>
      </c>
      <c r="W3064" s="173">
        <f t="shared" si="1234"/>
        <v>0</v>
      </c>
      <c r="X3064" s="173">
        <f t="shared" si="1212"/>
        <v>0</v>
      </c>
    </row>
    <row r="3065" spans="1:24" ht="14.1" customHeight="1" x14ac:dyDescent="0.3">
      <c r="A3065" s="369" t="s">
        <v>5883</v>
      </c>
      <c r="B3065" s="253" t="s">
        <v>51</v>
      </c>
      <c r="C3065" s="254">
        <v>24</v>
      </c>
      <c r="D3065" s="254">
        <v>0</v>
      </c>
      <c r="E3065" s="255"/>
      <c r="F3065" s="254" t="s">
        <v>5805</v>
      </c>
      <c r="G3065" s="254" t="s">
        <v>2001</v>
      </c>
      <c r="H3065" s="254" t="s">
        <v>5884</v>
      </c>
      <c r="I3065" s="254">
        <v>146</v>
      </c>
      <c r="J3065" s="256">
        <v>17.600000000000001</v>
      </c>
      <c r="K3065" s="257"/>
      <c r="L3065" s="254" t="s">
        <v>5885</v>
      </c>
      <c r="M3065" s="254" t="s">
        <v>417</v>
      </c>
      <c r="N3065" s="172" t="str">
        <f t="shared" ref="N3065:N3067" si="1239">IF(OR(J3065="TBA",E3065=0),"",E3065*J3065)</f>
        <v/>
      </c>
      <c r="O3065" s="172"/>
      <c r="P3065" s="173">
        <f t="shared" si="1235"/>
        <v>0</v>
      </c>
      <c r="Q3065" s="173">
        <f t="shared" si="1236"/>
        <v>0</v>
      </c>
      <c r="R3065" s="173">
        <f t="shared" si="1237"/>
        <v>0</v>
      </c>
      <c r="S3065" s="173" t="str">
        <f t="shared" si="1238"/>
        <v/>
      </c>
      <c r="T3065" s="173">
        <f t="shared" si="1231"/>
        <v>0</v>
      </c>
      <c r="U3065" s="173">
        <f t="shared" si="1232"/>
        <v>0</v>
      </c>
      <c r="V3065" s="173">
        <f t="shared" si="1233"/>
        <v>0</v>
      </c>
      <c r="W3065" s="173">
        <f t="shared" si="1234"/>
        <v>0</v>
      </c>
      <c r="X3065" s="173">
        <f t="shared" ref="X3065:X3067" si="1240">+SUM(T3065:W3065)</f>
        <v>0</v>
      </c>
    </row>
    <row r="3066" spans="1:24" ht="14.1" customHeight="1" x14ac:dyDescent="0.3">
      <c r="A3066" s="369" t="s">
        <v>5886</v>
      </c>
      <c r="B3066" s="253" t="s">
        <v>51</v>
      </c>
      <c r="C3066" s="254">
        <v>24</v>
      </c>
      <c r="D3066" s="254">
        <v>0</v>
      </c>
      <c r="E3066" s="255"/>
      <c r="F3066" s="254" t="s">
        <v>5805</v>
      </c>
      <c r="G3066" s="254" t="s">
        <v>1999</v>
      </c>
      <c r="H3066" s="254" t="s">
        <v>5884</v>
      </c>
      <c r="I3066" s="254">
        <v>146</v>
      </c>
      <c r="J3066" s="256">
        <v>17.600000000000001</v>
      </c>
      <c r="K3066" s="257"/>
      <c r="L3066" s="254" t="s">
        <v>6309</v>
      </c>
      <c r="M3066" s="254" t="s">
        <v>417</v>
      </c>
      <c r="N3066" s="172" t="str">
        <f t="shared" si="1239"/>
        <v/>
      </c>
      <c r="O3066" s="172"/>
      <c r="P3066" s="173">
        <f t="shared" si="1235"/>
        <v>0</v>
      </c>
      <c r="Q3066" s="173">
        <f t="shared" si="1236"/>
        <v>0</v>
      </c>
      <c r="R3066" s="173">
        <f t="shared" si="1237"/>
        <v>0</v>
      </c>
      <c r="S3066" s="173" t="str">
        <f t="shared" si="1238"/>
        <v/>
      </c>
      <c r="T3066" s="173">
        <f t="shared" si="1231"/>
        <v>0</v>
      </c>
      <c r="U3066" s="173">
        <f t="shared" si="1232"/>
        <v>0</v>
      </c>
      <c r="V3066" s="173">
        <f t="shared" si="1233"/>
        <v>0</v>
      </c>
      <c r="W3066" s="173">
        <f t="shared" si="1234"/>
        <v>0</v>
      </c>
      <c r="X3066" s="173">
        <f t="shared" si="1240"/>
        <v>0</v>
      </c>
    </row>
    <row r="3067" spans="1:24" ht="14.1" customHeight="1" x14ac:dyDescent="0.3">
      <c r="A3067" s="369" t="s">
        <v>5887</v>
      </c>
      <c r="B3067" s="253" t="s">
        <v>51</v>
      </c>
      <c r="C3067" s="254">
        <v>24</v>
      </c>
      <c r="D3067" s="254">
        <v>0</v>
      </c>
      <c r="E3067" s="255"/>
      <c r="F3067" s="254" t="s">
        <v>5805</v>
      </c>
      <c r="G3067" s="254" t="s">
        <v>2000</v>
      </c>
      <c r="H3067" s="254" t="s">
        <v>5884</v>
      </c>
      <c r="I3067" s="254">
        <v>146</v>
      </c>
      <c r="J3067" s="256">
        <v>17.600000000000001</v>
      </c>
      <c r="K3067" s="257"/>
      <c r="L3067" s="254" t="s">
        <v>5888</v>
      </c>
      <c r="M3067" s="254" t="s">
        <v>417</v>
      </c>
      <c r="N3067" s="172" t="str">
        <f t="shared" si="1239"/>
        <v/>
      </c>
      <c r="O3067" s="172"/>
      <c r="P3067" s="173">
        <f t="shared" si="1235"/>
        <v>0</v>
      </c>
      <c r="Q3067" s="173">
        <f t="shared" si="1236"/>
        <v>0</v>
      </c>
      <c r="R3067" s="173">
        <f t="shared" si="1237"/>
        <v>0</v>
      </c>
      <c r="S3067" s="173" t="str">
        <f t="shared" si="1238"/>
        <v/>
      </c>
      <c r="T3067" s="173">
        <f t="shared" si="1231"/>
        <v>0</v>
      </c>
      <c r="U3067" s="173">
        <f t="shared" si="1232"/>
        <v>0</v>
      </c>
      <c r="V3067" s="173">
        <f t="shared" si="1233"/>
        <v>0</v>
      </c>
      <c r="W3067" s="173">
        <f t="shared" si="1234"/>
        <v>0</v>
      </c>
      <c r="X3067" s="173">
        <f t="shared" si="1240"/>
        <v>0</v>
      </c>
    </row>
    <row r="3068" spans="1:24" ht="14.1" customHeight="1" x14ac:dyDescent="0.3">
      <c r="A3068" s="187" t="s">
        <v>1178</v>
      </c>
      <c r="B3068" s="246" t="s">
        <v>51</v>
      </c>
      <c r="C3068" s="188">
        <v>18</v>
      </c>
      <c r="D3068" s="188">
        <v>9</v>
      </c>
      <c r="E3068" s="247"/>
      <c r="F3068" s="188" t="s">
        <v>5805</v>
      </c>
      <c r="G3068" s="188" t="s">
        <v>1999</v>
      </c>
      <c r="H3068" s="188" t="s">
        <v>2194</v>
      </c>
      <c r="I3068" s="188">
        <v>146</v>
      </c>
      <c r="J3068" s="248">
        <v>23.1</v>
      </c>
      <c r="K3068" s="249"/>
      <c r="L3068" s="188" t="s">
        <v>3422</v>
      </c>
      <c r="M3068" s="188" t="s">
        <v>417</v>
      </c>
      <c r="N3068" s="250" t="str">
        <f t="shared" si="1211"/>
        <v/>
      </c>
      <c r="O3068" s="172"/>
      <c r="P3068" s="173">
        <f t="shared" si="1235"/>
        <v>0</v>
      </c>
      <c r="Q3068" s="173">
        <f t="shared" si="1236"/>
        <v>0</v>
      </c>
      <c r="R3068" s="173">
        <f t="shared" si="1237"/>
        <v>0</v>
      </c>
      <c r="S3068" s="173" t="str">
        <f t="shared" si="1238"/>
        <v/>
      </c>
      <c r="T3068" s="173">
        <f t="shared" si="1231"/>
        <v>0</v>
      </c>
      <c r="U3068" s="173">
        <f t="shared" si="1232"/>
        <v>0</v>
      </c>
      <c r="V3068" s="173">
        <f t="shared" si="1233"/>
        <v>0</v>
      </c>
      <c r="W3068" s="173">
        <f t="shared" si="1234"/>
        <v>0</v>
      </c>
      <c r="X3068" s="251">
        <f t="shared" ref="X3068" si="1241">+SUM(T3068:W3068)</f>
        <v>0</v>
      </c>
    </row>
    <row r="3069" spans="1:24" ht="14.1" customHeight="1" x14ac:dyDescent="0.3">
      <c r="A3069" s="187" t="s">
        <v>1179</v>
      </c>
      <c r="B3069" s="246" t="s">
        <v>51</v>
      </c>
      <c r="C3069" s="188">
        <v>18</v>
      </c>
      <c r="D3069" s="188">
        <v>9</v>
      </c>
      <c r="E3069" s="247"/>
      <c r="F3069" s="188" t="s">
        <v>5805</v>
      </c>
      <c r="G3069" s="188" t="s">
        <v>2000</v>
      </c>
      <c r="H3069" s="188" t="s">
        <v>2194</v>
      </c>
      <c r="I3069" s="188">
        <v>146</v>
      </c>
      <c r="J3069" s="248">
        <v>23.1</v>
      </c>
      <c r="K3069" s="249"/>
      <c r="L3069" s="188" t="s">
        <v>3423</v>
      </c>
      <c r="M3069" s="188" t="s">
        <v>417</v>
      </c>
      <c r="N3069" s="250" t="str">
        <f t="shared" ref="N3069:N3073" si="1242">IF(OR(J3069="TBA",E3069=0),"",E3069*J3069)</f>
        <v/>
      </c>
      <c r="O3069" s="172"/>
      <c r="P3069" s="173">
        <f t="shared" si="1235"/>
        <v>0</v>
      </c>
      <c r="Q3069" s="173">
        <f t="shared" si="1236"/>
        <v>0</v>
      </c>
      <c r="R3069" s="173">
        <f t="shared" si="1237"/>
        <v>0</v>
      </c>
      <c r="S3069" s="173" t="str">
        <f t="shared" si="1238"/>
        <v/>
      </c>
      <c r="T3069" s="173">
        <f t="shared" si="1231"/>
        <v>0</v>
      </c>
      <c r="U3069" s="173">
        <f t="shared" si="1232"/>
        <v>0</v>
      </c>
      <c r="V3069" s="173">
        <f t="shared" si="1233"/>
        <v>0</v>
      </c>
      <c r="W3069" s="173">
        <f t="shared" si="1234"/>
        <v>0</v>
      </c>
      <c r="X3069" s="251">
        <f t="shared" ref="X3069" si="1243">+SUM(T3069:W3069)</f>
        <v>0</v>
      </c>
    </row>
    <row r="3070" spans="1:24" ht="14.1" customHeight="1" x14ac:dyDescent="0.3">
      <c r="A3070" s="369" t="s">
        <v>5917</v>
      </c>
      <c r="B3070" s="253" t="s">
        <v>51</v>
      </c>
      <c r="C3070" s="254">
        <v>12</v>
      </c>
      <c r="D3070" s="254">
        <v>0</v>
      </c>
      <c r="E3070" s="255"/>
      <c r="F3070" s="254" t="s">
        <v>5805</v>
      </c>
      <c r="G3070" s="254" t="s">
        <v>2001</v>
      </c>
      <c r="H3070" s="254" t="s">
        <v>5918</v>
      </c>
      <c r="I3070" s="254">
        <v>146</v>
      </c>
      <c r="J3070" s="256">
        <v>20</v>
      </c>
      <c r="K3070" s="257"/>
      <c r="L3070" s="254" t="s">
        <v>5919</v>
      </c>
      <c r="M3070" s="254" t="s">
        <v>417</v>
      </c>
      <c r="N3070" s="172" t="str">
        <f t="shared" si="1242"/>
        <v/>
      </c>
      <c r="O3070" s="172"/>
      <c r="P3070" s="173">
        <f t="shared" si="1235"/>
        <v>0</v>
      </c>
      <c r="Q3070" s="173">
        <f t="shared" si="1236"/>
        <v>0</v>
      </c>
      <c r="R3070" s="173">
        <f t="shared" si="1237"/>
        <v>0</v>
      </c>
      <c r="S3070" s="173" t="str">
        <f t="shared" si="1238"/>
        <v/>
      </c>
      <c r="T3070" s="173">
        <f t="shared" si="1231"/>
        <v>0</v>
      </c>
      <c r="U3070" s="173">
        <f t="shared" si="1232"/>
        <v>0</v>
      </c>
      <c r="V3070" s="173">
        <f t="shared" si="1233"/>
        <v>0</v>
      </c>
      <c r="W3070" s="173">
        <f t="shared" si="1234"/>
        <v>0</v>
      </c>
      <c r="X3070" s="173">
        <f t="shared" ref="X3070:X3073" si="1244">+SUM(T3070:W3070)</f>
        <v>0</v>
      </c>
    </row>
    <row r="3071" spans="1:24" ht="14.1" customHeight="1" x14ac:dyDescent="0.3">
      <c r="A3071" s="369" t="s">
        <v>5920</v>
      </c>
      <c r="B3071" s="253" t="s">
        <v>51</v>
      </c>
      <c r="C3071" s="254">
        <v>12</v>
      </c>
      <c r="D3071" s="254">
        <v>0</v>
      </c>
      <c r="E3071" s="255"/>
      <c r="F3071" s="254" t="s">
        <v>5805</v>
      </c>
      <c r="G3071" s="254" t="s">
        <v>1999</v>
      </c>
      <c r="H3071" s="254" t="s">
        <v>5918</v>
      </c>
      <c r="I3071" s="254">
        <v>146</v>
      </c>
      <c r="J3071" s="256">
        <v>20</v>
      </c>
      <c r="K3071" s="257"/>
      <c r="L3071" s="254" t="s">
        <v>6415</v>
      </c>
      <c r="M3071" s="254" t="s">
        <v>417</v>
      </c>
      <c r="N3071" s="172" t="str">
        <f t="shared" si="1242"/>
        <v/>
      </c>
      <c r="O3071" s="172"/>
      <c r="P3071" s="173">
        <f t="shared" si="1235"/>
        <v>0</v>
      </c>
      <c r="Q3071" s="173">
        <f t="shared" si="1236"/>
        <v>0</v>
      </c>
      <c r="R3071" s="173">
        <f t="shared" si="1237"/>
        <v>0</v>
      </c>
      <c r="S3071" s="173" t="str">
        <f t="shared" si="1238"/>
        <v/>
      </c>
      <c r="T3071" s="173">
        <f t="shared" si="1231"/>
        <v>0</v>
      </c>
      <c r="U3071" s="173">
        <f t="shared" si="1232"/>
        <v>0</v>
      </c>
      <c r="V3071" s="173">
        <f t="shared" si="1233"/>
        <v>0</v>
      </c>
      <c r="W3071" s="173">
        <f t="shared" si="1234"/>
        <v>0</v>
      </c>
      <c r="X3071" s="173">
        <f t="shared" si="1244"/>
        <v>0</v>
      </c>
    </row>
    <row r="3072" spans="1:24" ht="14.1" customHeight="1" x14ac:dyDescent="0.3">
      <c r="A3072" s="369" t="s">
        <v>5921</v>
      </c>
      <c r="B3072" s="253" t="s">
        <v>51</v>
      </c>
      <c r="C3072" s="254">
        <v>12</v>
      </c>
      <c r="D3072" s="254">
        <v>0</v>
      </c>
      <c r="E3072" s="255"/>
      <c r="F3072" s="254" t="s">
        <v>5805</v>
      </c>
      <c r="G3072" s="254" t="s">
        <v>2000</v>
      </c>
      <c r="H3072" s="254" t="s">
        <v>5918</v>
      </c>
      <c r="I3072" s="254">
        <v>146</v>
      </c>
      <c r="J3072" s="256">
        <v>20</v>
      </c>
      <c r="K3072" s="257"/>
      <c r="L3072" s="254" t="s">
        <v>5922</v>
      </c>
      <c r="M3072" s="254" t="s">
        <v>417</v>
      </c>
      <c r="N3072" s="172" t="str">
        <f t="shared" si="1242"/>
        <v/>
      </c>
      <c r="O3072" s="172"/>
      <c r="P3072" s="173">
        <f t="shared" si="1235"/>
        <v>0</v>
      </c>
      <c r="Q3072" s="173">
        <f t="shared" si="1236"/>
        <v>0</v>
      </c>
      <c r="R3072" s="173">
        <f t="shared" si="1237"/>
        <v>0</v>
      </c>
      <c r="S3072" s="173" t="str">
        <f t="shared" si="1238"/>
        <v/>
      </c>
      <c r="T3072" s="173">
        <f t="shared" si="1231"/>
        <v>0</v>
      </c>
      <c r="U3072" s="173">
        <f t="shared" si="1232"/>
        <v>0</v>
      </c>
      <c r="V3072" s="173">
        <f t="shared" si="1233"/>
        <v>0</v>
      </c>
      <c r="W3072" s="173">
        <f t="shared" si="1234"/>
        <v>0</v>
      </c>
      <c r="X3072" s="173">
        <f t="shared" si="1244"/>
        <v>0</v>
      </c>
    </row>
    <row r="3073" spans="1:24" ht="14.1" customHeight="1" x14ac:dyDescent="0.3">
      <c r="A3073" s="369" t="s">
        <v>5923</v>
      </c>
      <c r="B3073" s="253" t="s">
        <v>51</v>
      </c>
      <c r="C3073" s="254">
        <v>12</v>
      </c>
      <c r="D3073" s="254">
        <v>0</v>
      </c>
      <c r="E3073" s="255"/>
      <c r="F3073" s="254" t="s">
        <v>5805</v>
      </c>
      <c r="G3073" s="254" t="s">
        <v>2014</v>
      </c>
      <c r="H3073" s="254" t="s">
        <v>5918</v>
      </c>
      <c r="I3073" s="254">
        <v>146</v>
      </c>
      <c r="J3073" s="256">
        <v>20</v>
      </c>
      <c r="K3073" s="257"/>
      <c r="L3073" s="254" t="s">
        <v>5924</v>
      </c>
      <c r="M3073" s="254" t="s">
        <v>417</v>
      </c>
      <c r="N3073" s="172" t="str">
        <f t="shared" si="1242"/>
        <v/>
      </c>
      <c r="O3073" s="172"/>
      <c r="P3073" s="173">
        <f t="shared" si="1235"/>
        <v>0</v>
      </c>
      <c r="Q3073" s="173">
        <f t="shared" si="1236"/>
        <v>0</v>
      </c>
      <c r="R3073" s="173">
        <f t="shared" si="1237"/>
        <v>0</v>
      </c>
      <c r="S3073" s="173" t="str">
        <f t="shared" si="1238"/>
        <v/>
      </c>
      <c r="T3073" s="173">
        <f t="shared" si="1231"/>
        <v>0</v>
      </c>
      <c r="U3073" s="173">
        <f t="shared" si="1232"/>
        <v>0</v>
      </c>
      <c r="V3073" s="173">
        <f t="shared" si="1233"/>
        <v>0</v>
      </c>
      <c r="W3073" s="173">
        <f t="shared" si="1234"/>
        <v>0</v>
      </c>
      <c r="X3073" s="173">
        <f t="shared" si="1244"/>
        <v>0</v>
      </c>
    </row>
    <row r="3074" spans="1:24" ht="14.1" customHeight="1" x14ac:dyDescent="0.3">
      <c r="A3074" s="368" t="s">
        <v>1530</v>
      </c>
      <c r="B3074" s="91" t="s">
        <v>51</v>
      </c>
      <c r="C3074" s="92">
        <v>24</v>
      </c>
      <c r="D3074" s="92">
        <v>6</v>
      </c>
      <c r="E3074" s="166"/>
      <c r="F3074" s="92" t="s">
        <v>5805</v>
      </c>
      <c r="G3074" s="92" t="s">
        <v>1999</v>
      </c>
      <c r="H3074" s="92" t="s">
        <v>2325</v>
      </c>
      <c r="I3074" s="92">
        <v>146</v>
      </c>
      <c r="J3074" s="93">
        <v>21</v>
      </c>
      <c r="K3074" s="94"/>
      <c r="L3074" s="92" t="s">
        <v>3738</v>
      </c>
      <c r="M3074" s="92" t="s">
        <v>417</v>
      </c>
      <c r="N3074" s="172" t="str">
        <f t="shared" si="1211"/>
        <v/>
      </c>
      <c r="O3074" s="172"/>
      <c r="P3074" s="173">
        <f t="shared" si="1235"/>
        <v>0</v>
      </c>
      <c r="Q3074" s="173">
        <f t="shared" si="1236"/>
        <v>0</v>
      </c>
      <c r="R3074" s="173">
        <f t="shared" si="1237"/>
        <v>0</v>
      </c>
      <c r="S3074" s="173" t="str">
        <f t="shared" si="1238"/>
        <v/>
      </c>
      <c r="T3074" s="173">
        <f t="shared" si="1231"/>
        <v>0</v>
      </c>
      <c r="U3074" s="173">
        <f t="shared" si="1232"/>
        <v>0</v>
      </c>
      <c r="V3074" s="173">
        <f t="shared" si="1233"/>
        <v>0</v>
      </c>
      <c r="W3074" s="173">
        <f t="shared" si="1234"/>
        <v>0</v>
      </c>
      <c r="X3074" s="173">
        <f t="shared" si="1212"/>
        <v>0</v>
      </c>
    </row>
    <row r="3075" spans="1:24" ht="14.1" customHeight="1" x14ac:dyDescent="0.3">
      <c r="A3075" s="368" t="s">
        <v>1529</v>
      </c>
      <c r="B3075" s="91" t="s">
        <v>51</v>
      </c>
      <c r="C3075" s="92">
        <v>24</v>
      </c>
      <c r="D3075" s="92">
        <v>6</v>
      </c>
      <c r="E3075" s="166"/>
      <c r="F3075" s="92" t="s">
        <v>5805</v>
      </c>
      <c r="G3075" s="92" t="s">
        <v>2000</v>
      </c>
      <c r="H3075" s="92" t="s">
        <v>2325</v>
      </c>
      <c r="I3075" s="92">
        <v>146</v>
      </c>
      <c r="J3075" s="93">
        <v>21</v>
      </c>
      <c r="K3075" s="94"/>
      <c r="L3075" s="92" t="s">
        <v>3739</v>
      </c>
      <c r="M3075" s="92" t="s">
        <v>417</v>
      </c>
      <c r="N3075" s="172" t="str">
        <f t="shared" si="1211"/>
        <v/>
      </c>
      <c r="O3075" s="172"/>
      <c r="P3075" s="173">
        <f t="shared" si="1235"/>
        <v>0</v>
      </c>
      <c r="Q3075" s="173">
        <f t="shared" si="1236"/>
        <v>0</v>
      </c>
      <c r="R3075" s="173">
        <f t="shared" si="1237"/>
        <v>0</v>
      </c>
      <c r="S3075" s="173" t="str">
        <f t="shared" si="1238"/>
        <v/>
      </c>
      <c r="T3075" s="173">
        <f t="shared" si="1231"/>
        <v>0</v>
      </c>
      <c r="U3075" s="173">
        <f t="shared" si="1232"/>
        <v>0</v>
      </c>
      <c r="V3075" s="173">
        <f t="shared" si="1233"/>
        <v>0</v>
      </c>
      <c r="W3075" s="173">
        <f t="shared" si="1234"/>
        <v>0</v>
      </c>
      <c r="X3075" s="173">
        <f t="shared" si="1212"/>
        <v>0</v>
      </c>
    </row>
    <row r="3076" spans="1:24" ht="14.1" customHeight="1" x14ac:dyDescent="0.3">
      <c r="A3076" s="368" t="s">
        <v>366</v>
      </c>
      <c r="B3076" s="91" t="s">
        <v>51</v>
      </c>
      <c r="C3076" s="92">
        <v>10</v>
      </c>
      <c r="D3076" s="92">
        <v>0</v>
      </c>
      <c r="E3076" s="166"/>
      <c r="F3076" s="92" t="s">
        <v>112</v>
      </c>
      <c r="G3076" s="92" t="s">
        <v>2004</v>
      </c>
      <c r="H3076" s="92" t="s">
        <v>2629</v>
      </c>
      <c r="I3076" s="92">
        <v>146</v>
      </c>
      <c r="J3076" s="93">
        <v>29.150000000000002</v>
      </c>
      <c r="K3076" s="94"/>
      <c r="L3076" s="92" t="s">
        <v>4442</v>
      </c>
      <c r="M3076" s="92" t="s">
        <v>417</v>
      </c>
      <c r="N3076" s="172" t="str">
        <f t="shared" ref="N3076:N3077" si="1245">IF(OR(J3076="TBA",E3076=0),"",E3076*J3076)</f>
        <v/>
      </c>
      <c r="O3076" s="172"/>
      <c r="P3076" s="173">
        <f t="shared" si="1235"/>
        <v>0</v>
      </c>
      <c r="Q3076" s="173">
        <f t="shared" si="1236"/>
        <v>0</v>
      </c>
      <c r="R3076" s="173">
        <f t="shared" si="1237"/>
        <v>0</v>
      </c>
      <c r="S3076" s="173" t="str">
        <f t="shared" si="1238"/>
        <v/>
      </c>
      <c r="T3076" s="173">
        <f t="shared" si="1231"/>
        <v>0</v>
      </c>
      <c r="U3076" s="173">
        <f t="shared" si="1232"/>
        <v>0</v>
      </c>
      <c r="V3076" s="173">
        <f t="shared" si="1233"/>
        <v>0</v>
      </c>
      <c r="W3076" s="173">
        <f t="shared" si="1234"/>
        <v>0</v>
      </c>
      <c r="X3076" s="173">
        <f t="shared" ref="X3076:X3077" si="1246">+SUM(T3076:W3076)</f>
        <v>0</v>
      </c>
    </row>
    <row r="3077" spans="1:24" ht="14.1" customHeight="1" x14ac:dyDescent="0.3">
      <c r="A3077" s="368" t="s">
        <v>367</v>
      </c>
      <c r="B3077" s="91" t="s">
        <v>51</v>
      </c>
      <c r="C3077" s="92">
        <v>10</v>
      </c>
      <c r="D3077" s="92">
        <v>0</v>
      </c>
      <c r="E3077" s="166"/>
      <c r="F3077" s="92" t="s">
        <v>112</v>
      </c>
      <c r="G3077" s="92" t="s">
        <v>2016</v>
      </c>
      <c r="H3077" s="92" t="s">
        <v>2629</v>
      </c>
      <c r="I3077" s="92">
        <v>146</v>
      </c>
      <c r="J3077" s="93">
        <v>29.150000000000002</v>
      </c>
      <c r="K3077" s="94"/>
      <c r="L3077" s="92" t="s">
        <v>4443</v>
      </c>
      <c r="M3077" s="92" t="s">
        <v>417</v>
      </c>
      <c r="N3077" s="172" t="str">
        <f t="shared" si="1245"/>
        <v/>
      </c>
      <c r="O3077" s="172"/>
      <c r="P3077" s="173">
        <f t="shared" si="1235"/>
        <v>0</v>
      </c>
      <c r="Q3077" s="173">
        <f t="shared" si="1236"/>
        <v>0</v>
      </c>
      <c r="R3077" s="173">
        <f t="shared" si="1237"/>
        <v>0</v>
      </c>
      <c r="S3077" s="173" t="str">
        <f t="shared" si="1238"/>
        <v/>
      </c>
      <c r="T3077" s="173">
        <f t="shared" si="1231"/>
        <v>0</v>
      </c>
      <c r="U3077" s="173">
        <f t="shared" si="1232"/>
        <v>0</v>
      </c>
      <c r="V3077" s="173">
        <f t="shared" si="1233"/>
        <v>0</v>
      </c>
      <c r="W3077" s="173">
        <f t="shared" si="1234"/>
        <v>0</v>
      </c>
      <c r="X3077" s="173">
        <f t="shared" si="1246"/>
        <v>0</v>
      </c>
    </row>
    <row r="3078" spans="1:24" ht="14.1" customHeight="1" x14ac:dyDescent="0.3">
      <c r="A3078" s="368" t="s">
        <v>368</v>
      </c>
      <c r="B3078" s="91" t="s">
        <v>51</v>
      </c>
      <c r="C3078" s="92">
        <v>10</v>
      </c>
      <c r="D3078" s="92">
        <v>0</v>
      </c>
      <c r="E3078" s="166"/>
      <c r="F3078" s="92" t="s">
        <v>112</v>
      </c>
      <c r="G3078" s="92" t="s">
        <v>2004</v>
      </c>
      <c r="H3078" s="92" t="s">
        <v>2630</v>
      </c>
      <c r="I3078" s="92">
        <v>146</v>
      </c>
      <c r="J3078" s="93">
        <v>29.150000000000002</v>
      </c>
      <c r="K3078" s="94"/>
      <c r="L3078" s="92" t="s">
        <v>4444</v>
      </c>
      <c r="M3078" s="92" t="s">
        <v>417</v>
      </c>
      <c r="N3078" s="172" t="str">
        <f t="shared" si="1211"/>
        <v/>
      </c>
      <c r="O3078" s="172"/>
      <c r="P3078" s="173">
        <f t="shared" si="1235"/>
        <v>0</v>
      </c>
      <c r="Q3078" s="173">
        <f t="shared" si="1236"/>
        <v>0</v>
      </c>
      <c r="R3078" s="173">
        <f t="shared" si="1237"/>
        <v>0</v>
      </c>
      <c r="S3078" s="173" t="str">
        <f t="shared" si="1238"/>
        <v/>
      </c>
      <c r="T3078" s="173">
        <f t="shared" si="1231"/>
        <v>0</v>
      </c>
      <c r="U3078" s="173">
        <f t="shared" si="1232"/>
        <v>0</v>
      </c>
      <c r="V3078" s="173">
        <f t="shared" si="1233"/>
        <v>0</v>
      </c>
      <c r="W3078" s="173">
        <f t="shared" si="1234"/>
        <v>0</v>
      </c>
      <c r="X3078" s="173">
        <f t="shared" si="1212"/>
        <v>0</v>
      </c>
    </row>
    <row r="3079" spans="1:24" ht="14.1" customHeight="1" x14ac:dyDescent="0.3">
      <c r="A3079" s="368" t="s">
        <v>369</v>
      </c>
      <c r="B3079" s="91" t="s">
        <v>51</v>
      </c>
      <c r="C3079" s="92">
        <v>10</v>
      </c>
      <c r="D3079" s="92">
        <v>0</v>
      </c>
      <c r="E3079" s="166"/>
      <c r="F3079" s="92" t="s">
        <v>112</v>
      </c>
      <c r="G3079" s="92" t="s">
        <v>2016</v>
      </c>
      <c r="H3079" s="92" t="s">
        <v>2630</v>
      </c>
      <c r="I3079" s="92">
        <v>146</v>
      </c>
      <c r="J3079" s="93">
        <v>29.150000000000002</v>
      </c>
      <c r="K3079" s="94"/>
      <c r="L3079" s="92" t="s">
        <v>4445</v>
      </c>
      <c r="M3079" s="92" t="s">
        <v>417</v>
      </c>
      <c r="N3079" s="172" t="str">
        <f t="shared" si="1211"/>
        <v/>
      </c>
      <c r="O3079" s="172"/>
      <c r="P3079" s="173">
        <f t="shared" si="1235"/>
        <v>0</v>
      </c>
      <c r="Q3079" s="173">
        <f t="shared" si="1236"/>
        <v>0</v>
      </c>
      <c r="R3079" s="173">
        <f t="shared" si="1237"/>
        <v>0</v>
      </c>
      <c r="S3079" s="173" t="str">
        <f t="shared" si="1238"/>
        <v/>
      </c>
      <c r="T3079" s="173">
        <f t="shared" si="1231"/>
        <v>0</v>
      </c>
      <c r="U3079" s="173">
        <f t="shared" si="1232"/>
        <v>0</v>
      </c>
      <c r="V3079" s="173">
        <f t="shared" si="1233"/>
        <v>0</v>
      </c>
      <c r="W3079" s="173">
        <f t="shared" si="1234"/>
        <v>0</v>
      </c>
      <c r="X3079" s="173">
        <f t="shared" si="1212"/>
        <v>0</v>
      </c>
    </row>
    <row r="3080" spans="1:24" ht="14.1" customHeight="1" x14ac:dyDescent="0.3">
      <c r="A3080" s="368" t="s">
        <v>207</v>
      </c>
      <c r="B3080" s="91" t="s">
        <v>51</v>
      </c>
      <c r="C3080" s="92">
        <v>16</v>
      </c>
      <c r="D3080" s="92">
        <v>8</v>
      </c>
      <c r="E3080" s="166"/>
      <c r="F3080" s="92" t="s">
        <v>112</v>
      </c>
      <c r="G3080" s="92" t="s">
        <v>2004</v>
      </c>
      <c r="H3080" s="92" t="s">
        <v>2526</v>
      </c>
      <c r="I3080" s="92">
        <v>146</v>
      </c>
      <c r="J3080" s="93">
        <v>42.5</v>
      </c>
      <c r="K3080" s="94"/>
      <c r="L3080" s="92" t="s">
        <v>4218</v>
      </c>
      <c r="M3080" s="92" t="s">
        <v>417</v>
      </c>
      <c r="N3080" s="172" t="str">
        <f t="shared" si="1211"/>
        <v/>
      </c>
      <c r="O3080" s="172"/>
      <c r="P3080" s="173">
        <f t="shared" si="1235"/>
        <v>0</v>
      </c>
      <c r="Q3080" s="173">
        <f t="shared" si="1236"/>
        <v>0</v>
      </c>
      <c r="R3080" s="173">
        <f t="shared" si="1237"/>
        <v>0</v>
      </c>
      <c r="S3080" s="173" t="str">
        <f t="shared" si="1238"/>
        <v/>
      </c>
      <c r="T3080" s="173">
        <f t="shared" si="1231"/>
        <v>0</v>
      </c>
      <c r="U3080" s="173">
        <f t="shared" si="1232"/>
        <v>0</v>
      </c>
      <c r="V3080" s="173">
        <f t="shared" si="1233"/>
        <v>0</v>
      </c>
      <c r="W3080" s="173">
        <f t="shared" si="1234"/>
        <v>0</v>
      </c>
      <c r="X3080" s="173">
        <f t="shared" si="1212"/>
        <v>0</v>
      </c>
    </row>
    <row r="3081" spans="1:24" ht="14.1" customHeight="1" x14ac:dyDescent="0.3">
      <c r="A3081" s="368" t="s">
        <v>208</v>
      </c>
      <c r="B3081" s="91" t="s">
        <v>51</v>
      </c>
      <c r="C3081" s="92">
        <v>16</v>
      </c>
      <c r="D3081" s="92">
        <v>8</v>
      </c>
      <c r="E3081" s="166"/>
      <c r="F3081" s="92" t="s">
        <v>112</v>
      </c>
      <c r="G3081" s="92" t="s">
        <v>2016</v>
      </c>
      <c r="H3081" s="92" t="s">
        <v>2526</v>
      </c>
      <c r="I3081" s="92">
        <v>146</v>
      </c>
      <c r="J3081" s="93">
        <v>42.5</v>
      </c>
      <c r="K3081" s="94"/>
      <c r="L3081" s="92" t="s">
        <v>4219</v>
      </c>
      <c r="M3081" s="92" t="s">
        <v>417</v>
      </c>
      <c r="N3081" s="172" t="str">
        <f t="shared" si="1211"/>
        <v/>
      </c>
      <c r="O3081" s="172"/>
      <c r="P3081" s="173">
        <f t="shared" si="1235"/>
        <v>0</v>
      </c>
      <c r="Q3081" s="173">
        <f t="shared" si="1236"/>
        <v>0</v>
      </c>
      <c r="R3081" s="173">
        <f t="shared" si="1237"/>
        <v>0</v>
      </c>
      <c r="S3081" s="173" t="str">
        <f t="shared" si="1238"/>
        <v/>
      </c>
      <c r="T3081" s="173">
        <f t="shared" si="1231"/>
        <v>0</v>
      </c>
      <c r="U3081" s="173">
        <f t="shared" si="1232"/>
        <v>0</v>
      </c>
      <c r="V3081" s="173">
        <f t="shared" si="1233"/>
        <v>0</v>
      </c>
      <c r="W3081" s="173">
        <f t="shared" si="1234"/>
        <v>0</v>
      </c>
      <c r="X3081" s="173">
        <f t="shared" si="1212"/>
        <v>0</v>
      </c>
    </row>
    <row r="3082" spans="1:24" ht="14.1" customHeight="1" x14ac:dyDescent="0.3">
      <c r="A3082" s="368" t="s">
        <v>160</v>
      </c>
      <c r="B3082" s="91" t="s">
        <v>51</v>
      </c>
      <c r="C3082" s="92">
        <v>18</v>
      </c>
      <c r="D3082" s="92">
        <v>9</v>
      </c>
      <c r="E3082" s="166"/>
      <c r="F3082" s="92" t="s">
        <v>5805</v>
      </c>
      <c r="G3082" s="92" t="s">
        <v>2001</v>
      </c>
      <c r="H3082" s="92" t="s">
        <v>2521</v>
      </c>
      <c r="I3082" s="92">
        <v>146</v>
      </c>
      <c r="J3082" s="93">
        <v>24.95</v>
      </c>
      <c r="K3082" s="94"/>
      <c r="L3082" s="92" t="s">
        <v>4206</v>
      </c>
      <c r="M3082" s="92" t="s">
        <v>417</v>
      </c>
      <c r="N3082" s="172" t="str">
        <f>IF(OR(J3082="TBA",E3082=0),"",E3082*J3082)</f>
        <v/>
      </c>
      <c r="O3082" s="172"/>
      <c r="P3082" s="173">
        <f>IF($B3082="PA",$N3082,0)</f>
        <v>0</v>
      </c>
      <c r="Q3082" s="173">
        <f>IF($B3082="PC",$N3082,0)</f>
        <v>0</v>
      </c>
      <c r="R3082" s="173">
        <f>IF($B3082="LA",$N3082,0)</f>
        <v>0</v>
      </c>
      <c r="S3082" s="173" t="str">
        <f>IF($B3082="LC",$N3082,0)</f>
        <v/>
      </c>
      <c r="T3082" s="173">
        <f t="shared" si="1231"/>
        <v>0</v>
      </c>
      <c r="U3082" s="173">
        <f t="shared" si="1232"/>
        <v>0</v>
      </c>
      <c r="V3082" s="173">
        <f t="shared" si="1233"/>
        <v>0</v>
      </c>
      <c r="W3082" s="173">
        <f t="shared" si="1234"/>
        <v>0</v>
      </c>
      <c r="X3082" s="173">
        <f>+SUM(T3082:W3082)</f>
        <v>0</v>
      </c>
    </row>
    <row r="3083" spans="1:24" ht="14.1" customHeight="1" x14ac:dyDescent="0.3">
      <c r="A3083" s="368" t="s">
        <v>161</v>
      </c>
      <c r="B3083" s="91" t="s">
        <v>51</v>
      </c>
      <c r="C3083" s="92">
        <v>18</v>
      </c>
      <c r="D3083" s="92">
        <v>9</v>
      </c>
      <c r="E3083" s="166"/>
      <c r="F3083" s="92" t="s">
        <v>5805</v>
      </c>
      <c r="G3083" s="92" t="s">
        <v>1999</v>
      </c>
      <c r="H3083" s="92" t="s">
        <v>2521</v>
      </c>
      <c r="I3083" s="92">
        <v>146</v>
      </c>
      <c r="J3083" s="93">
        <v>24.95</v>
      </c>
      <c r="K3083" s="94"/>
      <c r="L3083" s="92" t="s">
        <v>4207</v>
      </c>
      <c r="M3083" s="92" t="s">
        <v>417</v>
      </c>
      <c r="N3083" s="172" t="str">
        <f>IF(OR(J3083="TBA",E3083=0),"",E3083*J3083)</f>
        <v/>
      </c>
      <c r="O3083" s="172"/>
      <c r="P3083" s="173">
        <f>IF($B3083="PA",$N3083,0)</f>
        <v>0</v>
      </c>
      <c r="Q3083" s="173">
        <f>IF($B3083="PC",$N3083,0)</f>
        <v>0</v>
      </c>
      <c r="R3083" s="173">
        <f>IF($B3083="LA",$N3083,0)</f>
        <v>0</v>
      </c>
      <c r="S3083" s="173" t="str">
        <f>IF($B3083="LC",$N3083,0)</f>
        <v/>
      </c>
      <c r="T3083" s="173">
        <f t="shared" si="1231"/>
        <v>0</v>
      </c>
      <c r="U3083" s="173">
        <f t="shared" si="1232"/>
        <v>0</v>
      </c>
      <c r="V3083" s="173">
        <f t="shared" si="1233"/>
        <v>0</v>
      </c>
      <c r="W3083" s="173">
        <f t="shared" si="1234"/>
        <v>0</v>
      </c>
      <c r="X3083" s="173">
        <f>+SUM(T3083:W3083)</f>
        <v>0</v>
      </c>
    </row>
    <row r="3084" spans="1:24" ht="14.1" customHeight="1" x14ac:dyDescent="0.3">
      <c r="A3084" s="90"/>
      <c r="B3084" s="91"/>
      <c r="C3084" s="92"/>
      <c r="D3084" s="92"/>
      <c r="E3084" s="168"/>
      <c r="F3084" s="92"/>
      <c r="G3084" s="92"/>
      <c r="H3084" s="225" t="s">
        <v>413</v>
      </c>
      <c r="I3084" s="92"/>
      <c r="J3084" s="93"/>
      <c r="K3084" s="94"/>
      <c r="L3084" s="94"/>
      <c r="M3084" s="95"/>
      <c r="N3084" s="172"/>
      <c r="O3084" s="172"/>
      <c r="P3084" s="173">
        <f t="shared" ref="P3084:P3088" si="1247">IF($B3084="PA",$N3084,0)</f>
        <v>0</v>
      </c>
      <c r="Q3084" s="173">
        <f t="shared" ref="Q3084:Q3088" si="1248">IF($B3084="PC",$N3084,0)</f>
        <v>0</v>
      </c>
      <c r="R3084" s="173">
        <f t="shared" ref="R3084:R3088" si="1249">IF($B3084="LA",$N3084,0)</f>
        <v>0</v>
      </c>
      <c r="S3084" s="173">
        <f t="shared" ref="S3084:S3088" si="1250">IF($B3084="LC",$N3084,0)</f>
        <v>0</v>
      </c>
      <c r="T3084" s="173">
        <f t="shared" si="1231"/>
        <v>0</v>
      </c>
      <c r="U3084" s="173">
        <f t="shared" si="1232"/>
        <v>0</v>
      </c>
      <c r="V3084" s="173">
        <f t="shared" si="1233"/>
        <v>0</v>
      </c>
      <c r="W3084" s="173">
        <f t="shared" si="1234"/>
        <v>0</v>
      </c>
      <c r="X3084" s="173"/>
    </row>
    <row r="3085" spans="1:24" ht="14.1" customHeight="1" x14ac:dyDescent="0.3">
      <c r="A3085" s="369">
        <v>172899</v>
      </c>
      <c r="B3085" s="253" t="s">
        <v>50</v>
      </c>
      <c r="C3085" s="254">
        <v>12</v>
      </c>
      <c r="D3085" s="254">
        <v>0</v>
      </c>
      <c r="E3085" s="255"/>
      <c r="F3085" s="254" t="s">
        <v>1934</v>
      </c>
      <c r="G3085" s="254" t="s">
        <v>6260</v>
      </c>
      <c r="H3085" s="254" t="s">
        <v>5852</v>
      </c>
      <c r="I3085" s="254">
        <v>147</v>
      </c>
      <c r="J3085" s="256">
        <v>11.35</v>
      </c>
      <c r="K3085" s="257"/>
      <c r="L3085" s="254" t="s">
        <v>5853</v>
      </c>
      <c r="M3085" s="254" t="s">
        <v>417</v>
      </c>
      <c r="N3085" s="172" t="str">
        <f t="shared" ref="N3085:N3088" si="1251">IF(OR(J3085="TBA",E3085=0),"",E3085*J3085)</f>
        <v/>
      </c>
      <c r="O3085" s="172"/>
      <c r="P3085" s="173">
        <f t="shared" si="1247"/>
        <v>0</v>
      </c>
      <c r="Q3085" s="173">
        <f t="shared" si="1248"/>
        <v>0</v>
      </c>
      <c r="R3085" s="173" t="str">
        <f t="shared" si="1249"/>
        <v/>
      </c>
      <c r="S3085" s="173">
        <f t="shared" si="1250"/>
        <v>0</v>
      </c>
      <c r="T3085" s="173">
        <f t="shared" si="1231"/>
        <v>0</v>
      </c>
      <c r="U3085" s="173">
        <f t="shared" si="1232"/>
        <v>0</v>
      </c>
      <c r="V3085" s="173">
        <f t="shared" si="1233"/>
        <v>0</v>
      </c>
      <c r="W3085" s="173">
        <f t="shared" si="1234"/>
        <v>0</v>
      </c>
      <c r="X3085" s="173">
        <f t="shared" ref="X3085:X3088" si="1252">+SUM(T3085:W3085)</f>
        <v>0</v>
      </c>
    </row>
    <row r="3086" spans="1:24" ht="14.1" customHeight="1" x14ac:dyDescent="0.3">
      <c r="A3086" s="369">
        <v>172909</v>
      </c>
      <c r="B3086" s="253" t="s">
        <v>50</v>
      </c>
      <c r="C3086" s="254">
        <v>12</v>
      </c>
      <c r="D3086" s="254">
        <v>0</v>
      </c>
      <c r="E3086" s="255"/>
      <c r="F3086" s="254" t="s">
        <v>1934</v>
      </c>
      <c r="G3086" s="254" t="s">
        <v>6260</v>
      </c>
      <c r="H3086" s="254" t="s">
        <v>5854</v>
      </c>
      <c r="I3086" s="254">
        <v>147</v>
      </c>
      <c r="J3086" s="256">
        <v>11.35</v>
      </c>
      <c r="K3086" s="257"/>
      <c r="L3086" s="254" t="s">
        <v>5855</v>
      </c>
      <c r="M3086" s="254" t="s">
        <v>417</v>
      </c>
      <c r="N3086" s="172" t="str">
        <f t="shared" si="1251"/>
        <v/>
      </c>
      <c r="O3086" s="172"/>
      <c r="P3086" s="173">
        <f t="shared" si="1247"/>
        <v>0</v>
      </c>
      <c r="Q3086" s="173">
        <f t="shared" si="1248"/>
        <v>0</v>
      </c>
      <c r="R3086" s="173" t="str">
        <f t="shared" si="1249"/>
        <v/>
      </c>
      <c r="S3086" s="173">
        <f t="shared" si="1250"/>
        <v>0</v>
      </c>
      <c r="T3086" s="173">
        <f t="shared" si="1231"/>
        <v>0</v>
      </c>
      <c r="U3086" s="173">
        <f t="shared" si="1232"/>
        <v>0</v>
      </c>
      <c r="V3086" s="173">
        <f t="shared" si="1233"/>
        <v>0</v>
      </c>
      <c r="W3086" s="173">
        <f t="shared" si="1234"/>
        <v>0</v>
      </c>
      <c r="X3086" s="173">
        <f t="shared" si="1252"/>
        <v>0</v>
      </c>
    </row>
    <row r="3087" spans="1:24" ht="14.1" customHeight="1" x14ac:dyDescent="0.3">
      <c r="A3087" s="258">
        <v>172939</v>
      </c>
      <c r="B3087" s="253" t="s">
        <v>50</v>
      </c>
      <c r="C3087" s="254">
        <v>12</v>
      </c>
      <c r="D3087" s="254">
        <v>0</v>
      </c>
      <c r="E3087" s="255"/>
      <c r="F3087" s="254" t="s">
        <v>1934</v>
      </c>
      <c r="G3087" s="254" t="s">
        <v>6260</v>
      </c>
      <c r="H3087" s="254" t="s">
        <v>5848</v>
      </c>
      <c r="I3087" s="254">
        <v>147</v>
      </c>
      <c r="J3087" s="256">
        <v>11.55</v>
      </c>
      <c r="K3087" s="257"/>
      <c r="L3087" s="254" t="s">
        <v>5849</v>
      </c>
      <c r="M3087" s="254" t="s">
        <v>417</v>
      </c>
      <c r="N3087" s="172" t="str">
        <f t="shared" si="1251"/>
        <v/>
      </c>
      <c r="O3087" s="172"/>
      <c r="P3087" s="173">
        <f t="shared" si="1247"/>
        <v>0</v>
      </c>
      <c r="Q3087" s="173">
        <f t="shared" si="1248"/>
        <v>0</v>
      </c>
      <c r="R3087" s="173" t="str">
        <f t="shared" si="1249"/>
        <v/>
      </c>
      <c r="S3087" s="173">
        <f t="shared" si="1250"/>
        <v>0</v>
      </c>
      <c r="T3087" s="173">
        <f t="shared" si="1231"/>
        <v>0</v>
      </c>
      <c r="U3087" s="173">
        <f t="shared" si="1232"/>
        <v>0</v>
      </c>
      <c r="V3087" s="173">
        <f t="shared" si="1233"/>
        <v>0</v>
      </c>
      <c r="W3087" s="173">
        <f t="shared" si="1234"/>
        <v>0</v>
      </c>
      <c r="X3087" s="173">
        <f t="shared" si="1252"/>
        <v>0</v>
      </c>
    </row>
    <row r="3088" spans="1:24" ht="14.1" customHeight="1" x14ac:dyDescent="0.3">
      <c r="A3088" s="252">
        <v>172949</v>
      </c>
      <c r="B3088" s="253" t="s">
        <v>50</v>
      </c>
      <c r="C3088" s="254">
        <v>12</v>
      </c>
      <c r="D3088" s="254">
        <v>0</v>
      </c>
      <c r="E3088" s="255"/>
      <c r="F3088" s="254" t="s">
        <v>1934</v>
      </c>
      <c r="G3088" s="254" t="s">
        <v>6260</v>
      </c>
      <c r="H3088" s="254" t="s">
        <v>5850</v>
      </c>
      <c r="I3088" s="254">
        <v>147</v>
      </c>
      <c r="J3088" s="256">
        <v>11.55</v>
      </c>
      <c r="K3088" s="257"/>
      <c r="L3088" s="254" t="s">
        <v>5851</v>
      </c>
      <c r="M3088" s="254" t="s">
        <v>417</v>
      </c>
      <c r="N3088" s="172" t="str">
        <f t="shared" si="1251"/>
        <v/>
      </c>
      <c r="O3088" s="172"/>
      <c r="P3088" s="173">
        <f t="shared" si="1247"/>
        <v>0</v>
      </c>
      <c r="Q3088" s="173">
        <f t="shared" si="1248"/>
        <v>0</v>
      </c>
      <c r="R3088" s="173" t="str">
        <f t="shared" si="1249"/>
        <v/>
      </c>
      <c r="S3088" s="173">
        <f t="shared" si="1250"/>
        <v>0</v>
      </c>
      <c r="T3088" s="173">
        <f t="shared" si="1231"/>
        <v>0</v>
      </c>
      <c r="U3088" s="173">
        <f t="shared" si="1232"/>
        <v>0</v>
      </c>
      <c r="V3088" s="173">
        <f t="shared" si="1233"/>
        <v>0</v>
      </c>
      <c r="W3088" s="173">
        <f t="shared" si="1234"/>
        <v>0</v>
      </c>
      <c r="X3088" s="173">
        <f t="shared" si="1252"/>
        <v>0</v>
      </c>
    </row>
    <row r="3089" spans="1:24" ht="14.1" customHeight="1" x14ac:dyDescent="0.3">
      <c r="A3089" s="368">
        <v>171909</v>
      </c>
      <c r="B3089" s="91" t="s">
        <v>50</v>
      </c>
      <c r="C3089" s="92">
        <v>24</v>
      </c>
      <c r="D3089" s="92">
        <v>12</v>
      </c>
      <c r="E3089" s="166"/>
      <c r="F3089" s="92" t="s">
        <v>110</v>
      </c>
      <c r="G3089" s="92" t="s">
        <v>1711</v>
      </c>
      <c r="H3089" s="92" t="s">
        <v>6308</v>
      </c>
      <c r="I3089" s="92">
        <v>147</v>
      </c>
      <c r="J3089" s="93">
        <v>9.5</v>
      </c>
      <c r="K3089" s="94"/>
      <c r="L3089" s="92" t="s">
        <v>5868</v>
      </c>
      <c r="M3089" s="92" t="s">
        <v>417</v>
      </c>
      <c r="N3089" s="172" t="str">
        <f>IF(OR(J3089="TBA",E3089=0),"",E3089*J3089)</f>
        <v/>
      </c>
      <c r="O3089" s="172"/>
      <c r="P3089" s="173">
        <f t="shared" ref="P3089:P3110" si="1253">IF($B3089="PA",$N3089,0)</f>
        <v>0</v>
      </c>
      <c r="Q3089" s="173">
        <f t="shared" ref="Q3089:Q3110" si="1254">IF($B3089="PC",$N3089,0)</f>
        <v>0</v>
      </c>
      <c r="R3089" s="173" t="str">
        <f t="shared" ref="R3089:R3110" si="1255">IF($B3089="LA",$N3089,0)</f>
        <v/>
      </c>
      <c r="S3089" s="173">
        <f t="shared" ref="S3089:S3110" si="1256">IF($B3089="LC",$N3089,0)</f>
        <v>0</v>
      </c>
      <c r="T3089" s="173">
        <f t="shared" si="1231"/>
        <v>0</v>
      </c>
      <c r="U3089" s="173">
        <f t="shared" si="1232"/>
        <v>0</v>
      </c>
      <c r="V3089" s="173">
        <f t="shared" si="1233"/>
        <v>0</v>
      </c>
      <c r="W3089" s="173">
        <f t="shared" si="1234"/>
        <v>0</v>
      </c>
      <c r="X3089" s="173">
        <f>+SUM(T3089:W3089)</f>
        <v>0</v>
      </c>
    </row>
    <row r="3090" spans="1:24" ht="14.1" customHeight="1" x14ac:dyDescent="0.3">
      <c r="A3090" s="372">
        <v>198059</v>
      </c>
      <c r="B3090" s="253" t="s">
        <v>50</v>
      </c>
      <c r="C3090" s="254">
        <v>0</v>
      </c>
      <c r="D3090" s="254">
        <v>0</v>
      </c>
      <c r="E3090" s="255"/>
      <c r="F3090" s="254" t="s">
        <v>112</v>
      </c>
      <c r="G3090" s="254" t="s">
        <v>1711</v>
      </c>
      <c r="H3090" s="254" t="s">
        <v>6239</v>
      </c>
      <c r="I3090" s="254">
        <v>147</v>
      </c>
      <c r="J3090" s="256">
        <v>18</v>
      </c>
      <c r="K3090" s="257"/>
      <c r="L3090" s="254" t="s">
        <v>6240</v>
      </c>
      <c r="M3090" s="254" t="s">
        <v>417</v>
      </c>
      <c r="N3090" s="172" t="str">
        <f>IF(OR(J3090="TBA",E3090=0),"",E3090*J3090)</f>
        <v/>
      </c>
      <c r="O3090" s="172"/>
      <c r="P3090" s="173">
        <f t="shared" si="1253"/>
        <v>0</v>
      </c>
      <c r="Q3090" s="173">
        <f t="shared" si="1254"/>
        <v>0</v>
      </c>
      <c r="R3090" s="173" t="str">
        <f t="shared" si="1255"/>
        <v/>
      </c>
      <c r="S3090" s="173">
        <f t="shared" si="1256"/>
        <v>0</v>
      </c>
      <c r="T3090" s="173">
        <f t="shared" si="1231"/>
        <v>0</v>
      </c>
      <c r="U3090" s="173">
        <f t="shared" si="1232"/>
        <v>0</v>
      </c>
      <c r="V3090" s="173">
        <f t="shared" si="1233"/>
        <v>0</v>
      </c>
      <c r="W3090" s="173">
        <f t="shared" si="1234"/>
        <v>0</v>
      </c>
      <c r="X3090" s="173">
        <f>+SUM(T3090:W3090)</f>
        <v>0</v>
      </c>
    </row>
    <row r="3091" spans="1:24" ht="14.1" customHeight="1" x14ac:dyDescent="0.3">
      <c r="A3091" s="368">
        <v>117649</v>
      </c>
      <c r="B3091" s="91" t="s">
        <v>51</v>
      </c>
      <c r="C3091" s="92">
        <v>2</v>
      </c>
      <c r="D3091" s="92">
        <v>0</v>
      </c>
      <c r="E3091" s="166"/>
      <c r="F3091" s="92" t="s">
        <v>110</v>
      </c>
      <c r="G3091" s="92" t="s">
        <v>1711</v>
      </c>
      <c r="H3091" s="92" t="s">
        <v>1933</v>
      </c>
      <c r="I3091" s="92">
        <v>147</v>
      </c>
      <c r="J3091" s="93">
        <v>39.300000000000004</v>
      </c>
      <c r="K3091" s="94"/>
      <c r="L3091" s="92" t="s">
        <v>2874</v>
      </c>
      <c r="M3091" s="92" t="s">
        <v>417</v>
      </c>
      <c r="N3091" s="172" t="str">
        <f>IF(OR(J3091="TBA",E3091=0),"",E3091*J3091)</f>
        <v/>
      </c>
      <c r="O3091" s="172"/>
      <c r="P3091" s="173">
        <f t="shared" si="1253"/>
        <v>0</v>
      </c>
      <c r="Q3091" s="173">
        <f t="shared" si="1254"/>
        <v>0</v>
      </c>
      <c r="R3091" s="173">
        <f t="shared" si="1255"/>
        <v>0</v>
      </c>
      <c r="S3091" s="173" t="str">
        <f t="shared" si="1256"/>
        <v/>
      </c>
      <c r="T3091" s="173">
        <f t="shared" si="1231"/>
        <v>0</v>
      </c>
      <c r="U3091" s="173">
        <f t="shared" si="1232"/>
        <v>0</v>
      </c>
      <c r="V3091" s="173">
        <f t="shared" si="1233"/>
        <v>0</v>
      </c>
      <c r="W3091" s="173">
        <f t="shared" si="1234"/>
        <v>0</v>
      </c>
      <c r="X3091" s="173">
        <f>+SUM(T3091:W3091)</f>
        <v>0</v>
      </c>
    </row>
    <row r="3092" spans="1:24" ht="14.1" customHeight="1" x14ac:dyDescent="0.3">
      <c r="A3092" s="368">
        <v>167299</v>
      </c>
      <c r="B3092" s="91" t="s">
        <v>50</v>
      </c>
      <c r="C3092" s="92">
        <v>24</v>
      </c>
      <c r="D3092" s="92">
        <v>6</v>
      </c>
      <c r="E3092" s="166"/>
      <c r="F3092" s="92" t="s">
        <v>127</v>
      </c>
      <c r="G3092" s="92" t="s">
        <v>1711</v>
      </c>
      <c r="H3092" s="92" t="s">
        <v>5524</v>
      </c>
      <c r="I3092" s="92">
        <v>147</v>
      </c>
      <c r="J3092" s="93">
        <v>13.15</v>
      </c>
      <c r="K3092" s="94"/>
      <c r="L3092" s="92" t="s">
        <v>5525</v>
      </c>
      <c r="M3092" s="92" t="s">
        <v>417</v>
      </c>
      <c r="N3092" s="172" t="str">
        <f t="shared" ref="N3092:N3106" si="1257">IF(OR(J3092="TBA",E3092=0),"",E3092*J3092)</f>
        <v/>
      </c>
      <c r="O3092" s="172"/>
      <c r="P3092" s="173">
        <f t="shared" si="1253"/>
        <v>0</v>
      </c>
      <c r="Q3092" s="173">
        <f t="shared" si="1254"/>
        <v>0</v>
      </c>
      <c r="R3092" s="173" t="str">
        <f t="shared" si="1255"/>
        <v/>
      </c>
      <c r="S3092" s="173">
        <f t="shared" si="1256"/>
        <v>0</v>
      </c>
      <c r="T3092" s="173">
        <f t="shared" si="1231"/>
        <v>0</v>
      </c>
      <c r="U3092" s="173">
        <f t="shared" si="1232"/>
        <v>0</v>
      </c>
      <c r="V3092" s="173">
        <f t="shared" si="1233"/>
        <v>0</v>
      </c>
      <c r="W3092" s="173">
        <f t="shared" si="1234"/>
        <v>0</v>
      </c>
      <c r="X3092" s="173">
        <f t="shared" ref="X3092:X3106" si="1258">+SUM(T3092:W3092)</f>
        <v>0</v>
      </c>
    </row>
    <row r="3093" spans="1:24" ht="14.1" customHeight="1" x14ac:dyDescent="0.3">
      <c r="A3093" s="368">
        <v>164599</v>
      </c>
      <c r="B3093" s="91" t="s">
        <v>50</v>
      </c>
      <c r="C3093" s="92">
        <v>12</v>
      </c>
      <c r="D3093" s="92">
        <v>6</v>
      </c>
      <c r="E3093" s="166"/>
      <c r="F3093" s="92" t="s">
        <v>127</v>
      </c>
      <c r="G3093" s="92" t="s">
        <v>1711</v>
      </c>
      <c r="H3093" s="92" t="s">
        <v>4945</v>
      </c>
      <c r="I3093" s="92">
        <v>147</v>
      </c>
      <c r="J3093" s="93">
        <v>13.65</v>
      </c>
      <c r="K3093" s="94"/>
      <c r="L3093" s="92" t="s">
        <v>5521</v>
      </c>
      <c r="M3093" s="92" t="s">
        <v>417</v>
      </c>
      <c r="N3093" s="172" t="str">
        <f t="shared" si="1257"/>
        <v/>
      </c>
      <c r="O3093" s="172"/>
      <c r="P3093" s="173">
        <f t="shared" si="1253"/>
        <v>0</v>
      </c>
      <c r="Q3093" s="173">
        <f t="shared" si="1254"/>
        <v>0</v>
      </c>
      <c r="R3093" s="173" t="str">
        <f t="shared" si="1255"/>
        <v/>
      </c>
      <c r="S3093" s="173">
        <f t="shared" si="1256"/>
        <v>0</v>
      </c>
      <c r="T3093" s="173">
        <f t="shared" si="1231"/>
        <v>0</v>
      </c>
      <c r="U3093" s="173">
        <f t="shared" si="1232"/>
        <v>0</v>
      </c>
      <c r="V3093" s="173">
        <f t="shared" si="1233"/>
        <v>0</v>
      </c>
      <c r="W3093" s="173">
        <f t="shared" si="1234"/>
        <v>0</v>
      </c>
      <c r="X3093" s="173">
        <f t="shared" si="1258"/>
        <v>0</v>
      </c>
    </row>
    <row r="3094" spans="1:24" ht="14.1" customHeight="1" x14ac:dyDescent="0.3">
      <c r="A3094" s="370">
        <v>167309</v>
      </c>
      <c r="B3094" s="91" t="s">
        <v>50</v>
      </c>
      <c r="C3094" s="92">
        <v>24</v>
      </c>
      <c r="D3094" s="92">
        <v>6</v>
      </c>
      <c r="E3094" s="166"/>
      <c r="F3094" s="92" t="s">
        <v>127</v>
      </c>
      <c r="G3094" s="92" t="s">
        <v>1711</v>
      </c>
      <c r="H3094" s="92" t="s">
        <v>5526</v>
      </c>
      <c r="I3094" s="92">
        <v>147</v>
      </c>
      <c r="J3094" s="93">
        <v>13.15</v>
      </c>
      <c r="K3094" s="94"/>
      <c r="L3094" s="92" t="s">
        <v>5527</v>
      </c>
      <c r="M3094" s="92" t="s">
        <v>417</v>
      </c>
      <c r="N3094" s="172" t="str">
        <f t="shared" si="1257"/>
        <v/>
      </c>
      <c r="O3094" s="172"/>
      <c r="P3094" s="173">
        <f t="shared" si="1253"/>
        <v>0</v>
      </c>
      <c r="Q3094" s="173">
        <f t="shared" si="1254"/>
        <v>0</v>
      </c>
      <c r="R3094" s="173" t="str">
        <f t="shared" si="1255"/>
        <v/>
      </c>
      <c r="S3094" s="173">
        <f t="shared" si="1256"/>
        <v>0</v>
      </c>
      <c r="T3094" s="173">
        <f t="shared" si="1231"/>
        <v>0</v>
      </c>
      <c r="U3094" s="173">
        <f t="shared" si="1232"/>
        <v>0</v>
      </c>
      <c r="V3094" s="173">
        <f t="shared" si="1233"/>
        <v>0</v>
      </c>
      <c r="W3094" s="173">
        <f t="shared" si="1234"/>
        <v>0</v>
      </c>
      <c r="X3094" s="173">
        <f t="shared" si="1258"/>
        <v>0</v>
      </c>
    </row>
    <row r="3095" spans="1:24" ht="14.1" customHeight="1" x14ac:dyDescent="0.3">
      <c r="A3095" s="368">
        <v>164609</v>
      </c>
      <c r="B3095" s="91" t="s">
        <v>50</v>
      </c>
      <c r="C3095" s="92">
        <v>12</v>
      </c>
      <c r="D3095" s="92">
        <v>6</v>
      </c>
      <c r="E3095" s="166"/>
      <c r="F3095" s="92" t="s">
        <v>127</v>
      </c>
      <c r="G3095" s="92" t="s">
        <v>1711</v>
      </c>
      <c r="H3095" s="92" t="s">
        <v>4946</v>
      </c>
      <c r="I3095" s="92">
        <v>147</v>
      </c>
      <c r="J3095" s="93">
        <v>13.65</v>
      </c>
      <c r="K3095" s="94"/>
      <c r="L3095" s="92" t="s">
        <v>4947</v>
      </c>
      <c r="M3095" s="92" t="s">
        <v>417</v>
      </c>
      <c r="N3095" s="172" t="str">
        <f t="shared" si="1257"/>
        <v/>
      </c>
      <c r="O3095" s="172"/>
      <c r="P3095" s="173">
        <f t="shared" si="1253"/>
        <v>0</v>
      </c>
      <c r="Q3095" s="173">
        <f t="shared" si="1254"/>
        <v>0</v>
      </c>
      <c r="R3095" s="173" t="str">
        <f t="shared" si="1255"/>
        <v/>
      </c>
      <c r="S3095" s="173">
        <f t="shared" si="1256"/>
        <v>0</v>
      </c>
      <c r="T3095" s="173">
        <f t="shared" si="1231"/>
        <v>0</v>
      </c>
      <c r="U3095" s="173">
        <f t="shared" si="1232"/>
        <v>0</v>
      </c>
      <c r="V3095" s="173">
        <f t="shared" si="1233"/>
        <v>0</v>
      </c>
      <c r="W3095" s="173">
        <f t="shared" si="1234"/>
        <v>0</v>
      </c>
      <c r="X3095" s="173">
        <f t="shared" si="1258"/>
        <v>0</v>
      </c>
    </row>
    <row r="3096" spans="1:24" ht="14.1" customHeight="1" x14ac:dyDescent="0.3">
      <c r="A3096" s="368">
        <v>117619</v>
      </c>
      <c r="B3096" s="91" t="s">
        <v>51</v>
      </c>
      <c r="C3096" s="92">
        <v>4</v>
      </c>
      <c r="D3096" s="92">
        <v>0</v>
      </c>
      <c r="E3096" s="166"/>
      <c r="F3096" s="92" t="s">
        <v>110</v>
      </c>
      <c r="G3096" s="92" t="s">
        <v>1711</v>
      </c>
      <c r="H3096" s="92" t="s">
        <v>1932</v>
      </c>
      <c r="I3096" s="92">
        <v>147</v>
      </c>
      <c r="J3096" s="93">
        <v>27.150000000000002</v>
      </c>
      <c r="K3096" s="94"/>
      <c r="L3096" s="92" t="s">
        <v>2873</v>
      </c>
      <c r="M3096" s="92" t="s">
        <v>417</v>
      </c>
      <c r="N3096" s="172" t="str">
        <f>IF(OR(J3096="TBA",E3096=0),"",E3096*J3096)</f>
        <v/>
      </c>
      <c r="O3096" s="172"/>
      <c r="P3096" s="173">
        <f t="shared" si="1253"/>
        <v>0</v>
      </c>
      <c r="Q3096" s="173">
        <f t="shared" si="1254"/>
        <v>0</v>
      </c>
      <c r="R3096" s="173">
        <f t="shared" si="1255"/>
        <v>0</v>
      </c>
      <c r="S3096" s="173" t="str">
        <f t="shared" si="1256"/>
        <v/>
      </c>
      <c r="T3096" s="173">
        <f t="shared" si="1231"/>
        <v>0</v>
      </c>
      <c r="U3096" s="173">
        <f t="shared" si="1232"/>
        <v>0</v>
      </c>
      <c r="V3096" s="173">
        <f t="shared" si="1233"/>
        <v>0</v>
      </c>
      <c r="W3096" s="173">
        <f t="shared" si="1234"/>
        <v>0</v>
      </c>
      <c r="X3096" s="173">
        <f>+SUM(T3096:W3096)</f>
        <v>0</v>
      </c>
    </row>
    <row r="3097" spans="1:24" ht="14.1" customHeight="1" x14ac:dyDescent="0.3">
      <c r="A3097" s="370">
        <v>107799</v>
      </c>
      <c r="B3097" s="91" t="s">
        <v>50</v>
      </c>
      <c r="C3097" s="92">
        <v>12</v>
      </c>
      <c r="D3097" s="92">
        <v>0</v>
      </c>
      <c r="E3097" s="166"/>
      <c r="F3097" s="92" t="s">
        <v>110</v>
      </c>
      <c r="G3097" s="92" t="s">
        <v>1711</v>
      </c>
      <c r="H3097" s="92" t="s">
        <v>1898</v>
      </c>
      <c r="I3097" s="92">
        <v>147</v>
      </c>
      <c r="J3097" s="93">
        <v>7.25</v>
      </c>
      <c r="K3097" s="94"/>
      <c r="L3097" s="92" t="s">
        <v>2840</v>
      </c>
      <c r="M3097" s="92" t="s">
        <v>417</v>
      </c>
      <c r="N3097" s="172" t="str">
        <f>IF(OR(J3097="TBA",E3097=0),"",E3097*J3097)</f>
        <v/>
      </c>
      <c r="O3097" s="172"/>
      <c r="P3097" s="173">
        <f t="shared" si="1253"/>
        <v>0</v>
      </c>
      <c r="Q3097" s="173">
        <f t="shared" si="1254"/>
        <v>0</v>
      </c>
      <c r="R3097" s="173" t="str">
        <f t="shared" si="1255"/>
        <v/>
      </c>
      <c r="S3097" s="173">
        <f t="shared" si="1256"/>
        <v>0</v>
      </c>
      <c r="T3097" s="173">
        <f t="shared" si="1231"/>
        <v>0</v>
      </c>
      <c r="U3097" s="173">
        <f t="shared" si="1232"/>
        <v>0</v>
      </c>
      <c r="V3097" s="173">
        <f t="shared" si="1233"/>
        <v>0</v>
      </c>
      <c r="W3097" s="173">
        <f t="shared" si="1234"/>
        <v>0</v>
      </c>
      <c r="X3097" s="173">
        <f>+SUM(T3097:W3097)</f>
        <v>0</v>
      </c>
    </row>
    <row r="3098" spans="1:24" ht="14.1" customHeight="1" x14ac:dyDescent="0.3">
      <c r="A3098" s="368">
        <v>117649</v>
      </c>
      <c r="B3098" s="91" t="s">
        <v>51</v>
      </c>
      <c r="C3098" s="92">
        <v>2</v>
      </c>
      <c r="D3098" s="92">
        <v>0</v>
      </c>
      <c r="E3098" s="166"/>
      <c r="F3098" s="92" t="s">
        <v>110</v>
      </c>
      <c r="G3098" s="92" t="s">
        <v>1711</v>
      </c>
      <c r="H3098" s="92" t="s">
        <v>1933</v>
      </c>
      <c r="I3098" s="92">
        <v>147</v>
      </c>
      <c r="J3098" s="93">
        <v>39.300000000000004</v>
      </c>
      <c r="K3098" s="94"/>
      <c r="L3098" s="92" t="s">
        <v>2874</v>
      </c>
      <c r="M3098" s="92" t="s">
        <v>417</v>
      </c>
      <c r="N3098" s="172" t="str">
        <f>IF(OR(J3098="TBA",E3098=0),"",E3098*J3098)</f>
        <v/>
      </c>
      <c r="O3098" s="172"/>
      <c r="P3098" s="173">
        <f t="shared" si="1253"/>
        <v>0</v>
      </c>
      <c r="Q3098" s="173">
        <f t="shared" si="1254"/>
        <v>0</v>
      </c>
      <c r="R3098" s="173">
        <f t="shared" si="1255"/>
        <v>0</v>
      </c>
      <c r="S3098" s="173" t="str">
        <f t="shared" si="1256"/>
        <v/>
      </c>
      <c r="T3098" s="173">
        <f t="shared" si="1231"/>
        <v>0</v>
      </c>
      <c r="U3098" s="173">
        <f t="shared" si="1232"/>
        <v>0</v>
      </c>
      <c r="V3098" s="173">
        <f t="shared" si="1233"/>
        <v>0</v>
      </c>
      <c r="W3098" s="173">
        <f t="shared" si="1234"/>
        <v>0</v>
      </c>
      <c r="X3098" s="173">
        <f>+SUM(T3098:W3098)</f>
        <v>0</v>
      </c>
    </row>
    <row r="3099" spans="1:24" ht="14.1" customHeight="1" x14ac:dyDescent="0.3">
      <c r="A3099" s="368">
        <v>124799</v>
      </c>
      <c r="B3099" s="91" t="s">
        <v>50</v>
      </c>
      <c r="C3099" s="92">
        <v>24</v>
      </c>
      <c r="D3099" s="92">
        <v>12</v>
      </c>
      <c r="E3099" s="166"/>
      <c r="F3099" s="92" t="s">
        <v>127</v>
      </c>
      <c r="G3099" s="92" t="s">
        <v>1711</v>
      </c>
      <c r="H3099" s="92" t="s">
        <v>1958</v>
      </c>
      <c r="I3099" s="92">
        <v>147</v>
      </c>
      <c r="J3099" s="93">
        <v>16.5</v>
      </c>
      <c r="K3099" s="94"/>
      <c r="L3099" s="92" t="s">
        <v>2899</v>
      </c>
      <c r="M3099" s="92" t="s">
        <v>417</v>
      </c>
      <c r="N3099" s="172" t="str">
        <f t="shared" si="1257"/>
        <v/>
      </c>
      <c r="O3099" s="172"/>
      <c r="P3099" s="173">
        <f t="shared" si="1253"/>
        <v>0</v>
      </c>
      <c r="Q3099" s="173">
        <f t="shared" si="1254"/>
        <v>0</v>
      </c>
      <c r="R3099" s="173" t="str">
        <f t="shared" si="1255"/>
        <v/>
      </c>
      <c r="S3099" s="173">
        <f t="shared" si="1256"/>
        <v>0</v>
      </c>
      <c r="T3099" s="173">
        <f t="shared" si="1231"/>
        <v>0</v>
      </c>
      <c r="U3099" s="173">
        <f t="shared" si="1232"/>
        <v>0</v>
      </c>
      <c r="V3099" s="173">
        <f t="shared" si="1233"/>
        <v>0</v>
      </c>
      <c r="W3099" s="173">
        <f t="shared" si="1234"/>
        <v>0</v>
      </c>
      <c r="X3099" s="173">
        <f t="shared" si="1258"/>
        <v>0</v>
      </c>
    </row>
    <row r="3100" spans="1:24" ht="14.1" customHeight="1" x14ac:dyDescent="0.3">
      <c r="A3100" s="189">
        <v>14271</v>
      </c>
      <c r="B3100" s="246" t="s">
        <v>50</v>
      </c>
      <c r="C3100" s="188">
        <v>12</v>
      </c>
      <c r="D3100" s="188">
        <v>0</v>
      </c>
      <c r="E3100" s="247"/>
      <c r="F3100" s="188" t="s">
        <v>110</v>
      </c>
      <c r="G3100" s="188" t="s">
        <v>1711</v>
      </c>
      <c r="H3100" s="188" t="s">
        <v>1722</v>
      </c>
      <c r="I3100" s="188">
        <v>147</v>
      </c>
      <c r="J3100" s="248">
        <v>11.3</v>
      </c>
      <c r="K3100" s="249"/>
      <c r="L3100" s="188" t="s">
        <v>2663</v>
      </c>
      <c r="M3100" s="188" t="s">
        <v>417</v>
      </c>
      <c r="N3100" s="250" t="str">
        <f t="shared" si="1257"/>
        <v/>
      </c>
      <c r="O3100" s="172"/>
      <c r="P3100" s="173">
        <f t="shared" si="1253"/>
        <v>0</v>
      </c>
      <c r="Q3100" s="173">
        <f t="shared" si="1254"/>
        <v>0</v>
      </c>
      <c r="R3100" s="173" t="str">
        <f t="shared" si="1255"/>
        <v/>
      </c>
      <c r="S3100" s="173">
        <f t="shared" si="1256"/>
        <v>0</v>
      </c>
      <c r="T3100" s="173">
        <f t="shared" si="1231"/>
        <v>0</v>
      </c>
      <c r="U3100" s="173">
        <f t="shared" si="1232"/>
        <v>0</v>
      </c>
      <c r="V3100" s="173">
        <f t="shared" si="1233"/>
        <v>0</v>
      </c>
      <c r="W3100" s="173">
        <f t="shared" si="1234"/>
        <v>0</v>
      </c>
      <c r="X3100" s="251">
        <f t="shared" si="1258"/>
        <v>0</v>
      </c>
    </row>
    <row r="3101" spans="1:24" ht="14.1" customHeight="1" x14ac:dyDescent="0.3">
      <c r="A3101" s="368">
        <v>73771</v>
      </c>
      <c r="B3101" s="91" t="s">
        <v>50</v>
      </c>
      <c r="C3101" s="92">
        <v>24</v>
      </c>
      <c r="D3101" s="92">
        <v>6</v>
      </c>
      <c r="E3101" s="166"/>
      <c r="F3101" s="92" t="s">
        <v>110</v>
      </c>
      <c r="G3101" s="92" t="s">
        <v>1711</v>
      </c>
      <c r="H3101" s="92" t="s">
        <v>1805</v>
      </c>
      <c r="I3101" s="92">
        <v>147</v>
      </c>
      <c r="J3101" s="93">
        <v>12.700000000000001</v>
      </c>
      <c r="K3101" s="94"/>
      <c r="L3101" s="92" t="s">
        <v>2746</v>
      </c>
      <c r="M3101" s="92" t="s">
        <v>417</v>
      </c>
      <c r="N3101" s="172" t="str">
        <f t="shared" si="1257"/>
        <v/>
      </c>
      <c r="O3101" s="172"/>
      <c r="P3101" s="173">
        <f t="shared" si="1253"/>
        <v>0</v>
      </c>
      <c r="Q3101" s="173">
        <f t="shared" si="1254"/>
        <v>0</v>
      </c>
      <c r="R3101" s="173" t="str">
        <f t="shared" si="1255"/>
        <v/>
      </c>
      <c r="S3101" s="173">
        <f t="shared" si="1256"/>
        <v>0</v>
      </c>
      <c r="T3101" s="173">
        <f t="shared" si="1231"/>
        <v>0</v>
      </c>
      <c r="U3101" s="173">
        <f t="shared" si="1232"/>
        <v>0</v>
      </c>
      <c r="V3101" s="173">
        <f t="shared" si="1233"/>
        <v>0</v>
      </c>
      <c r="W3101" s="173">
        <f t="shared" si="1234"/>
        <v>0</v>
      </c>
      <c r="X3101" s="173">
        <f t="shared" si="1258"/>
        <v>0</v>
      </c>
    </row>
    <row r="3102" spans="1:24" ht="14.1" customHeight="1" x14ac:dyDescent="0.3">
      <c r="A3102" s="368">
        <v>73772</v>
      </c>
      <c r="B3102" s="91" t="s">
        <v>50</v>
      </c>
      <c r="C3102" s="92">
        <v>24</v>
      </c>
      <c r="D3102" s="92">
        <v>6</v>
      </c>
      <c r="E3102" s="166"/>
      <c r="F3102" s="92" t="s">
        <v>110</v>
      </c>
      <c r="G3102" s="92" t="s">
        <v>1711</v>
      </c>
      <c r="H3102" s="92" t="s">
        <v>1806</v>
      </c>
      <c r="I3102" s="92">
        <v>147</v>
      </c>
      <c r="J3102" s="93">
        <v>12.700000000000001</v>
      </c>
      <c r="K3102" s="94"/>
      <c r="L3102" s="92" t="s">
        <v>2747</v>
      </c>
      <c r="M3102" s="92" t="s">
        <v>417</v>
      </c>
      <c r="N3102" s="172" t="str">
        <f t="shared" si="1257"/>
        <v/>
      </c>
      <c r="O3102" s="172"/>
      <c r="P3102" s="173">
        <f t="shared" si="1253"/>
        <v>0</v>
      </c>
      <c r="Q3102" s="173">
        <f t="shared" si="1254"/>
        <v>0</v>
      </c>
      <c r="R3102" s="173" t="str">
        <f t="shared" si="1255"/>
        <v/>
      </c>
      <c r="S3102" s="173">
        <f t="shared" si="1256"/>
        <v>0</v>
      </c>
      <c r="T3102" s="173">
        <f t="shared" si="1231"/>
        <v>0</v>
      </c>
      <c r="U3102" s="173">
        <f t="shared" si="1232"/>
        <v>0</v>
      </c>
      <c r="V3102" s="173">
        <f t="shared" si="1233"/>
        <v>0</v>
      </c>
      <c r="W3102" s="173">
        <f t="shared" si="1234"/>
        <v>0</v>
      </c>
      <c r="X3102" s="173">
        <f t="shared" si="1258"/>
        <v>0</v>
      </c>
    </row>
    <row r="3103" spans="1:24" ht="14.1" customHeight="1" x14ac:dyDescent="0.3">
      <c r="A3103" s="368">
        <v>73773</v>
      </c>
      <c r="B3103" s="91" t="s">
        <v>50</v>
      </c>
      <c r="C3103" s="92">
        <v>8</v>
      </c>
      <c r="D3103" s="92">
        <v>0</v>
      </c>
      <c r="E3103" s="166"/>
      <c r="F3103" s="92" t="s">
        <v>112</v>
      </c>
      <c r="G3103" s="92" t="s">
        <v>1711</v>
      </c>
      <c r="H3103" s="92" t="s">
        <v>1807</v>
      </c>
      <c r="I3103" s="92">
        <v>147</v>
      </c>
      <c r="J3103" s="93">
        <v>13.25</v>
      </c>
      <c r="K3103" s="94"/>
      <c r="L3103" s="92" t="s">
        <v>2748</v>
      </c>
      <c r="M3103" s="92" t="s">
        <v>417</v>
      </c>
      <c r="N3103" s="172" t="str">
        <f t="shared" si="1257"/>
        <v/>
      </c>
      <c r="O3103" s="172"/>
      <c r="P3103" s="173">
        <f t="shared" si="1253"/>
        <v>0</v>
      </c>
      <c r="Q3103" s="173">
        <f t="shared" si="1254"/>
        <v>0</v>
      </c>
      <c r="R3103" s="173" t="str">
        <f t="shared" si="1255"/>
        <v/>
      </c>
      <c r="S3103" s="173">
        <f t="shared" si="1256"/>
        <v>0</v>
      </c>
      <c r="T3103" s="173">
        <f t="shared" si="1231"/>
        <v>0</v>
      </c>
      <c r="U3103" s="173">
        <f t="shared" si="1232"/>
        <v>0</v>
      </c>
      <c r="V3103" s="173">
        <f t="shared" si="1233"/>
        <v>0</v>
      </c>
      <c r="W3103" s="173">
        <f t="shared" si="1234"/>
        <v>0</v>
      </c>
      <c r="X3103" s="173">
        <f t="shared" si="1258"/>
        <v>0</v>
      </c>
    </row>
    <row r="3104" spans="1:24" ht="14.1" customHeight="1" x14ac:dyDescent="0.3">
      <c r="A3104" s="368" t="s">
        <v>339</v>
      </c>
      <c r="B3104" s="91" t="s">
        <v>50</v>
      </c>
      <c r="C3104" s="92">
        <v>8</v>
      </c>
      <c r="D3104" s="92">
        <v>0</v>
      </c>
      <c r="E3104" s="166"/>
      <c r="F3104" s="92" t="s">
        <v>110</v>
      </c>
      <c r="G3104" s="92" t="s">
        <v>1711</v>
      </c>
      <c r="H3104" s="92" t="s">
        <v>2577</v>
      </c>
      <c r="I3104" s="92">
        <v>147</v>
      </c>
      <c r="J3104" s="93">
        <v>18.850000000000001</v>
      </c>
      <c r="K3104" s="94"/>
      <c r="L3104" s="92" t="s">
        <v>4331</v>
      </c>
      <c r="M3104" s="92" t="s">
        <v>417</v>
      </c>
      <c r="N3104" s="172" t="str">
        <f t="shared" si="1257"/>
        <v/>
      </c>
      <c r="O3104" s="172"/>
      <c r="P3104" s="173">
        <f t="shared" si="1253"/>
        <v>0</v>
      </c>
      <c r="Q3104" s="173">
        <f t="shared" si="1254"/>
        <v>0</v>
      </c>
      <c r="R3104" s="173" t="str">
        <f t="shared" si="1255"/>
        <v/>
      </c>
      <c r="S3104" s="173">
        <f t="shared" si="1256"/>
        <v>0</v>
      </c>
      <c r="T3104" s="173">
        <f t="shared" si="1231"/>
        <v>0</v>
      </c>
      <c r="U3104" s="173">
        <f t="shared" si="1232"/>
        <v>0</v>
      </c>
      <c r="V3104" s="173">
        <f t="shared" si="1233"/>
        <v>0</v>
      </c>
      <c r="W3104" s="173">
        <f t="shared" si="1234"/>
        <v>0</v>
      </c>
      <c r="X3104" s="173">
        <f t="shared" si="1258"/>
        <v>0</v>
      </c>
    </row>
    <row r="3105" spans="1:24" ht="14.1" customHeight="1" x14ac:dyDescent="0.3">
      <c r="A3105" s="368" t="s">
        <v>341</v>
      </c>
      <c r="B3105" s="91" t="s">
        <v>50</v>
      </c>
      <c r="C3105" s="92">
        <v>12</v>
      </c>
      <c r="D3105" s="92">
        <v>0</v>
      </c>
      <c r="E3105" s="166"/>
      <c r="F3105" s="92" t="s">
        <v>110</v>
      </c>
      <c r="G3105" s="92" t="s">
        <v>1711</v>
      </c>
      <c r="H3105" s="92" t="s">
        <v>2579</v>
      </c>
      <c r="I3105" s="92">
        <v>147</v>
      </c>
      <c r="J3105" s="93">
        <v>12.15</v>
      </c>
      <c r="K3105" s="94"/>
      <c r="L3105" s="92" t="s">
        <v>4333</v>
      </c>
      <c r="M3105" s="92" t="s">
        <v>417</v>
      </c>
      <c r="N3105" s="172" t="str">
        <f t="shared" si="1257"/>
        <v/>
      </c>
      <c r="O3105" s="172"/>
      <c r="P3105" s="173">
        <f t="shared" si="1253"/>
        <v>0</v>
      </c>
      <c r="Q3105" s="173">
        <f t="shared" si="1254"/>
        <v>0</v>
      </c>
      <c r="R3105" s="173" t="str">
        <f t="shared" si="1255"/>
        <v/>
      </c>
      <c r="S3105" s="173">
        <f t="shared" si="1256"/>
        <v>0</v>
      </c>
      <c r="T3105" s="173">
        <f t="shared" si="1231"/>
        <v>0</v>
      </c>
      <c r="U3105" s="173">
        <f t="shared" si="1232"/>
        <v>0</v>
      </c>
      <c r="V3105" s="173">
        <f t="shared" si="1233"/>
        <v>0</v>
      </c>
      <c r="W3105" s="173">
        <f t="shared" si="1234"/>
        <v>0</v>
      </c>
      <c r="X3105" s="173">
        <f t="shared" si="1258"/>
        <v>0</v>
      </c>
    </row>
    <row r="3106" spans="1:24" ht="14.1" customHeight="1" x14ac:dyDescent="0.3">
      <c r="A3106" s="368" t="s">
        <v>343</v>
      </c>
      <c r="B3106" s="91" t="s">
        <v>50</v>
      </c>
      <c r="C3106" s="92">
        <v>8</v>
      </c>
      <c r="D3106" s="92">
        <v>0</v>
      </c>
      <c r="E3106" s="166"/>
      <c r="F3106" s="92" t="s">
        <v>110</v>
      </c>
      <c r="G3106" s="92" t="s">
        <v>1711</v>
      </c>
      <c r="H3106" s="92" t="s">
        <v>2581</v>
      </c>
      <c r="I3106" s="92">
        <v>147</v>
      </c>
      <c r="J3106" s="93">
        <v>23.05</v>
      </c>
      <c r="K3106" s="94"/>
      <c r="L3106" s="92" t="s">
        <v>4335</v>
      </c>
      <c r="M3106" s="92" t="s">
        <v>417</v>
      </c>
      <c r="N3106" s="172" t="str">
        <f t="shared" si="1257"/>
        <v/>
      </c>
      <c r="O3106" s="172"/>
      <c r="P3106" s="173">
        <f t="shared" si="1253"/>
        <v>0</v>
      </c>
      <c r="Q3106" s="173">
        <f t="shared" si="1254"/>
        <v>0</v>
      </c>
      <c r="R3106" s="173" t="str">
        <f t="shared" si="1255"/>
        <v/>
      </c>
      <c r="S3106" s="173">
        <f t="shared" si="1256"/>
        <v>0</v>
      </c>
      <c r="T3106" s="173">
        <f t="shared" si="1231"/>
        <v>0</v>
      </c>
      <c r="U3106" s="173">
        <f t="shared" si="1232"/>
        <v>0</v>
      </c>
      <c r="V3106" s="173">
        <f t="shared" si="1233"/>
        <v>0</v>
      </c>
      <c r="W3106" s="173">
        <f t="shared" si="1234"/>
        <v>0</v>
      </c>
      <c r="X3106" s="173">
        <f t="shared" si="1258"/>
        <v>0</v>
      </c>
    </row>
    <row r="3107" spans="1:24" ht="14.1" customHeight="1" x14ac:dyDescent="0.3">
      <c r="A3107" s="90"/>
      <c r="B3107" s="91"/>
      <c r="C3107" s="92"/>
      <c r="D3107" s="92"/>
      <c r="E3107" s="168"/>
      <c r="F3107" s="92"/>
      <c r="G3107" s="92"/>
      <c r="H3107" s="225" t="s">
        <v>415</v>
      </c>
      <c r="I3107" s="92"/>
      <c r="J3107" s="93"/>
      <c r="K3107" s="94"/>
      <c r="L3107" s="94"/>
      <c r="M3107" s="95"/>
      <c r="N3107" s="172"/>
      <c r="O3107" s="172"/>
      <c r="P3107" s="173">
        <f t="shared" si="1253"/>
        <v>0</v>
      </c>
      <c r="Q3107" s="173">
        <f t="shared" si="1254"/>
        <v>0</v>
      </c>
      <c r="R3107" s="173">
        <f t="shared" si="1255"/>
        <v>0</v>
      </c>
      <c r="S3107" s="173">
        <f t="shared" si="1256"/>
        <v>0</v>
      </c>
      <c r="T3107" s="173">
        <f t="shared" si="1231"/>
        <v>0</v>
      </c>
      <c r="U3107" s="173">
        <f t="shared" si="1232"/>
        <v>0</v>
      </c>
      <c r="V3107" s="173">
        <f t="shared" si="1233"/>
        <v>0</v>
      </c>
      <c r="W3107" s="173">
        <f t="shared" si="1234"/>
        <v>0</v>
      </c>
      <c r="X3107" s="173"/>
    </row>
    <row r="3108" spans="1:24" ht="14.1" customHeight="1" x14ac:dyDescent="0.3">
      <c r="A3108" s="372">
        <v>174369</v>
      </c>
      <c r="B3108" s="253" t="s">
        <v>50</v>
      </c>
      <c r="C3108" s="254">
        <v>12</v>
      </c>
      <c r="D3108" s="254">
        <v>0</v>
      </c>
      <c r="E3108" s="255"/>
      <c r="F3108" s="254" t="s">
        <v>111</v>
      </c>
      <c r="G3108" s="254" t="s">
        <v>1712</v>
      </c>
      <c r="H3108" s="254" t="s">
        <v>6052</v>
      </c>
      <c r="I3108" s="254">
        <v>148</v>
      </c>
      <c r="J3108" s="256">
        <v>13.1</v>
      </c>
      <c r="K3108" s="257"/>
      <c r="L3108" s="254" t="s">
        <v>6053</v>
      </c>
      <c r="M3108" s="254" t="s">
        <v>417</v>
      </c>
      <c r="N3108" s="172" t="str">
        <f t="shared" ref="N3108" si="1259">IF(OR(J3108="TBA",E3108=0),"",E3108*J3108)</f>
        <v/>
      </c>
      <c r="O3108" s="172"/>
      <c r="P3108" s="173">
        <f t="shared" si="1253"/>
        <v>0</v>
      </c>
      <c r="Q3108" s="173">
        <f t="shared" si="1254"/>
        <v>0</v>
      </c>
      <c r="R3108" s="173" t="str">
        <f t="shared" si="1255"/>
        <v/>
      </c>
      <c r="S3108" s="173">
        <f t="shared" si="1256"/>
        <v>0</v>
      </c>
      <c r="T3108" s="173">
        <f t="shared" si="1231"/>
        <v>0</v>
      </c>
      <c r="U3108" s="173">
        <f t="shared" si="1232"/>
        <v>0</v>
      </c>
      <c r="V3108" s="173">
        <f t="shared" si="1233"/>
        <v>0</v>
      </c>
      <c r="W3108" s="173">
        <f t="shared" si="1234"/>
        <v>0</v>
      </c>
      <c r="X3108" s="173">
        <f t="shared" ref="X3108" si="1260">+SUM(T3108:W3108)</f>
        <v>0</v>
      </c>
    </row>
    <row r="3109" spans="1:24" ht="14.1" customHeight="1" x14ac:dyDescent="0.3">
      <c r="A3109" s="372">
        <v>174359</v>
      </c>
      <c r="B3109" s="253" t="s">
        <v>50</v>
      </c>
      <c r="C3109" s="254">
        <v>12</v>
      </c>
      <c r="D3109" s="254">
        <v>0</v>
      </c>
      <c r="E3109" s="255"/>
      <c r="F3109" s="254" t="s">
        <v>111</v>
      </c>
      <c r="G3109" s="254" t="s">
        <v>1712</v>
      </c>
      <c r="H3109" s="254" t="s">
        <v>6050</v>
      </c>
      <c r="I3109" s="254">
        <v>148</v>
      </c>
      <c r="J3109" s="256">
        <v>13.1</v>
      </c>
      <c r="K3109" s="257"/>
      <c r="L3109" s="254" t="s">
        <v>6051</v>
      </c>
      <c r="M3109" s="254" t="s">
        <v>417</v>
      </c>
      <c r="N3109" s="172" t="str">
        <f>IF(OR(J3109="TBA",E3109=0),"",E3109*J3109)</f>
        <v/>
      </c>
      <c r="O3109" s="172"/>
      <c r="P3109" s="173">
        <f t="shared" si="1253"/>
        <v>0</v>
      </c>
      <c r="Q3109" s="173">
        <f t="shared" si="1254"/>
        <v>0</v>
      </c>
      <c r="R3109" s="173" t="str">
        <f t="shared" si="1255"/>
        <v/>
      </c>
      <c r="S3109" s="173">
        <f t="shared" si="1256"/>
        <v>0</v>
      </c>
      <c r="T3109" s="173">
        <f t="shared" si="1231"/>
        <v>0</v>
      </c>
      <c r="U3109" s="173">
        <f t="shared" si="1232"/>
        <v>0</v>
      </c>
      <c r="V3109" s="173">
        <f t="shared" si="1233"/>
        <v>0</v>
      </c>
      <c r="W3109" s="173">
        <f t="shared" si="1234"/>
        <v>0</v>
      </c>
      <c r="X3109" s="173">
        <f>+SUM(T3109:W3109)</f>
        <v>0</v>
      </c>
    </row>
    <row r="3110" spans="1:24" ht="14.1" customHeight="1" x14ac:dyDescent="0.3">
      <c r="A3110" s="372">
        <v>172789</v>
      </c>
      <c r="B3110" s="253" t="s">
        <v>50</v>
      </c>
      <c r="C3110" s="254">
        <v>48</v>
      </c>
      <c r="D3110" s="254">
        <v>0</v>
      </c>
      <c r="E3110" s="255"/>
      <c r="F3110" s="254" t="s">
        <v>111</v>
      </c>
      <c r="G3110" s="254" t="s">
        <v>1712</v>
      </c>
      <c r="H3110" s="254" t="s">
        <v>6259</v>
      </c>
      <c r="I3110" s="254">
        <v>148</v>
      </c>
      <c r="J3110" s="256">
        <v>8.1</v>
      </c>
      <c r="K3110" s="257"/>
      <c r="L3110" s="254" t="s">
        <v>5847</v>
      </c>
      <c r="M3110" s="254" t="s">
        <v>417</v>
      </c>
      <c r="N3110" s="172" t="str">
        <f>IF(OR(J3110="TBA",E3110=0),"",E3110*J3110)</f>
        <v/>
      </c>
      <c r="O3110" s="172"/>
      <c r="P3110" s="173">
        <f t="shared" si="1253"/>
        <v>0</v>
      </c>
      <c r="Q3110" s="173">
        <f t="shared" si="1254"/>
        <v>0</v>
      </c>
      <c r="R3110" s="173" t="str">
        <f t="shared" si="1255"/>
        <v/>
      </c>
      <c r="S3110" s="173">
        <f t="shared" si="1256"/>
        <v>0</v>
      </c>
      <c r="T3110" s="173">
        <f t="shared" si="1231"/>
        <v>0</v>
      </c>
      <c r="U3110" s="173">
        <f t="shared" si="1232"/>
        <v>0</v>
      </c>
      <c r="V3110" s="173">
        <f t="shared" si="1233"/>
        <v>0</v>
      </c>
      <c r="W3110" s="173">
        <f t="shared" si="1234"/>
        <v>0</v>
      </c>
      <c r="X3110" s="173">
        <f>+SUM(T3110:W3110)</f>
        <v>0</v>
      </c>
    </row>
    <row r="3111" spans="1:24" ht="14.1" customHeight="1" x14ac:dyDescent="0.3">
      <c r="A3111" s="370">
        <v>82267</v>
      </c>
      <c r="B3111" s="91" t="s">
        <v>50</v>
      </c>
      <c r="C3111" s="92">
        <v>30</v>
      </c>
      <c r="D3111" s="92">
        <v>5</v>
      </c>
      <c r="E3111" s="166"/>
      <c r="F3111" s="92" t="s">
        <v>111</v>
      </c>
      <c r="G3111" s="92" t="s">
        <v>1712</v>
      </c>
      <c r="H3111" s="92" t="s">
        <v>1833</v>
      </c>
      <c r="I3111" s="92">
        <v>148</v>
      </c>
      <c r="J3111" s="93">
        <v>8.5500000000000007</v>
      </c>
      <c r="K3111" s="94"/>
      <c r="L3111" s="92" t="s">
        <v>2774</v>
      </c>
      <c r="M3111" s="92" t="s">
        <v>417</v>
      </c>
      <c r="N3111" s="172" t="str">
        <f t="shared" ref="N3111:N3141" si="1261">IF(OR(J3111="TBA",E3111=0),"",E3111*J3111)</f>
        <v/>
      </c>
      <c r="O3111" s="172"/>
      <c r="P3111" s="173">
        <f t="shared" ref="P3111:P3141" si="1262">IF($B3111="PA",$N3111,0)</f>
        <v>0</v>
      </c>
      <c r="Q3111" s="173">
        <f t="shared" ref="Q3111:Q3141" si="1263">IF($B3111="PC",$N3111,0)</f>
        <v>0</v>
      </c>
      <c r="R3111" s="173" t="str">
        <f t="shared" ref="R3111:R3141" si="1264">IF($B3111="LA",$N3111,0)</f>
        <v/>
      </c>
      <c r="S3111" s="173">
        <f t="shared" ref="S3111:S3141" si="1265">IF($B3111="LC",$N3111,0)</f>
        <v>0</v>
      </c>
      <c r="T3111" s="173">
        <f t="shared" si="1231"/>
        <v>0</v>
      </c>
      <c r="U3111" s="173">
        <f t="shared" si="1232"/>
        <v>0</v>
      </c>
      <c r="V3111" s="173">
        <f t="shared" si="1233"/>
        <v>0</v>
      </c>
      <c r="W3111" s="173">
        <f t="shared" si="1234"/>
        <v>0</v>
      </c>
      <c r="X3111" s="173">
        <f t="shared" ref="X3111:X3141" si="1266">+SUM(T3111:W3111)</f>
        <v>0</v>
      </c>
    </row>
    <row r="3112" spans="1:24" ht="14.1" customHeight="1" x14ac:dyDescent="0.3">
      <c r="A3112" s="370">
        <v>148579</v>
      </c>
      <c r="B3112" s="91" t="s">
        <v>50</v>
      </c>
      <c r="C3112" s="92">
        <v>6</v>
      </c>
      <c r="D3112" s="92">
        <v>0</v>
      </c>
      <c r="E3112" s="166"/>
      <c r="F3112" s="92" t="s">
        <v>1845</v>
      </c>
      <c r="G3112" s="92" t="s">
        <v>1846</v>
      </c>
      <c r="H3112" s="92" t="s">
        <v>4809</v>
      </c>
      <c r="I3112" s="92">
        <v>148</v>
      </c>
      <c r="J3112" s="93">
        <v>11.05</v>
      </c>
      <c r="K3112" s="94"/>
      <c r="L3112" s="92" t="s">
        <v>5494</v>
      </c>
      <c r="M3112" s="92" t="s">
        <v>417</v>
      </c>
      <c r="N3112" s="172" t="str">
        <f>IF(OR(J3112="TBA",E3112=0),"",E3112*J3112)</f>
        <v/>
      </c>
      <c r="O3112" s="172"/>
      <c r="P3112" s="173">
        <f>IF($B3112="PA",$N3112,0)</f>
        <v>0</v>
      </c>
      <c r="Q3112" s="173">
        <f>IF($B3112="PC",$N3112,0)</f>
        <v>0</v>
      </c>
      <c r="R3112" s="173" t="str">
        <f>IF($B3112="LA",$N3112,0)</f>
        <v/>
      </c>
      <c r="S3112" s="173">
        <f>IF($B3112="LC",$N3112,0)</f>
        <v>0</v>
      </c>
      <c r="T3112" s="173">
        <f t="shared" si="1231"/>
        <v>0</v>
      </c>
      <c r="U3112" s="173">
        <f t="shared" si="1232"/>
        <v>0</v>
      </c>
      <c r="V3112" s="173">
        <f t="shared" si="1233"/>
        <v>0</v>
      </c>
      <c r="W3112" s="173">
        <f t="shared" si="1234"/>
        <v>0</v>
      </c>
      <c r="X3112" s="173">
        <f>+SUM(T3112:W3112)</f>
        <v>0</v>
      </c>
    </row>
    <row r="3113" spans="1:24" ht="14.1" customHeight="1" x14ac:dyDescent="0.3">
      <c r="A3113" s="189">
        <v>166689</v>
      </c>
      <c r="B3113" s="246" t="s">
        <v>50</v>
      </c>
      <c r="C3113" s="188">
        <v>12</v>
      </c>
      <c r="D3113" s="188">
        <v>0</v>
      </c>
      <c r="E3113" s="247"/>
      <c r="F3113" s="188" t="s">
        <v>111</v>
      </c>
      <c r="G3113" s="188" t="s">
        <v>1712</v>
      </c>
      <c r="H3113" s="188" t="s">
        <v>5375</v>
      </c>
      <c r="I3113" s="188">
        <v>148</v>
      </c>
      <c r="J3113" s="248">
        <v>12</v>
      </c>
      <c r="K3113" s="249"/>
      <c r="L3113" s="188" t="s">
        <v>5376</v>
      </c>
      <c r="M3113" s="188" t="s">
        <v>417</v>
      </c>
      <c r="N3113" s="250" t="str">
        <f>IF(OR(J3113="TBA",E3113=0),"",E3113*J3113)</f>
        <v/>
      </c>
      <c r="O3113" s="172"/>
      <c r="P3113" s="173">
        <f>IF($B3113="PA",$N3113,0)</f>
        <v>0</v>
      </c>
      <c r="Q3113" s="173">
        <f>IF($B3113="PC",$N3113,0)</f>
        <v>0</v>
      </c>
      <c r="R3113" s="173" t="str">
        <f>IF($B3113="LA",$N3113,0)</f>
        <v/>
      </c>
      <c r="S3113" s="173">
        <f>IF($B3113="LC",$N3113,0)</f>
        <v>0</v>
      </c>
      <c r="T3113" s="173">
        <f t="shared" si="1231"/>
        <v>0</v>
      </c>
      <c r="U3113" s="173">
        <f t="shared" si="1232"/>
        <v>0</v>
      </c>
      <c r="V3113" s="173">
        <f t="shared" si="1233"/>
        <v>0</v>
      </c>
      <c r="W3113" s="173">
        <f t="shared" si="1234"/>
        <v>0</v>
      </c>
      <c r="X3113" s="251">
        <f>+SUM(T3113:W3113)</f>
        <v>0</v>
      </c>
    </row>
    <row r="3114" spans="1:24" ht="14.1" customHeight="1" x14ac:dyDescent="0.3">
      <c r="A3114" s="368">
        <v>100259</v>
      </c>
      <c r="B3114" s="91" t="s">
        <v>50</v>
      </c>
      <c r="C3114" s="92">
        <v>8</v>
      </c>
      <c r="D3114" s="92">
        <v>0</v>
      </c>
      <c r="E3114" s="166"/>
      <c r="F3114" s="92" t="s">
        <v>111</v>
      </c>
      <c r="G3114" s="92" t="s">
        <v>1712</v>
      </c>
      <c r="H3114" s="92" t="s">
        <v>4518</v>
      </c>
      <c r="I3114" s="92">
        <v>148</v>
      </c>
      <c r="J3114" s="93">
        <v>12.15</v>
      </c>
      <c r="K3114" s="94"/>
      <c r="L3114" s="92" t="s">
        <v>4519</v>
      </c>
      <c r="M3114" s="92" t="s">
        <v>417</v>
      </c>
      <c r="N3114" s="172" t="str">
        <f>IF(OR(J3114="TBA",E3114=0),"",E3114*J3114)</f>
        <v/>
      </c>
      <c r="O3114" s="172"/>
      <c r="P3114" s="173">
        <f>IF($B3114="PA",$N3114,0)</f>
        <v>0</v>
      </c>
      <c r="Q3114" s="173">
        <f>IF($B3114="PC",$N3114,0)</f>
        <v>0</v>
      </c>
      <c r="R3114" s="173" t="str">
        <f>IF($B3114="LA",$N3114,0)</f>
        <v/>
      </c>
      <c r="S3114" s="173">
        <f>IF($B3114="LC",$N3114,0)</f>
        <v>0</v>
      </c>
      <c r="T3114" s="173">
        <f t="shared" si="1231"/>
        <v>0</v>
      </c>
      <c r="U3114" s="173">
        <f t="shared" si="1232"/>
        <v>0</v>
      </c>
      <c r="V3114" s="173">
        <f t="shared" si="1233"/>
        <v>0</v>
      </c>
      <c r="W3114" s="173">
        <f t="shared" si="1234"/>
        <v>0</v>
      </c>
      <c r="X3114" s="173">
        <f>+SUM(T3114:W3114)</f>
        <v>0</v>
      </c>
    </row>
    <row r="3115" spans="1:24" ht="14.1" customHeight="1" x14ac:dyDescent="0.3">
      <c r="A3115" s="370">
        <v>106969</v>
      </c>
      <c r="B3115" s="91" t="s">
        <v>50</v>
      </c>
      <c r="C3115" s="92">
        <v>12</v>
      </c>
      <c r="D3115" s="92">
        <v>0</v>
      </c>
      <c r="E3115" s="166"/>
      <c r="F3115" s="92" t="s">
        <v>111</v>
      </c>
      <c r="G3115" s="92" t="s">
        <v>1712</v>
      </c>
      <c r="H3115" s="92" t="s">
        <v>1885</v>
      </c>
      <c r="I3115" s="92">
        <v>148</v>
      </c>
      <c r="J3115" s="93">
        <v>20.400000000000002</v>
      </c>
      <c r="K3115" s="94"/>
      <c r="L3115" s="92" t="s">
        <v>2827</v>
      </c>
      <c r="M3115" s="92" t="s">
        <v>417</v>
      </c>
      <c r="N3115" s="172" t="str">
        <f>IF(OR(J3115="TBA",E3115=0),"",E3115*J3115)</f>
        <v/>
      </c>
      <c r="O3115" s="172"/>
      <c r="P3115" s="173">
        <f>IF($B3115="PA",$N3115,0)</f>
        <v>0</v>
      </c>
      <c r="Q3115" s="173">
        <f>IF($B3115="PC",$N3115,0)</f>
        <v>0</v>
      </c>
      <c r="R3115" s="173" t="str">
        <f>IF($B3115="LA",$N3115,0)</f>
        <v/>
      </c>
      <c r="S3115" s="173">
        <f>IF($B3115="LC",$N3115,0)</f>
        <v>0</v>
      </c>
      <c r="T3115" s="173">
        <f t="shared" si="1231"/>
        <v>0</v>
      </c>
      <c r="U3115" s="173">
        <f t="shared" si="1232"/>
        <v>0</v>
      </c>
      <c r="V3115" s="173">
        <f t="shared" si="1233"/>
        <v>0</v>
      </c>
      <c r="W3115" s="173">
        <f t="shared" si="1234"/>
        <v>0</v>
      </c>
      <c r="X3115" s="173">
        <f>+SUM(T3115:W3115)</f>
        <v>0</v>
      </c>
    </row>
    <row r="3116" spans="1:24" ht="14.1" customHeight="1" x14ac:dyDescent="0.3">
      <c r="A3116" s="370">
        <v>103549</v>
      </c>
      <c r="B3116" s="91" t="s">
        <v>50</v>
      </c>
      <c r="C3116" s="92">
        <v>12</v>
      </c>
      <c r="D3116" s="92">
        <v>0</v>
      </c>
      <c r="E3116" s="166"/>
      <c r="F3116" s="92" t="s">
        <v>1845</v>
      </c>
      <c r="G3116" s="92" t="s">
        <v>1846</v>
      </c>
      <c r="H3116" s="92" t="s">
        <v>1876</v>
      </c>
      <c r="I3116" s="92">
        <v>148</v>
      </c>
      <c r="J3116" s="93">
        <v>13.4</v>
      </c>
      <c r="K3116" s="94"/>
      <c r="L3116" s="92" t="s">
        <v>2814</v>
      </c>
      <c r="M3116" s="92" t="s">
        <v>417</v>
      </c>
      <c r="N3116" s="172" t="str">
        <f t="shared" si="1261"/>
        <v/>
      </c>
      <c r="O3116" s="172"/>
      <c r="P3116" s="173">
        <f t="shared" si="1262"/>
        <v>0</v>
      </c>
      <c r="Q3116" s="173">
        <f t="shared" si="1263"/>
        <v>0</v>
      </c>
      <c r="R3116" s="173" t="str">
        <f t="shared" si="1264"/>
        <v/>
      </c>
      <c r="S3116" s="173">
        <f t="shared" si="1265"/>
        <v>0</v>
      </c>
      <c r="T3116" s="173">
        <f t="shared" si="1231"/>
        <v>0</v>
      </c>
      <c r="U3116" s="173">
        <f t="shared" si="1232"/>
        <v>0</v>
      </c>
      <c r="V3116" s="173">
        <f t="shared" si="1233"/>
        <v>0</v>
      </c>
      <c r="W3116" s="173">
        <f t="shared" si="1234"/>
        <v>0</v>
      </c>
      <c r="X3116" s="173">
        <f t="shared" si="1266"/>
        <v>0</v>
      </c>
    </row>
    <row r="3117" spans="1:24" ht="14.1" customHeight="1" x14ac:dyDescent="0.3">
      <c r="A3117" s="368">
        <v>90297</v>
      </c>
      <c r="B3117" s="91" t="s">
        <v>50</v>
      </c>
      <c r="C3117" s="92">
        <v>10</v>
      </c>
      <c r="D3117" s="92">
        <v>0</v>
      </c>
      <c r="E3117" s="166"/>
      <c r="F3117" s="92" t="s">
        <v>1845</v>
      </c>
      <c r="G3117" s="92" t="s">
        <v>1846</v>
      </c>
      <c r="H3117" s="92" t="s">
        <v>1847</v>
      </c>
      <c r="I3117" s="92">
        <v>148</v>
      </c>
      <c r="J3117" s="93">
        <v>14.25</v>
      </c>
      <c r="K3117" s="94"/>
      <c r="L3117" s="92" t="s">
        <v>2785</v>
      </c>
      <c r="M3117" s="92" t="s">
        <v>417</v>
      </c>
      <c r="N3117" s="172" t="str">
        <f t="shared" si="1261"/>
        <v/>
      </c>
      <c r="O3117" s="172"/>
      <c r="P3117" s="173">
        <f t="shared" si="1262"/>
        <v>0</v>
      </c>
      <c r="Q3117" s="173">
        <f t="shared" si="1263"/>
        <v>0</v>
      </c>
      <c r="R3117" s="173" t="str">
        <f t="shared" si="1264"/>
        <v/>
      </c>
      <c r="S3117" s="173">
        <f t="shared" si="1265"/>
        <v>0</v>
      </c>
      <c r="T3117" s="173">
        <f t="shared" si="1231"/>
        <v>0</v>
      </c>
      <c r="U3117" s="173">
        <f t="shared" si="1232"/>
        <v>0</v>
      </c>
      <c r="V3117" s="173">
        <f t="shared" si="1233"/>
        <v>0</v>
      </c>
      <c r="W3117" s="173">
        <f t="shared" si="1234"/>
        <v>0</v>
      </c>
      <c r="X3117" s="173">
        <f t="shared" si="1266"/>
        <v>0</v>
      </c>
    </row>
    <row r="3118" spans="1:24" ht="14.1" customHeight="1" x14ac:dyDescent="0.3">
      <c r="A3118" s="370">
        <v>90298</v>
      </c>
      <c r="B3118" s="91" t="s">
        <v>50</v>
      </c>
      <c r="C3118" s="92">
        <v>12</v>
      </c>
      <c r="D3118" s="92">
        <v>0</v>
      </c>
      <c r="E3118" s="166"/>
      <c r="F3118" s="92" t="s">
        <v>1845</v>
      </c>
      <c r="G3118" s="92" t="s">
        <v>1846</v>
      </c>
      <c r="H3118" s="92" t="s">
        <v>1848</v>
      </c>
      <c r="I3118" s="92">
        <v>148</v>
      </c>
      <c r="J3118" s="93">
        <v>14.6</v>
      </c>
      <c r="K3118" s="94"/>
      <c r="L3118" s="92" t="s">
        <v>2786</v>
      </c>
      <c r="M3118" s="92" t="s">
        <v>417</v>
      </c>
      <c r="N3118" s="172" t="str">
        <f t="shared" si="1261"/>
        <v/>
      </c>
      <c r="O3118" s="172"/>
      <c r="P3118" s="173">
        <f t="shared" si="1262"/>
        <v>0</v>
      </c>
      <c r="Q3118" s="173">
        <f t="shared" si="1263"/>
        <v>0</v>
      </c>
      <c r="R3118" s="173" t="str">
        <f t="shared" si="1264"/>
        <v/>
      </c>
      <c r="S3118" s="173">
        <f t="shared" si="1265"/>
        <v>0</v>
      </c>
      <c r="T3118" s="173">
        <f t="shared" si="1231"/>
        <v>0</v>
      </c>
      <c r="U3118" s="173">
        <f t="shared" si="1232"/>
        <v>0</v>
      </c>
      <c r="V3118" s="173">
        <f t="shared" si="1233"/>
        <v>0</v>
      </c>
      <c r="W3118" s="173">
        <f t="shared" si="1234"/>
        <v>0</v>
      </c>
      <c r="X3118" s="173">
        <f t="shared" si="1266"/>
        <v>0</v>
      </c>
    </row>
    <row r="3119" spans="1:24" ht="14.1" customHeight="1" x14ac:dyDescent="0.3">
      <c r="A3119" s="370">
        <v>90299</v>
      </c>
      <c r="B3119" s="91" t="s">
        <v>50</v>
      </c>
      <c r="C3119" s="92">
        <v>12</v>
      </c>
      <c r="D3119" s="92">
        <v>0</v>
      </c>
      <c r="E3119" s="166"/>
      <c r="F3119" s="92" t="s">
        <v>1845</v>
      </c>
      <c r="G3119" s="92" t="s">
        <v>1846</v>
      </c>
      <c r="H3119" s="92" t="s">
        <v>1849</v>
      </c>
      <c r="I3119" s="92">
        <v>148</v>
      </c>
      <c r="J3119" s="93">
        <v>17.05</v>
      </c>
      <c r="K3119" s="94"/>
      <c r="L3119" s="92" t="s">
        <v>2787</v>
      </c>
      <c r="M3119" s="92" t="s">
        <v>417</v>
      </c>
      <c r="N3119" s="172" t="str">
        <f t="shared" si="1261"/>
        <v/>
      </c>
      <c r="O3119" s="172"/>
      <c r="P3119" s="173">
        <f t="shared" si="1262"/>
        <v>0</v>
      </c>
      <c r="Q3119" s="173">
        <f t="shared" si="1263"/>
        <v>0</v>
      </c>
      <c r="R3119" s="173" t="str">
        <f t="shared" si="1264"/>
        <v/>
      </c>
      <c r="S3119" s="173">
        <f t="shared" si="1265"/>
        <v>0</v>
      </c>
      <c r="T3119" s="173">
        <f t="shared" ref="T3119:T3182" si="1267">IF(P3119&lt;&gt;"",(P3119*(1-($N$3368))*(1-($O3119+$N$3373))),0)</f>
        <v>0</v>
      </c>
      <c r="U3119" s="173">
        <f t="shared" ref="U3119:U3182" si="1268">IF(Q3119&lt;&gt;"",(Q3119*(1-($N$3369))*(1-($O3119+$N$3373))),0)</f>
        <v>0</v>
      </c>
      <c r="V3119" s="173">
        <f t="shared" ref="V3119:V3182" si="1269">IF(R3119&lt;&gt;"",(R3119*(1-($N$3370))*(1-($O3119+$N$3373))),0)</f>
        <v>0</v>
      </c>
      <c r="W3119" s="173">
        <f t="shared" ref="W3119:W3182" si="1270">IF(S3119&lt;&gt;"",(S3119*(1-($N$3371))*(1-($O3119+$N$3373))),0)</f>
        <v>0</v>
      </c>
      <c r="X3119" s="173">
        <f t="shared" si="1266"/>
        <v>0</v>
      </c>
    </row>
    <row r="3120" spans="1:24" ht="14.1" customHeight="1" x14ac:dyDescent="0.3">
      <c r="A3120" s="370">
        <v>90303</v>
      </c>
      <c r="B3120" s="91" t="s">
        <v>50</v>
      </c>
      <c r="C3120" s="92">
        <v>12</v>
      </c>
      <c r="D3120" s="92">
        <v>0</v>
      </c>
      <c r="E3120" s="166"/>
      <c r="F3120" s="92" t="s">
        <v>1845</v>
      </c>
      <c r="G3120" s="92" t="s">
        <v>1846</v>
      </c>
      <c r="H3120" s="92" t="s">
        <v>1850</v>
      </c>
      <c r="I3120" s="92">
        <v>148</v>
      </c>
      <c r="J3120" s="93">
        <v>17.05</v>
      </c>
      <c r="K3120" s="94"/>
      <c r="L3120" s="92" t="s">
        <v>2788</v>
      </c>
      <c r="M3120" s="92" t="s">
        <v>417</v>
      </c>
      <c r="N3120" s="172" t="str">
        <f t="shared" si="1261"/>
        <v/>
      </c>
      <c r="O3120" s="172"/>
      <c r="P3120" s="173">
        <f t="shared" si="1262"/>
        <v>0</v>
      </c>
      <c r="Q3120" s="173">
        <f t="shared" si="1263"/>
        <v>0</v>
      </c>
      <c r="R3120" s="173" t="str">
        <f t="shared" si="1264"/>
        <v/>
      </c>
      <c r="S3120" s="173">
        <f t="shared" si="1265"/>
        <v>0</v>
      </c>
      <c r="T3120" s="173">
        <f t="shared" si="1267"/>
        <v>0</v>
      </c>
      <c r="U3120" s="173">
        <f t="shared" si="1268"/>
        <v>0</v>
      </c>
      <c r="V3120" s="173">
        <f t="shared" si="1269"/>
        <v>0</v>
      </c>
      <c r="W3120" s="173">
        <f t="shared" si="1270"/>
        <v>0</v>
      </c>
      <c r="X3120" s="173">
        <f t="shared" si="1266"/>
        <v>0</v>
      </c>
    </row>
    <row r="3121" spans="1:24" ht="14.1" customHeight="1" x14ac:dyDescent="0.3">
      <c r="A3121" s="368">
        <v>90311</v>
      </c>
      <c r="B3121" s="91" t="s">
        <v>50</v>
      </c>
      <c r="C3121" s="92">
        <v>16</v>
      </c>
      <c r="D3121" s="92">
        <v>8</v>
      </c>
      <c r="E3121" s="166"/>
      <c r="F3121" s="92" t="s">
        <v>1845</v>
      </c>
      <c r="G3121" s="92" t="s">
        <v>1846</v>
      </c>
      <c r="H3121" s="92" t="s">
        <v>1851</v>
      </c>
      <c r="I3121" s="92">
        <v>148</v>
      </c>
      <c r="J3121" s="93">
        <v>13.4</v>
      </c>
      <c r="K3121" s="94"/>
      <c r="L3121" s="92" t="s">
        <v>2789</v>
      </c>
      <c r="M3121" s="92" t="s">
        <v>417</v>
      </c>
      <c r="N3121" s="172" t="str">
        <f t="shared" si="1261"/>
        <v/>
      </c>
      <c r="O3121" s="172"/>
      <c r="P3121" s="173">
        <f t="shared" si="1262"/>
        <v>0</v>
      </c>
      <c r="Q3121" s="173">
        <f t="shared" si="1263"/>
        <v>0</v>
      </c>
      <c r="R3121" s="173" t="str">
        <f t="shared" si="1264"/>
        <v/>
      </c>
      <c r="S3121" s="173">
        <f t="shared" si="1265"/>
        <v>0</v>
      </c>
      <c r="T3121" s="173">
        <f t="shared" si="1267"/>
        <v>0</v>
      </c>
      <c r="U3121" s="173">
        <f t="shared" si="1268"/>
        <v>0</v>
      </c>
      <c r="V3121" s="173">
        <f t="shared" si="1269"/>
        <v>0</v>
      </c>
      <c r="W3121" s="173">
        <f t="shared" si="1270"/>
        <v>0</v>
      </c>
      <c r="X3121" s="173">
        <f t="shared" si="1266"/>
        <v>0</v>
      </c>
    </row>
    <row r="3122" spans="1:24" ht="14.1" customHeight="1" x14ac:dyDescent="0.3">
      <c r="A3122" s="368">
        <v>66131</v>
      </c>
      <c r="B3122" s="91" t="s">
        <v>50</v>
      </c>
      <c r="C3122" s="92">
        <v>12</v>
      </c>
      <c r="D3122" s="92">
        <v>0</v>
      </c>
      <c r="E3122" s="166"/>
      <c r="F3122" s="92" t="s">
        <v>111</v>
      </c>
      <c r="G3122" s="92" t="s">
        <v>1712</v>
      </c>
      <c r="H3122" s="92" t="s">
        <v>1783</v>
      </c>
      <c r="I3122" s="92">
        <v>148</v>
      </c>
      <c r="J3122" s="93">
        <v>17.650000000000002</v>
      </c>
      <c r="K3122" s="94"/>
      <c r="L3122" s="92" t="s">
        <v>2724</v>
      </c>
      <c r="M3122" s="92" t="s">
        <v>417</v>
      </c>
      <c r="N3122" s="172" t="str">
        <f t="shared" si="1261"/>
        <v/>
      </c>
      <c r="O3122" s="172"/>
      <c r="P3122" s="173">
        <f t="shared" si="1262"/>
        <v>0</v>
      </c>
      <c r="Q3122" s="173">
        <f t="shared" si="1263"/>
        <v>0</v>
      </c>
      <c r="R3122" s="173" t="str">
        <f t="shared" si="1264"/>
        <v/>
      </c>
      <c r="S3122" s="173">
        <f t="shared" si="1265"/>
        <v>0</v>
      </c>
      <c r="T3122" s="173">
        <f t="shared" si="1267"/>
        <v>0</v>
      </c>
      <c r="U3122" s="173">
        <f t="shared" si="1268"/>
        <v>0</v>
      </c>
      <c r="V3122" s="173">
        <f t="shared" si="1269"/>
        <v>0</v>
      </c>
      <c r="W3122" s="173">
        <f t="shared" si="1270"/>
        <v>0</v>
      </c>
      <c r="X3122" s="173">
        <f t="shared" si="1266"/>
        <v>0</v>
      </c>
    </row>
    <row r="3123" spans="1:24" ht="14.1" customHeight="1" x14ac:dyDescent="0.3">
      <c r="A3123" s="370">
        <v>119699</v>
      </c>
      <c r="B3123" s="91" t="s">
        <v>50</v>
      </c>
      <c r="C3123" s="92">
        <v>64</v>
      </c>
      <c r="D3123" s="92">
        <v>8</v>
      </c>
      <c r="E3123" s="166"/>
      <c r="F3123" s="92" t="s">
        <v>111</v>
      </c>
      <c r="G3123" s="92" t="s">
        <v>1712</v>
      </c>
      <c r="H3123" s="92" t="s">
        <v>1945</v>
      </c>
      <c r="I3123" s="92">
        <v>148</v>
      </c>
      <c r="J3123" s="93">
        <v>15.4</v>
      </c>
      <c r="K3123" s="94"/>
      <c r="L3123" s="92" t="s">
        <v>2885</v>
      </c>
      <c r="M3123" s="92" t="s">
        <v>417</v>
      </c>
      <c r="N3123" s="172" t="str">
        <f>IF(OR(J3123="TBA",E3123=0),"",E3123*J3123)</f>
        <v/>
      </c>
      <c r="O3123" s="172"/>
      <c r="P3123" s="173">
        <f>IF($B3123="PA",$N3123,0)</f>
        <v>0</v>
      </c>
      <c r="Q3123" s="173">
        <f>IF($B3123="PC",$N3123,0)</f>
        <v>0</v>
      </c>
      <c r="R3123" s="173" t="str">
        <f>IF($B3123="LA",$N3123,0)</f>
        <v/>
      </c>
      <c r="S3123" s="173">
        <f>IF($B3123="LC",$N3123,0)</f>
        <v>0</v>
      </c>
      <c r="T3123" s="173">
        <f t="shared" si="1267"/>
        <v>0</v>
      </c>
      <c r="U3123" s="173">
        <f t="shared" si="1268"/>
        <v>0</v>
      </c>
      <c r="V3123" s="173">
        <f t="shared" si="1269"/>
        <v>0</v>
      </c>
      <c r="W3123" s="173">
        <f t="shared" si="1270"/>
        <v>0</v>
      </c>
      <c r="X3123" s="173">
        <f>+SUM(T3123:W3123)</f>
        <v>0</v>
      </c>
    </row>
    <row r="3124" spans="1:24" ht="14.1" customHeight="1" x14ac:dyDescent="0.3">
      <c r="A3124" s="370" t="s">
        <v>752</v>
      </c>
      <c r="B3124" s="91" t="s">
        <v>50</v>
      </c>
      <c r="C3124" s="92">
        <v>3</v>
      </c>
      <c r="D3124" s="92">
        <v>0</v>
      </c>
      <c r="E3124" s="166"/>
      <c r="F3124" s="92" t="s">
        <v>111</v>
      </c>
      <c r="G3124" s="92" t="s">
        <v>1712</v>
      </c>
      <c r="H3124" s="92" t="s">
        <v>2399</v>
      </c>
      <c r="I3124" s="92">
        <v>149</v>
      </c>
      <c r="J3124" s="93">
        <v>31</v>
      </c>
      <c r="K3124" s="94"/>
      <c r="L3124" s="92" t="s">
        <v>3909</v>
      </c>
      <c r="M3124" s="92" t="s">
        <v>417</v>
      </c>
      <c r="N3124" s="172" t="str">
        <f t="shared" si="1261"/>
        <v/>
      </c>
      <c r="O3124" s="172"/>
      <c r="P3124" s="173">
        <f t="shared" si="1262"/>
        <v>0</v>
      </c>
      <c r="Q3124" s="173">
        <f t="shared" si="1263"/>
        <v>0</v>
      </c>
      <c r="R3124" s="173" t="str">
        <f t="shared" si="1264"/>
        <v/>
      </c>
      <c r="S3124" s="173">
        <f t="shared" si="1265"/>
        <v>0</v>
      </c>
      <c r="T3124" s="173">
        <f t="shared" si="1267"/>
        <v>0</v>
      </c>
      <c r="U3124" s="173">
        <f t="shared" si="1268"/>
        <v>0</v>
      </c>
      <c r="V3124" s="173">
        <f t="shared" si="1269"/>
        <v>0</v>
      </c>
      <c r="W3124" s="173">
        <f t="shared" si="1270"/>
        <v>0</v>
      </c>
      <c r="X3124" s="173">
        <f t="shared" si="1266"/>
        <v>0</v>
      </c>
    </row>
    <row r="3125" spans="1:24" ht="14.1" customHeight="1" x14ac:dyDescent="0.3">
      <c r="A3125" s="368">
        <v>23433</v>
      </c>
      <c r="B3125" s="91" t="s">
        <v>50</v>
      </c>
      <c r="C3125" s="92">
        <v>6</v>
      </c>
      <c r="D3125" s="92">
        <v>0</v>
      </c>
      <c r="E3125" s="166"/>
      <c r="F3125" s="92" t="s">
        <v>111</v>
      </c>
      <c r="G3125" s="92" t="s">
        <v>1712</v>
      </c>
      <c r="H3125" s="92" t="s">
        <v>1751</v>
      </c>
      <c r="I3125" s="92">
        <v>149</v>
      </c>
      <c r="J3125" s="93">
        <v>14.05</v>
      </c>
      <c r="K3125" s="94"/>
      <c r="L3125" s="92" t="s">
        <v>2692</v>
      </c>
      <c r="M3125" s="92" t="s">
        <v>417</v>
      </c>
      <c r="N3125" s="172" t="str">
        <f t="shared" si="1261"/>
        <v/>
      </c>
      <c r="O3125" s="172"/>
      <c r="P3125" s="173">
        <f t="shared" si="1262"/>
        <v>0</v>
      </c>
      <c r="Q3125" s="173">
        <f t="shared" si="1263"/>
        <v>0</v>
      </c>
      <c r="R3125" s="173" t="str">
        <f t="shared" si="1264"/>
        <v/>
      </c>
      <c r="S3125" s="173">
        <f t="shared" si="1265"/>
        <v>0</v>
      </c>
      <c r="T3125" s="173">
        <f t="shared" si="1267"/>
        <v>0</v>
      </c>
      <c r="U3125" s="173">
        <f t="shared" si="1268"/>
        <v>0</v>
      </c>
      <c r="V3125" s="173">
        <f t="shared" si="1269"/>
        <v>0</v>
      </c>
      <c r="W3125" s="173">
        <f t="shared" si="1270"/>
        <v>0</v>
      </c>
      <c r="X3125" s="173">
        <f t="shared" si="1266"/>
        <v>0</v>
      </c>
    </row>
    <row r="3126" spans="1:24" ht="14.1" customHeight="1" x14ac:dyDescent="0.3">
      <c r="A3126" s="368">
        <v>23432</v>
      </c>
      <c r="B3126" s="91" t="s">
        <v>50</v>
      </c>
      <c r="C3126" s="92">
        <v>40</v>
      </c>
      <c r="D3126" s="92">
        <v>10</v>
      </c>
      <c r="E3126" s="166"/>
      <c r="F3126" s="92" t="s">
        <v>111</v>
      </c>
      <c r="G3126" s="92" t="s">
        <v>1712</v>
      </c>
      <c r="H3126" s="92" t="s">
        <v>1750</v>
      </c>
      <c r="I3126" s="92">
        <v>149</v>
      </c>
      <c r="J3126" s="93">
        <v>14.6</v>
      </c>
      <c r="K3126" s="94"/>
      <c r="L3126" s="92" t="s">
        <v>2691</v>
      </c>
      <c r="M3126" s="92" t="s">
        <v>417</v>
      </c>
      <c r="N3126" s="172" t="str">
        <f t="shared" si="1261"/>
        <v/>
      </c>
      <c r="O3126" s="172"/>
      <c r="P3126" s="173">
        <f t="shared" si="1262"/>
        <v>0</v>
      </c>
      <c r="Q3126" s="173">
        <f t="shared" si="1263"/>
        <v>0</v>
      </c>
      <c r="R3126" s="173" t="str">
        <f t="shared" si="1264"/>
        <v/>
      </c>
      <c r="S3126" s="173">
        <f t="shared" si="1265"/>
        <v>0</v>
      </c>
      <c r="T3126" s="173">
        <f t="shared" si="1267"/>
        <v>0</v>
      </c>
      <c r="U3126" s="173">
        <f t="shared" si="1268"/>
        <v>0</v>
      </c>
      <c r="V3126" s="173">
        <f t="shared" si="1269"/>
        <v>0</v>
      </c>
      <c r="W3126" s="173">
        <f t="shared" si="1270"/>
        <v>0</v>
      </c>
      <c r="X3126" s="173">
        <f t="shared" si="1266"/>
        <v>0</v>
      </c>
    </row>
    <row r="3127" spans="1:24" ht="14.1" customHeight="1" x14ac:dyDescent="0.3">
      <c r="A3127" s="187">
        <v>27394</v>
      </c>
      <c r="B3127" s="246" t="s">
        <v>50</v>
      </c>
      <c r="C3127" s="188">
        <v>36</v>
      </c>
      <c r="D3127" s="188">
        <v>6</v>
      </c>
      <c r="E3127" s="247"/>
      <c r="F3127" s="188" t="s">
        <v>111</v>
      </c>
      <c r="G3127" s="188" t="s">
        <v>1712</v>
      </c>
      <c r="H3127" s="188" t="s">
        <v>1758</v>
      </c>
      <c r="I3127" s="188">
        <v>149</v>
      </c>
      <c r="J3127" s="248">
        <v>10.4</v>
      </c>
      <c r="K3127" s="249"/>
      <c r="L3127" s="188" t="s">
        <v>2699</v>
      </c>
      <c r="M3127" s="188" t="s">
        <v>417</v>
      </c>
      <c r="N3127" s="250" t="str">
        <f t="shared" si="1261"/>
        <v/>
      </c>
      <c r="O3127" s="172"/>
      <c r="P3127" s="173">
        <f t="shared" si="1262"/>
        <v>0</v>
      </c>
      <c r="Q3127" s="173">
        <f t="shared" si="1263"/>
        <v>0</v>
      </c>
      <c r="R3127" s="173" t="str">
        <f t="shared" si="1264"/>
        <v/>
      </c>
      <c r="S3127" s="173">
        <f t="shared" si="1265"/>
        <v>0</v>
      </c>
      <c r="T3127" s="173">
        <f t="shared" si="1267"/>
        <v>0</v>
      </c>
      <c r="U3127" s="173">
        <f t="shared" si="1268"/>
        <v>0</v>
      </c>
      <c r="V3127" s="173">
        <f t="shared" si="1269"/>
        <v>0</v>
      </c>
      <c r="W3127" s="173">
        <f t="shared" si="1270"/>
        <v>0</v>
      </c>
      <c r="X3127" s="251">
        <f t="shared" si="1266"/>
        <v>0</v>
      </c>
    </row>
    <row r="3128" spans="1:24" ht="14.1" customHeight="1" x14ac:dyDescent="0.3">
      <c r="A3128" s="368">
        <v>87949</v>
      </c>
      <c r="B3128" s="91" t="s">
        <v>50</v>
      </c>
      <c r="C3128" s="92">
        <v>12</v>
      </c>
      <c r="D3128" s="92">
        <v>0</v>
      </c>
      <c r="E3128" s="166"/>
      <c r="F3128" s="92" t="s">
        <v>111</v>
      </c>
      <c r="G3128" s="92" t="s">
        <v>1712</v>
      </c>
      <c r="H3128" s="92" t="s">
        <v>1839</v>
      </c>
      <c r="I3128" s="92">
        <v>149</v>
      </c>
      <c r="J3128" s="93">
        <v>18.900000000000002</v>
      </c>
      <c r="K3128" s="94"/>
      <c r="L3128" s="92" t="s">
        <v>2780</v>
      </c>
      <c r="M3128" s="92" t="s">
        <v>417</v>
      </c>
      <c r="N3128" s="172" t="str">
        <f t="shared" si="1261"/>
        <v/>
      </c>
      <c r="O3128" s="172"/>
      <c r="P3128" s="173">
        <f t="shared" si="1262"/>
        <v>0</v>
      </c>
      <c r="Q3128" s="173">
        <f t="shared" si="1263"/>
        <v>0</v>
      </c>
      <c r="R3128" s="173" t="str">
        <f t="shared" si="1264"/>
        <v/>
      </c>
      <c r="S3128" s="173">
        <f t="shared" si="1265"/>
        <v>0</v>
      </c>
      <c r="T3128" s="173">
        <f t="shared" si="1267"/>
        <v>0</v>
      </c>
      <c r="U3128" s="173">
        <f t="shared" si="1268"/>
        <v>0</v>
      </c>
      <c r="V3128" s="173">
        <f t="shared" si="1269"/>
        <v>0</v>
      </c>
      <c r="W3128" s="173">
        <f t="shared" si="1270"/>
        <v>0</v>
      </c>
      <c r="X3128" s="173">
        <f t="shared" si="1266"/>
        <v>0</v>
      </c>
    </row>
    <row r="3129" spans="1:24" ht="14.1" customHeight="1" x14ac:dyDescent="0.3">
      <c r="A3129" s="368">
        <v>23445</v>
      </c>
      <c r="B3129" s="91" t="s">
        <v>50</v>
      </c>
      <c r="C3129" s="92">
        <v>36</v>
      </c>
      <c r="D3129" s="92">
        <v>9</v>
      </c>
      <c r="E3129" s="166"/>
      <c r="F3129" s="92" t="s">
        <v>111</v>
      </c>
      <c r="G3129" s="92" t="s">
        <v>1712</v>
      </c>
      <c r="H3129" s="92" t="s">
        <v>1752</v>
      </c>
      <c r="I3129" s="92">
        <v>149</v>
      </c>
      <c r="J3129" s="93">
        <v>15.55</v>
      </c>
      <c r="K3129" s="94"/>
      <c r="L3129" s="92" t="s">
        <v>2693</v>
      </c>
      <c r="M3129" s="92" t="s">
        <v>417</v>
      </c>
      <c r="N3129" s="172" t="str">
        <f t="shared" si="1261"/>
        <v/>
      </c>
      <c r="O3129" s="172"/>
      <c r="P3129" s="173">
        <f t="shared" si="1262"/>
        <v>0</v>
      </c>
      <c r="Q3129" s="173">
        <f t="shared" si="1263"/>
        <v>0</v>
      </c>
      <c r="R3129" s="173" t="str">
        <f t="shared" si="1264"/>
        <v/>
      </c>
      <c r="S3129" s="173">
        <f t="shared" si="1265"/>
        <v>0</v>
      </c>
      <c r="T3129" s="173">
        <f t="shared" si="1267"/>
        <v>0</v>
      </c>
      <c r="U3129" s="173">
        <f t="shared" si="1268"/>
        <v>0</v>
      </c>
      <c r="V3129" s="173">
        <f t="shared" si="1269"/>
        <v>0</v>
      </c>
      <c r="W3129" s="173">
        <f t="shared" si="1270"/>
        <v>0</v>
      </c>
      <c r="X3129" s="173">
        <f t="shared" si="1266"/>
        <v>0</v>
      </c>
    </row>
    <row r="3130" spans="1:24" ht="14.1" customHeight="1" x14ac:dyDescent="0.3">
      <c r="A3130" s="368" t="s">
        <v>340</v>
      </c>
      <c r="B3130" s="91" t="s">
        <v>50</v>
      </c>
      <c r="C3130" s="92">
        <v>10</v>
      </c>
      <c r="D3130" s="92">
        <v>0</v>
      </c>
      <c r="E3130" s="166"/>
      <c r="F3130" s="92" t="s">
        <v>111</v>
      </c>
      <c r="G3130" s="92" t="s">
        <v>1712</v>
      </c>
      <c r="H3130" s="92" t="s">
        <v>2578</v>
      </c>
      <c r="I3130" s="92">
        <v>149</v>
      </c>
      <c r="J3130" s="93">
        <v>14.950000000000001</v>
      </c>
      <c r="K3130" s="94"/>
      <c r="L3130" s="92" t="s">
        <v>4332</v>
      </c>
      <c r="M3130" s="92" t="s">
        <v>417</v>
      </c>
      <c r="N3130" s="172" t="str">
        <f t="shared" ref="N3130:N3137" si="1271">IF(OR(J3130="TBA",E3130=0),"",E3130*J3130)</f>
        <v/>
      </c>
      <c r="O3130" s="172"/>
      <c r="P3130" s="173">
        <f t="shared" ref="P3130:P3137" si="1272">IF($B3130="PA",$N3130,0)</f>
        <v>0</v>
      </c>
      <c r="Q3130" s="173">
        <f t="shared" ref="Q3130:Q3137" si="1273">IF($B3130="PC",$N3130,0)</f>
        <v>0</v>
      </c>
      <c r="R3130" s="173" t="str">
        <f t="shared" ref="R3130:R3137" si="1274">IF($B3130="LA",$N3130,0)</f>
        <v/>
      </c>
      <c r="S3130" s="173">
        <f t="shared" ref="S3130:S3137" si="1275">IF($B3130="LC",$N3130,0)</f>
        <v>0</v>
      </c>
      <c r="T3130" s="173">
        <f t="shared" si="1267"/>
        <v>0</v>
      </c>
      <c r="U3130" s="173">
        <f t="shared" si="1268"/>
        <v>0</v>
      </c>
      <c r="V3130" s="173">
        <f t="shared" si="1269"/>
        <v>0</v>
      </c>
      <c r="W3130" s="173">
        <f t="shared" si="1270"/>
        <v>0</v>
      </c>
      <c r="X3130" s="173">
        <f t="shared" ref="X3130:X3137" si="1276">+SUM(T3130:W3130)</f>
        <v>0</v>
      </c>
    </row>
    <row r="3131" spans="1:24" ht="14.1" customHeight="1" x14ac:dyDescent="0.3">
      <c r="A3131" s="368" t="s">
        <v>338</v>
      </c>
      <c r="B3131" s="91" t="s">
        <v>50</v>
      </c>
      <c r="C3131" s="92">
        <v>8</v>
      </c>
      <c r="D3131" s="92">
        <v>0</v>
      </c>
      <c r="E3131" s="166"/>
      <c r="F3131" s="92" t="s">
        <v>111</v>
      </c>
      <c r="G3131" s="92" t="s">
        <v>1712</v>
      </c>
      <c r="H3131" s="92" t="s">
        <v>2576</v>
      </c>
      <c r="I3131" s="92">
        <v>149</v>
      </c>
      <c r="J3131" s="93">
        <v>21.85</v>
      </c>
      <c r="K3131" s="94"/>
      <c r="L3131" s="92" t="s">
        <v>4330</v>
      </c>
      <c r="M3131" s="92" t="s">
        <v>417</v>
      </c>
      <c r="N3131" s="172" t="str">
        <f t="shared" si="1271"/>
        <v/>
      </c>
      <c r="O3131" s="172"/>
      <c r="P3131" s="173">
        <f t="shared" si="1272"/>
        <v>0</v>
      </c>
      <c r="Q3131" s="173">
        <f t="shared" si="1273"/>
        <v>0</v>
      </c>
      <c r="R3131" s="173" t="str">
        <f t="shared" si="1274"/>
        <v/>
      </c>
      <c r="S3131" s="173">
        <f t="shared" si="1275"/>
        <v>0</v>
      </c>
      <c r="T3131" s="173">
        <f t="shared" si="1267"/>
        <v>0</v>
      </c>
      <c r="U3131" s="173">
        <f t="shared" si="1268"/>
        <v>0</v>
      </c>
      <c r="V3131" s="173">
        <f t="shared" si="1269"/>
        <v>0</v>
      </c>
      <c r="W3131" s="173">
        <f t="shared" si="1270"/>
        <v>0</v>
      </c>
      <c r="X3131" s="173">
        <f t="shared" si="1276"/>
        <v>0</v>
      </c>
    </row>
    <row r="3132" spans="1:24" ht="14.1" customHeight="1" x14ac:dyDescent="0.3">
      <c r="A3132" s="368" t="s">
        <v>342</v>
      </c>
      <c r="B3132" s="91" t="s">
        <v>50</v>
      </c>
      <c r="C3132" s="92">
        <v>8</v>
      </c>
      <c r="D3132" s="92">
        <v>0</v>
      </c>
      <c r="E3132" s="166"/>
      <c r="F3132" s="92" t="s">
        <v>111</v>
      </c>
      <c r="G3132" s="92" t="s">
        <v>1712</v>
      </c>
      <c r="H3132" s="92" t="s">
        <v>2580</v>
      </c>
      <c r="I3132" s="92">
        <v>149</v>
      </c>
      <c r="J3132" s="93">
        <v>25.2</v>
      </c>
      <c r="K3132" s="94"/>
      <c r="L3132" s="92" t="s">
        <v>4334</v>
      </c>
      <c r="M3132" s="92" t="s">
        <v>417</v>
      </c>
      <c r="N3132" s="172" t="str">
        <f t="shared" si="1271"/>
        <v/>
      </c>
      <c r="O3132" s="172"/>
      <c r="P3132" s="173">
        <f t="shared" si="1272"/>
        <v>0</v>
      </c>
      <c r="Q3132" s="173">
        <f t="shared" si="1273"/>
        <v>0</v>
      </c>
      <c r="R3132" s="173" t="str">
        <f t="shared" si="1274"/>
        <v/>
      </c>
      <c r="S3132" s="173">
        <f t="shared" si="1275"/>
        <v>0</v>
      </c>
      <c r="T3132" s="173">
        <f t="shared" si="1267"/>
        <v>0</v>
      </c>
      <c r="U3132" s="173">
        <f t="shared" si="1268"/>
        <v>0</v>
      </c>
      <c r="V3132" s="173">
        <f t="shared" si="1269"/>
        <v>0</v>
      </c>
      <c r="W3132" s="173">
        <f t="shared" si="1270"/>
        <v>0</v>
      </c>
      <c r="X3132" s="173">
        <f t="shared" si="1276"/>
        <v>0</v>
      </c>
    </row>
    <row r="3133" spans="1:24" ht="14.1" customHeight="1" x14ac:dyDescent="0.3">
      <c r="A3133" s="368" t="s">
        <v>380</v>
      </c>
      <c r="B3133" s="91" t="s">
        <v>50</v>
      </c>
      <c r="C3133" s="92">
        <v>14</v>
      </c>
      <c r="D3133" s="92">
        <v>7</v>
      </c>
      <c r="E3133" s="166"/>
      <c r="F3133" s="92" t="s">
        <v>111</v>
      </c>
      <c r="G3133" s="92" t="s">
        <v>1712</v>
      </c>
      <c r="H3133" s="92" t="s">
        <v>2644</v>
      </c>
      <c r="I3133" s="92">
        <v>149</v>
      </c>
      <c r="J3133" s="93">
        <v>25.2</v>
      </c>
      <c r="K3133" s="94"/>
      <c r="L3133" s="92" t="s">
        <v>4477</v>
      </c>
      <c r="M3133" s="92" t="s">
        <v>417</v>
      </c>
      <c r="N3133" s="172" t="str">
        <f t="shared" si="1271"/>
        <v/>
      </c>
      <c r="O3133" s="172"/>
      <c r="P3133" s="173">
        <f t="shared" si="1272"/>
        <v>0</v>
      </c>
      <c r="Q3133" s="173">
        <f t="shared" si="1273"/>
        <v>0</v>
      </c>
      <c r="R3133" s="173" t="str">
        <f t="shared" si="1274"/>
        <v/>
      </c>
      <c r="S3133" s="173">
        <f t="shared" si="1275"/>
        <v>0</v>
      </c>
      <c r="T3133" s="173">
        <f t="shared" si="1267"/>
        <v>0</v>
      </c>
      <c r="U3133" s="173">
        <f t="shared" si="1268"/>
        <v>0</v>
      </c>
      <c r="V3133" s="173">
        <f t="shared" si="1269"/>
        <v>0</v>
      </c>
      <c r="W3133" s="173">
        <f t="shared" si="1270"/>
        <v>0</v>
      </c>
      <c r="X3133" s="173">
        <f t="shared" si="1276"/>
        <v>0</v>
      </c>
    </row>
    <row r="3134" spans="1:24" ht="14.1" customHeight="1" x14ac:dyDescent="0.3">
      <c r="A3134" s="370">
        <v>167319</v>
      </c>
      <c r="B3134" s="91" t="s">
        <v>50</v>
      </c>
      <c r="C3134" s="92">
        <v>24</v>
      </c>
      <c r="D3134" s="92">
        <v>6</v>
      </c>
      <c r="E3134" s="166"/>
      <c r="F3134" s="92" t="s">
        <v>111</v>
      </c>
      <c r="G3134" s="92" t="s">
        <v>1712</v>
      </c>
      <c r="H3134" s="92" t="s">
        <v>5528</v>
      </c>
      <c r="I3134" s="92">
        <v>149</v>
      </c>
      <c r="J3134" s="93">
        <v>13.4</v>
      </c>
      <c r="K3134" s="94"/>
      <c r="L3134" s="92" t="s">
        <v>5529</v>
      </c>
      <c r="M3134" s="92" t="s">
        <v>417</v>
      </c>
      <c r="N3134" s="172" t="str">
        <f t="shared" si="1271"/>
        <v/>
      </c>
      <c r="O3134" s="172"/>
      <c r="P3134" s="173">
        <f t="shared" si="1272"/>
        <v>0</v>
      </c>
      <c r="Q3134" s="173">
        <f t="shared" si="1273"/>
        <v>0</v>
      </c>
      <c r="R3134" s="173" t="str">
        <f t="shared" si="1274"/>
        <v/>
      </c>
      <c r="S3134" s="173">
        <f t="shared" si="1275"/>
        <v>0</v>
      </c>
      <c r="T3134" s="173">
        <f t="shared" si="1267"/>
        <v>0</v>
      </c>
      <c r="U3134" s="173">
        <f t="shared" si="1268"/>
        <v>0</v>
      </c>
      <c r="V3134" s="173">
        <f t="shared" si="1269"/>
        <v>0</v>
      </c>
      <c r="W3134" s="173">
        <f t="shared" si="1270"/>
        <v>0</v>
      </c>
      <c r="X3134" s="173">
        <f t="shared" si="1276"/>
        <v>0</v>
      </c>
    </row>
    <row r="3135" spans="1:24" ht="14.1" customHeight="1" x14ac:dyDescent="0.3">
      <c r="A3135" s="370">
        <v>164619</v>
      </c>
      <c r="B3135" s="91" t="s">
        <v>50</v>
      </c>
      <c r="C3135" s="92">
        <v>24</v>
      </c>
      <c r="D3135" s="92">
        <v>6</v>
      </c>
      <c r="E3135" s="166"/>
      <c r="F3135" s="92" t="s">
        <v>111</v>
      </c>
      <c r="G3135" s="92" t="s">
        <v>1712</v>
      </c>
      <c r="H3135" s="92" t="s">
        <v>4948</v>
      </c>
      <c r="I3135" s="92">
        <v>149</v>
      </c>
      <c r="J3135" s="93">
        <v>14.700000000000001</v>
      </c>
      <c r="K3135" s="94"/>
      <c r="L3135" s="92" t="s">
        <v>5522</v>
      </c>
      <c r="M3135" s="92" t="s">
        <v>417</v>
      </c>
      <c r="N3135" s="172" t="str">
        <f t="shared" si="1271"/>
        <v/>
      </c>
      <c r="O3135" s="172"/>
      <c r="P3135" s="173">
        <f t="shared" si="1272"/>
        <v>0</v>
      </c>
      <c r="Q3135" s="173">
        <f t="shared" si="1273"/>
        <v>0</v>
      </c>
      <c r="R3135" s="173" t="str">
        <f t="shared" si="1274"/>
        <v/>
      </c>
      <c r="S3135" s="173">
        <f t="shared" si="1275"/>
        <v>0</v>
      </c>
      <c r="T3135" s="173">
        <f t="shared" si="1267"/>
        <v>0</v>
      </c>
      <c r="U3135" s="173">
        <f t="shared" si="1268"/>
        <v>0</v>
      </c>
      <c r="V3135" s="173">
        <f t="shared" si="1269"/>
        <v>0</v>
      </c>
      <c r="W3135" s="173">
        <f t="shared" si="1270"/>
        <v>0</v>
      </c>
      <c r="X3135" s="173">
        <f t="shared" si="1276"/>
        <v>0</v>
      </c>
    </row>
    <row r="3136" spans="1:24" ht="14.1" customHeight="1" x14ac:dyDescent="0.3">
      <c r="A3136" s="370">
        <v>167329</v>
      </c>
      <c r="B3136" s="91" t="s">
        <v>50</v>
      </c>
      <c r="C3136" s="92">
        <v>24</v>
      </c>
      <c r="D3136" s="92">
        <v>6</v>
      </c>
      <c r="E3136" s="166"/>
      <c r="F3136" s="92" t="s">
        <v>111</v>
      </c>
      <c r="G3136" s="92" t="s">
        <v>1712</v>
      </c>
      <c r="H3136" s="92" t="s">
        <v>5530</v>
      </c>
      <c r="I3136" s="92">
        <v>149</v>
      </c>
      <c r="J3136" s="93">
        <v>13.4</v>
      </c>
      <c r="K3136" s="94"/>
      <c r="L3136" s="92" t="s">
        <v>5531</v>
      </c>
      <c r="M3136" s="92" t="s">
        <v>417</v>
      </c>
      <c r="N3136" s="172" t="str">
        <f t="shared" si="1271"/>
        <v/>
      </c>
      <c r="O3136" s="172"/>
      <c r="P3136" s="173">
        <f t="shared" si="1272"/>
        <v>0</v>
      </c>
      <c r="Q3136" s="173">
        <f t="shared" si="1273"/>
        <v>0</v>
      </c>
      <c r="R3136" s="173" t="str">
        <f t="shared" si="1274"/>
        <v/>
      </c>
      <c r="S3136" s="173">
        <f t="shared" si="1275"/>
        <v>0</v>
      </c>
      <c r="T3136" s="173">
        <f t="shared" si="1267"/>
        <v>0</v>
      </c>
      <c r="U3136" s="173">
        <f t="shared" si="1268"/>
        <v>0</v>
      </c>
      <c r="V3136" s="173">
        <f t="shared" si="1269"/>
        <v>0</v>
      </c>
      <c r="W3136" s="173">
        <f t="shared" si="1270"/>
        <v>0</v>
      </c>
      <c r="X3136" s="173">
        <f t="shared" si="1276"/>
        <v>0</v>
      </c>
    </row>
    <row r="3137" spans="1:24" ht="14.1" customHeight="1" x14ac:dyDescent="0.3">
      <c r="A3137" s="370">
        <v>164629</v>
      </c>
      <c r="B3137" s="91" t="s">
        <v>50</v>
      </c>
      <c r="C3137" s="92">
        <v>24</v>
      </c>
      <c r="D3137" s="92">
        <v>6</v>
      </c>
      <c r="E3137" s="166"/>
      <c r="F3137" s="92" t="s">
        <v>111</v>
      </c>
      <c r="G3137" s="92" t="s">
        <v>1712</v>
      </c>
      <c r="H3137" s="92" t="s">
        <v>4949</v>
      </c>
      <c r="I3137" s="92">
        <v>149</v>
      </c>
      <c r="J3137" s="93">
        <v>14.700000000000001</v>
      </c>
      <c r="K3137" s="94"/>
      <c r="L3137" s="92" t="s">
        <v>5523</v>
      </c>
      <c r="M3137" s="92" t="s">
        <v>417</v>
      </c>
      <c r="N3137" s="172" t="str">
        <f t="shared" si="1271"/>
        <v/>
      </c>
      <c r="O3137" s="172"/>
      <c r="P3137" s="173">
        <f t="shared" si="1272"/>
        <v>0</v>
      </c>
      <c r="Q3137" s="173">
        <f t="shared" si="1273"/>
        <v>0</v>
      </c>
      <c r="R3137" s="173" t="str">
        <f t="shared" si="1274"/>
        <v/>
      </c>
      <c r="S3137" s="173">
        <f t="shared" si="1275"/>
        <v>0</v>
      </c>
      <c r="T3137" s="173">
        <f t="shared" si="1267"/>
        <v>0</v>
      </c>
      <c r="U3137" s="173">
        <f t="shared" si="1268"/>
        <v>0</v>
      </c>
      <c r="V3137" s="173">
        <f t="shared" si="1269"/>
        <v>0</v>
      </c>
      <c r="W3137" s="173">
        <f t="shared" si="1270"/>
        <v>0</v>
      </c>
      <c r="X3137" s="173">
        <f t="shared" si="1276"/>
        <v>0</v>
      </c>
    </row>
    <row r="3138" spans="1:24" ht="14.1" customHeight="1" x14ac:dyDescent="0.3">
      <c r="A3138" s="368" t="s">
        <v>381</v>
      </c>
      <c r="B3138" s="91" t="s">
        <v>50</v>
      </c>
      <c r="C3138" s="92">
        <v>24</v>
      </c>
      <c r="D3138" s="92">
        <v>6</v>
      </c>
      <c r="E3138" s="166"/>
      <c r="F3138" s="92" t="s">
        <v>111</v>
      </c>
      <c r="G3138" s="92" t="s">
        <v>1712</v>
      </c>
      <c r="H3138" s="92" t="s">
        <v>2645</v>
      </c>
      <c r="I3138" s="92">
        <v>149</v>
      </c>
      <c r="J3138" s="93">
        <v>13.4</v>
      </c>
      <c r="K3138" s="94"/>
      <c r="L3138" s="92" t="s">
        <v>4478</v>
      </c>
      <c r="M3138" s="92" t="s">
        <v>417</v>
      </c>
      <c r="N3138" s="172" t="str">
        <f t="shared" si="1261"/>
        <v/>
      </c>
      <c r="O3138" s="172"/>
      <c r="P3138" s="173">
        <f t="shared" si="1262"/>
        <v>0</v>
      </c>
      <c r="Q3138" s="173">
        <f t="shared" si="1263"/>
        <v>0</v>
      </c>
      <c r="R3138" s="173" t="str">
        <f t="shared" si="1264"/>
        <v/>
      </c>
      <c r="S3138" s="173">
        <f t="shared" si="1265"/>
        <v>0</v>
      </c>
      <c r="T3138" s="173">
        <f t="shared" si="1267"/>
        <v>0</v>
      </c>
      <c r="U3138" s="173">
        <f t="shared" si="1268"/>
        <v>0</v>
      </c>
      <c r="V3138" s="173">
        <f t="shared" si="1269"/>
        <v>0</v>
      </c>
      <c r="W3138" s="173">
        <f t="shared" si="1270"/>
        <v>0</v>
      </c>
      <c r="X3138" s="173">
        <f t="shared" si="1266"/>
        <v>0</v>
      </c>
    </row>
    <row r="3139" spans="1:24" ht="14.1" customHeight="1" x14ac:dyDescent="0.3">
      <c r="A3139" s="368">
        <v>73791</v>
      </c>
      <c r="B3139" s="91" t="s">
        <v>50</v>
      </c>
      <c r="C3139" s="92">
        <v>24</v>
      </c>
      <c r="D3139" s="92">
        <v>6</v>
      </c>
      <c r="E3139" s="166"/>
      <c r="F3139" s="92" t="s">
        <v>111</v>
      </c>
      <c r="G3139" s="92" t="s">
        <v>1712</v>
      </c>
      <c r="H3139" s="92" t="s">
        <v>1814</v>
      </c>
      <c r="I3139" s="92">
        <v>149</v>
      </c>
      <c r="J3139" s="93">
        <v>13.4</v>
      </c>
      <c r="K3139" s="94"/>
      <c r="L3139" s="92" t="s">
        <v>2755</v>
      </c>
      <c r="M3139" s="92" t="s">
        <v>417</v>
      </c>
      <c r="N3139" s="172" t="str">
        <f t="shared" si="1261"/>
        <v/>
      </c>
      <c r="O3139" s="172"/>
      <c r="P3139" s="173">
        <f t="shared" si="1262"/>
        <v>0</v>
      </c>
      <c r="Q3139" s="173">
        <f t="shared" si="1263"/>
        <v>0</v>
      </c>
      <c r="R3139" s="173" t="str">
        <f t="shared" si="1264"/>
        <v/>
      </c>
      <c r="S3139" s="173">
        <f t="shared" si="1265"/>
        <v>0</v>
      </c>
      <c r="T3139" s="173">
        <f t="shared" si="1267"/>
        <v>0</v>
      </c>
      <c r="U3139" s="173">
        <f t="shared" si="1268"/>
        <v>0</v>
      </c>
      <c r="V3139" s="173">
        <f t="shared" si="1269"/>
        <v>0</v>
      </c>
      <c r="W3139" s="173">
        <f t="shared" si="1270"/>
        <v>0</v>
      </c>
      <c r="X3139" s="173">
        <f t="shared" si="1266"/>
        <v>0</v>
      </c>
    </row>
    <row r="3140" spans="1:24" ht="14.1" customHeight="1" x14ac:dyDescent="0.3">
      <c r="A3140" s="368">
        <v>73790</v>
      </c>
      <c r="B3140" s="91" t="s">
        <v>50</v>
      </c>
      <c r="C3140" s="92">
        <v>24</v>
      </c>
      <c r="D3140" s="92">
        <v>6</v>
      </c>
      <c r="E3140" s="166"/>
      <c r="F3140" s="92" t="s">
        <v>111</v>
      </c>
      <c r="G3140" s="92" t="s">
        <v>1712</v>
      </c>
      <c r="H3140" s="92" t="s">
        <v>1813</v>
      </c>
      <c r="I3140" s="92">
        <v>149</v>
      </c>
      <c r="J3140" s="93">
        <v>13.4</v>
      </c>
      <c r="K3140" s="94"/>
      <c r="L3140" s="92" t="s">
        <v>2754</v>
      </c>
      <c r="M3140" s="92" t="s">
        <v>417</v>
      </c>
      <c r="N3140" s="172" t="str">
        <f t="shared" si="1261"/>
        <v/>
      </c>
      <c r="O3140" s="172"/>
      <c r="P3140" s="173">
        <f t="shared" si="1262"/>
        <v>0</v>
      </c>
      <c r="Q3140" s="173">
        <f t="shared" si="1263"/>
        <v>0</v>
      </c>
      <c r="R3140" s="173" t="str">
        <f t="shared" si="1264"/>
        <v/>
      </c>
      <c r="S3140" s="173">
        <f t="shared" si="1265"/>
        <v>0</v>
      </c>
      <c r="T3140" s="173">
        <f t="shared" si="1267"/>
        <v>0</v>
      </c>
      <c r="U3140" s="173">
        <f t="shared" si="1268"/>
        <v>0</v>
      </c>
      <c r="V3140" s="173">
        <f t="shared" si="1269"/>
        <v>0</v>
      </c>
      <c r="W3140" s="173">
        <f t="shared" si="1270"/>
        <v>0</v>
      </c>
      <c r="X3140" s="173">
        <f t="shared" si="1266"/>
        <v>0</v>
      </c>
    </row>
    <row r="3141" spans="1:24" ht="14.1" customHeight="1" x14ac:dyDescent="0.3">
      <c r="A3141" s="368">
        <v>73796</v>
      </c>
      <c r="B3141" s="91" t="s">
        <v>50</v>
      </c>
      <c r="C3141" s="92">
        <v>8</v>
      </c>
      <c r="D3141" s="92">
        <v>0</v>
      </c>
      <c r="E3141" s="166"/>
      <c r="F3141" s="92" t="s">
        <v>111</v>
      </c>
      <c r="G3141" s="92" t="s">
        <v>1712</v>
      </c>
      <c r="H3141" s="92" t="s">
        <v>1815</v>
      </c>
      <c r="I3141" s="92">
        <v>149</v>
      </c>
      <c r="J3141" s="93">
        <v>14.3</v>
      </c>
      <c r="K3141" s="94"/>
      <c r="L3141" s="92" t="s">
        <v>2756</v>
      </c>
      <c r="M3141" s="92" t="s">
        <v>417</v>
      </c>
      <c r="N3141" s="172" t="str">
        <f t="shared" si="1261"/>
        <v/>
      </c>
      <c r="O3141" s="172"/>
      <c r="P3141" s="173">
        <f t="shared" si="1262"/>
        <v>0</v>
      </c>
      <c r="Q3141" s="173">
        <f t="shared" si="1263"/>
        <v>0</v>
      </c>
      <c r="R3141" s="173" t="str">
        <f t="shared" si="1264"/>
        <v/>
      </c>
      <c r="S3141" s="173">
        <f t="shared" si="1265"/>
        <v>0</v>
      </c>
      <c r="T3141" s="173">
        <f t="shared" si="1267"/>
        <v>0</v>
      </c>
      <c r="U3141" s="173">
        <f t="shared" si="1268"/>
        <v>0</v>
      </c>
      <c r="V3141" s="173">
        <f t="shared" si="1269"/>
        <v>0</v>
      </c>
      <c r="W3141" s="173">
        <f t="shared" si="1270"/>
        <v>0</v>
      </c>
      <c r="X3141" s="173">
        <f t="shared" si="1266"/>
        <v>0</v>
      </c>
    </row>
    <row r="3142" spans="1:24" ht="14.1" customHeight="1" x14ac:dyDescent="0.3">
      <c r="A3142" s="370" t="s">
        <v>1218</v>
      </c>
      <c r="B3142" s="91" t="s">
        <v>50</v>
      </c>
      <c r="C3142" s="92">
        <v>6</v>
      </c>
      <c r="D3142" s="92">
        <v>0</v>
      </c>
      <c r="E3142" s="166"/>
      <c r="F3142" s="92" t="s">
        <v>111</v>
      </c>
      <c r="G3142" s="92" t="s">
        <v>1712</v>
      </c>
      <c r="H3142" s="92" t="s">
        <v>2177</v>
      </c>
      <c r="I3142" s="92">
        <v>149</v>
      </c>
      <c r="J3142" s="93">
        <v>13.4</v>
      </c>
      <c r="K3142" s="94"/>
      <c r="L3142" s="92" t="s">
        <v>3384</v>
      </c>
      <c r="M3142" s="92" t="s">
        <v>417</v>
      </c>
      <c r="N3142" s="172" t="str">
        <f>IF(OR(J3142="TBA",E3142=0),"",E3142*J3142)</f>
        <v/>
      </c>
      <c r="O3142" s="172"/>
      <c r="P3142" s="173">
        <f>IF($B3142="PA",$N3142,0)</f>
        <v>0</v>
      </c>
      <c r="Q3142" s="173">
        <f>IF($B3142="PC",$N3142,0)</f>
        <v>0</v>
      </c>
      <c r="R3142" s="173" t="str">
        <f>IF($B3142="LA",$N3142,0)</f>
        <v/>
      </c>
      <c r="S3142" s="173">
        <f>IF($B3142="LC",$N3142,0)</f>
        <v>0</v>
      </c>
      <c r="T3142" s="173">
        <f t="shared" si="1267"/>
        <v>0</v>
      </c>
      <c r="U3142" s="173">
        <f t="shared" si="1268"/>
        <v>0</v>
      </c>
      <c r="V3142" s="173">
        <f t="shared" si="1269"/>
        <v>0</v>
      </c>
      <c r="W3142" s="173">
        <f t="shared" si="1270"/>
        <v>0</v>
      </c>
      <c r="X3142" s="173">
        <f>+SUM(T3142:W3142)</f>
        <v>0</v>
      </c>
    </row>
    <row r="3143" spans="1:24" ht="14.1" customHeight="1" x14ac:dyDescent="0.3">
      <c r="A3143" s="370">
        <v>119509</v>
      </c>
      <c r="B3143" s="91" t="s">
        <v>50</v>
      </c>
      <c r="C3143" s="92">
        <v>72</v>
      </c>
      <c r="D3143" s="92">
        <v>12</v>
      </c>
      <c r="E3143" s="166"/>
      <c r="F3143" s="92" t="s">
        <v>111</v>
      </c>
      <c r="G3143" s="92" t="s">
        <v>1712</v>
      </c>
      <c r="H3143" s="92" t="s">
        <v>1944</v>
      </c>
      <c r="I3143" s="92">
        <v>149</v>
      </c>
      <c r="J3143" s="93">
        <v>7.7</v>
      </c>
      <c r="K3143" s="94"/>
      <c r="L3143" s="92" t="s">
        <v>2884</v>
      </c>
      <c r="M3143" s="92" t="s">
        <v>417</v>
      </c>
      <c r="N3143" s="172" t="str">
        <f>IF(OR(J3143="TBA",E3143=0),"",E3143*J3143)</f>
        <v/>
      </c>
      <c r="O3143" s="172"/>
      <c r="P3143" s="173">
        <f>IF($B3143="PA",$N3143,0)</f>
        <v>0</v>
      </c>
      <c r="Q3143" s="173">
        <f>IF($B3143="PC",$N3143,0)</f>
        <v>0</v>
      </c>
      <c r="R3143" s="173" t="str">
        <f>IF($B3143="LA",$N3143,0)</f>
        <v/>
      </c>
      <c r="S3143" s="173">
        <f>IF($B3143="LC",$N3143,0)</f>
        <v>0</v>
      </c>
      <c r="T3143" s="173">
        <f t="shared" si="1267"/>
        <v>0</v>
      </c>
      <c r="U3143" s="173">
        <f t="shared" si="1268"/>
        <v>0</v>
      </c>
      <c r="V3143" s="173">
        <f t="shared" si="1269"/>
        <v>0</v>
      </c>
      <c r="W3143" s="173">
        <f t="shared" si="1270"/>
        <v>0</v>
      </c>
      <c r="X3143" s="173">
        <f>+SUM(T3143:W3143)</f>
        <v>0</v>
      </c>
    </row>
    <row r="3144" spans="1:24" ht="14.1" customHeight="1" x14ac:dyDescent="0.3">
      <c r="A3144" s="90"/>
      <c r="B3144" s="91"/>
      <c r="C3144" s="92"/>
      <c r="D3144" s="92"/>
      <c r="E3144" s="168"/>
      <c r="F3144" s="92"/>
      <c r="G3144" s="92"/>
      <c r="H3144" s="225" t="s">
        <v>688</v>
      </c>
      <c r="I3144" s="92"/>
      <c r="J3144" s="93"/>
      <c r="K3144" s="94"/>
      <c r="L3144" s="94"/>
      <c r="M3144" s="95"/>
      <c r="N3144" s="172"/>
      <c r="O3144" s="172"/>
      <c r="P3144" s="173">
        <f>IF($B3144="PA",$N3144,0)</f>
        <v>0</v>
      </c>
      <c r="Q3144" s="173">
        <f>IF($B3144="PC",$N3144,0)</f>
        <v>0</v>
      </c>
      <c r="R3144" s="173">
        <f>IF($B3144="LA",$N3144,0)</f>
        <v>0</v>
      </c>
      <c r="S3144" s="173">
        <f>IF($B3144="LC",$N3144,0)</f>
        <v>0</v>
      </c>
      <c r="T3144" s="173">
        <f t="shared" si="1267"/>
        <v>0</v>
      </c>
      <c r="U3144" s="173">
        <f t="shared" si="1268"/>
        <v>0</v>
      </c>
      <c r="V3144" s="173">
        <f t="shared" si="1269"/>
        <v>0</v>
      </c>
      <c r="W3144" s="173">
        <f t="shared" si="1270"/>
        <v>0</v>
      </c>
      <c r="X3144" s="173"/>
    </row>
    <row r="3145" spans="1:24" ht="14.1" customHeight="1" x14ac:dyDescent="0.3">
      <c r="A3145" s="370" t="s">
        <v>6045</v>
      </c>
      <c r="B3145" s="91" t="s">
        <v>50</v>
      </c>
      <c r="C3145" s="92">
        <v>12</v>
      </c>
      <c r="D3145" s="92">
        <v>0</v>
      </c>
      <c r="E3145" s="166"/>
      <c r="F3145" s="92" t="s">
        <v>111</v>
      </c>
      <c r="G3145" s="92" t="s">
        <v>1712</v>
      </c>
      <c r="H3145" s="92" t="s">
        <v>6046</v>
      </c>
      <c r="I3145" s="92">
        <v>150</v>
      </c>
      <c r="J3145" s="93">
        <v>8.25</v>
      </c>
      <c r="K3145" s="94"/>
      <c r="L3145" s="92" t="s">
        <v>6262</v>
      </c>
      <c r="M3145" s="92" t="s">
        <v>417</v>
      </c>
      <c r="N3145" s="172" t="str">
        <f t="shared" ref="N3145:N3159" si="1277">IF(OR(J3145="TBA",E3145=0),"",E3145*J3145)</f>
        <v/>
      </c>
      <c r="O3145" s="172"/>
      <c r="P3145" s="173">
        <f t="shared" ref="P3145:P3162" si="1278">IF($B3145="PA",$N3145,0)</f>
        <v>0</v>
      </c>
      <c r="Q3145" s="173">
        <f t="shared" ref="Q3145:Q3162" si="1279">IF($B3145="PC",$N3145,0)</f>
        <v>0</v>
      </c>
      <c r="R3145" s="173" t="str">
        <f t="shared" ref="R3145:R3162" si="1280">IF($B3145="LA",$N3145,0)</f>
        <v/>
      </c>
      <c r="S3145" s="173">
        <f t="shared" ref="S3145:S3162" si="1281">IF($B3145="LC",$N3145,0)</f>
        <v>0</v>
      </c>
      <c r="T3145" s="173">
        <f t="shared" si="1267"/>
        <v>0</v>
      </c>
      <c r="U3145" s="173">
        <f t="shared" si="1268"/>
        <v>0</v>
      </c>
      <c r="V3145" s="173">
        <f t="shared" si="1269"/>
        <v>0</v>
      </c>
      <c r="W3145" s="173">
        <f t="shared" si="1270"/>
        <v>0</v>
      </c>
      <c r="X3145" s="173">
        <f t="shared" ref="X3145:X3159" si="1282">+SUM(T3145:W3145)</f>
        <v>0</v>
      </c>
    </row>
    <row r="3146" spans="1:24" ht="14.1" customHeight="1" x14ac:dyDescent="0.3">
      <c r="A3146" s="155" t="s">
        <v>6054</v>
      </c>
      <c r="B3146" s="91" t="s">
        <v>50</v>
      </c>
      <c r="C3146" s="92">
        <v>6</v>
      </c>
      <c r="D3146" s="92">
        <v>0</v>
      </c>
      <c r="E3146" s="166"/>
      <c r="F3146" s="92" t="s">
        <v>111</v>
      </c>
      <c r="G3146" s="92" t="s">
        <v>1712</v>
      </c>
      <c r="H3146" s="92" t="s">
        <v>6055</v>
      </c>
      <c r="I3146" s="92">
        <v>150</v>
      </c>
      <c r="J3146" s="93">
        <v>31.5</v>
      </c>
      <c r="K3146" s="94"/>
      <c r="L3146" s="92" t="s">
        <v>6265</v>
      </c>
      <c r="M3146" s="92" t="s">
        <v>417</v>
      </c>
      <c r="N3146" s="172" t="str">
        <f t="shared" si="1277"/>
        <v/>
      </c>
      <c r="O3146" s="172"/>
      <c r="P3146" s="173">
        <f t="shared" si="1278"/>
        <v>0</v>
      </c>
      <c r="Q3146" s="173">
        <f t="shared" si="1279"/>
        <v>0</v>
      </c>
      <c r="R3146" s="173" t="str">
        <f t="shared" si="1280"/>
        <v/>
      </c>
      <c r="S3146" s="173">
        <f t="shared" si="1281"/>
        <v>0</v>
      </c>
      <c r="T3146" s="173">
        <f t="shared" si="1267"/>
        <v>0</v>
      </c>
      <c r="U3146" s="173">
        <f t="shared" si="1268"/>
        <v>0</v>
      </c>
      <c r="V3146" s="173">
        <f t="shared" si="1269"/>
        <v>0</v>
      </c>
      <c r="W3146" s="173">
        <f t="shared" si="1270"/>
        <v>0</v>
      </c>
      <c r="X3146" s="173">
        <f t="shared" si="1282"/>
        <v>0</v>
      </c>
    </row>
    <row r="3147" spans="1:24" ht="14.1" customHeight="1" x14ac:dyDescent="0.3">
      <c r="A3147" s="258">
        <v>197969</v>
      </c>
      <c r="B3147" s="253" t="s">
        <v>50</v>
      </c>
      <c r="C3147" s="254">
        <v>12</v>
      </c>
      <c r="D3147" s="254">
        <v>0</v>
      </c>
      <c r="E3147" s="255"/>
      <c r="F3147" s="254" t="s">
        <v>1845</v>
      </c>
      <c r="G3147" s="254" t="s">
        <v>1930</v>
      </c>
      <c r="H3147" s="254" t="s">
        <v>6222</v>
      </c>
      <c r="I3147" s="254">
        <v>150</v>
      </c>
      <c r="J3147" s="256">
        <v>5</v>
      </c>
      <c r="K3147" s="257"/>
      <c r="L3147" s="254" t="s">
        <v>6223</v>
      </c>
      <c r="M3147" s="254" t="s">
        <v>417</v>
      </c>
      <c r="N3147" s="241" t="str">
        <f t="shared" si="1277"/>
        <v/>
      </c>
      <c r="O3147" s="172"/>
      <c r="P3147" s="173">
        <f t="shared" si="1278"/>
        <v>0</v>
      </c>
      <c r="Q3147" s="173">
        <f t="shared" si="1279"/>
        <v>0</v>
      </c>
      <c r="R3147" s="173" t="str">
        <f t="shared" si="1280"/>
        <v/>
      </c>
      <c r="S3147" s="173">
        <f t="shared" si="1281"/>
        <v>0</v>
      </c>
      <c r="T3147" s="173">
        <f t="shared" si="1267"/>
        <v>0</v>
      </c>
      <c r="U3147" s="173">
        <f t="shared" si="1268"/>
        <v>0</v>
      </c>
      <c r="V3147" s="173">
        <f t="shared" si="1269"/>
        <v>0</v>
      </c>
      <c r="W3147" s="173">
        <f t="shared" si="1270"/>
        <v>0</v>
      </c>
      <c r="X3147" s="173">
        <f t="shared" si="1282"/>
        <v>0</v>
      </c>
    </row>
    <row r="3148" spans="1:24" ht="14.1" customHeight="1" x14ac:dyDescent="0.3">
      <c r="A3148" s="372">
        <v>197979</v>
      </c>
      <c r="B3148" s="253" t="s">
        <v>50</v>
      </c>
      <c r="C3148" s="254">
        <v>12</v>
      </c>
      <c r="D3148" s="254">
        <v>0</v>
      </c>
      <c r="E3148" s="255"/>
      <c r="F3148" s="254" t="s">
        <v>1845</v>
      </c>
      <c r="G3148" s="254" t="s">
        <v>1930</v>
      </c>
      <c r="H3148" s="254" t="s">
        <v>6224</v>
      </c>
      <c r="I3148" s="254">
        <v>150</v>
      </c>
      <c r="J3148" s="256">
        <v>5</v>
      </c>
      <c r="K3148" s="257"/>
      <c r="L3148" s="254" t="s">
        <v>6225</v>
      </c>
      <c r="M3148" s="254" t="s">
        <v>417</v>
      </c>
      <c r="N3148" s="172" t="str">
        <f t="shared" si="1277"/>
        <v/>
      </c>
      <c r="O3148" s="172"/>
      <c r="P3148" s="173">
        <f t="shared" si="1278"/>
        <v>0</v>
      </c>
      <c r="Q3148" s="173">
        <f t="shared" si="1279"/>
        <v>0</v>
      </c>
      <c r="R3148" s="173" t="str">
        <f t="shared" si="1280"/>
        <v/>
      </c>
      <c r="S3148" s="173">
        <f t="shared" si="1281"/>
        <v>0</v>
      </c>
      <c r="T3148" s="173">
        <f t="shared" si="1267"/>
        <v>0</v>
      </c>
      <c r="U3148" s="173">
        <f t="shared" si="1268"/>
        <v>0</v>
      </c>
      <c r="V3148" s="173">
        <f t="shared" si="1269"/>
        <v>0</v>
      </c>
      <c r="W3148" s="173">
        <f t="shared" si="1270"/>
        <v>0</v>
      </c>
      <c r="X3148" s="173">
        <f t="shared" si="1282"/>
        <v>0</v>
      </c>
    </row>
    <row r="3149" spans="1:24" ht="14.1" customHeight="1" x14ac:dyDescent="0.3">
      <c r="A3149" s="370">
        <v>87996</v>
      </c>
      <c r="B3149" s="91" t="s">
        <v>50</v>
      </c>
      <c r="C3149" s="92">
        <v>12</v>
      </c>
      <c r="D3149" s="92">
        <v>0</v>
      </c>
      <c r="E3149" s="166"/>
      <c r="F3149" s="92" t="s">
        <v>110</v>
      </c>
      <c r="G3149" s="92" t="s">
        <v>1711</v>
      </c>
      <c r="H3149" s="92" t="s">
        <v>4552</v>
      </c>
      <c r="I3149" s="92">
        <v>150</v>
      </c>
      <c r="J3149" s="93">
        <v>7.05</v>
      </c>
      <c r="K3149" s="94"/>
      <c r="L3149" s="92" t="s">
        <v>4553</v>
      </c>
      <c r="M3149" s="92" t="s">
        <v>417</v>
      </c>
      <c r="N3149" s="172" t="str">
        <f t="shared" si="1277"/>
        <v/>
      </c>
      <c r="O3149" s="172"/>
      <c r="P3149" s="173">
        <f t="shared" si="1278"/>
        <v>0</v>
      </c>
      <c r="Q3149" s="173">
        <f t="shared" si="1279"/>
        <v>0</v>
      </c>
      <c r="R3149" s="173" t="str">
        <f t="shared" si="1280"/>
        <v/>
      </c>
      <c r="S3149" s="173">
        <f t="shared" si="1281"/>
        <v>0</v>
      </c>
      <c r="T3149" s="173">
        <f t="shared" si="1267"/>
        <v>0</v>
      </c>
      <c r="U3149" s="173">
        <f t="shared" si="1268"/>
        <v>0</v>
      </c>
      <c r="V3149" s="173">
        <f t="shared" si="1269"/>
        <v>0</v>
      </c>
      <c r="W3149" s="173">
        <f t="shared" si="1270"/>
        <v>0</v>
      </c>
      <c r="X3149" s="173">
        <f t="shared" si="1282"/>
        <v>0</v>
      </c>
    </row>
    <row r="3150" spans="1:24" ht="14.1" customHeight="1" x14ac:dyDescent="0.3">
      <c r="A3150" s="189">
        <v>166789</v>
      </c>
      <c r="B3150" s="246" t="s">
        <v>50</v>
      </c>
      <c r="C3150" s="188">
        <v>12</v>
      </c>
      <c r="D3150" s="188">
        <v>0</v>
      </c>
      <c r="E3150" s="247"/>
      <c r="F3150" s="188" t="s">
        <v>110</v>
      </c>
      <c r="G3150" s="188" t="s">
        <v>1711</v>
      </c>
      <c r="H3150" s="188" t="s">
        <v>5394</v>
      </c>
      <c r="I3150" s="188">
        <v>150</v>
      </c>
      <c r="J3150" s="248">
        <v>6.7</v>
      </c>
      <c r="K3150" s="249"/>
      <c r="L3150" s="188" t="s">
        <v>5395</v>
      </c>
      <c r="M3150" s="188" t="s">
        <v>417</v>
      </c>
      <c r="N3150" s="250" t="str">
        <f t="shared" si="1277"/>
        <v/>
      </c>
      <c r="O3150" s="172"/>
      <c r="P3150" s="173">
        <f t="shared" si="1278"/>
        <v>0</v>
      </c>
      <c r="Q3150" s="173">
        <f t="shared" si="1279"/>
        <v>0</v>
      </c>
      <c r="R3150" s="173" t="str">
        <f t="shared" si="1280"/>
        <v/>
      </c>
      <c r="S3150" s="173">
        <f t="shared" si="1281"/>
        <v>0</v>
      </c>
      <c r="T3150" s="173">
        <f t="shared" si="1267"/>
        <v>0</v>
      </c>
      <c r="U3150" s="173">
        <f t="shared" si="1268"/>
        <v>0</v>
      </c>
      <c r="V3150" s="173">
        <f t="shared" si="1269"/>
        <v>0</v>
      </c>
      <c r="W3150" s="173">
        <f t="shared" si="1270"/>
        <v>0</v>
      </c>
      <c r="X3150" s="251">
        <f t="shared" si="1282"/>
        <v>0</v>
      </c>
    </row>
    <row r="3151" spans="1:24" ht="14.1" customHeight="1" x14ac:dyDescent="0.3">
      <c r="A3151" s="370">
        <v>167279</v>
      </c>
      <c r="B3151" s="91" t="s">
        <v>50</v>
      </c>
      <c r="C3151" s="92">
        <v>12</v>
      </c>
      <c r="D3151" s="92">
        <v>0</v>
      </c>
      <c r="E3151" s="166"/>
      <c r="F3151" s="92" t="s">
        <v>110</v>
      </c>
      <c r="G3151" s="92" t="s">
        <v>1711</v>
      </c>
      <c r="H3151" s="92" t="s">
        <v>5552</v>
      </c>
      <c r="I3151" s="92">
        <v>150</v>
      </c>
      <c r="J3151" s="93">
        <v>6.3</v>
      </c>
      <c r="K3151" s="94"/>
      <c r="L3151" s="92" t="s">
        <v>5553</v>
      </c>
      <c r="M3151" s="92" t="s">
        <v>417</v>
      </c>
      <c r="N3151" s="172" t="str">
        <f t="shared" si="1277"/>
        <v/>
      </c>
      <c r="O3151" s="172"/>
      <c r="P3151" s="173">
        <f t="shared" si="1278"/>
        <v>0</v>
      </c>
      <c r="Q3151" s="173">
        <f t="shared" si="1279"/>
        <v>0</v>
      </c>
      <c r="R3151" s="173" t="str">
        <f t="shared" si="1280"/>
        <v/>
      </c>
      <c r="S3151" s="173">
        <f t="shared" si="1281"/>
        <v>0</v>
      </c>
      <c r="T3151" s="173">
        <f t="shared" si="1267"/>
        <v>0</v>
      </c>
      <c r="U3151" s="173">
        <f t="shared" si="1268"/>
        <v>0</v>
      </c>
      <c r="V3151" s="173">
        <f t="shared" si="1269"/>
        <v>0</v>
      </c>
      <c r="W3151" s="173">
        <f t="shared" si="1270"/>
        <v>0</v>
      </c>
      <c r="X3151" s="173">
        <f t="shared" si="1282"/>
        <v>0</v>
      </c>
    </row>
    <row r="3152" spans="1:24" ht="14.1" customHeight="1" x14ac:dyDescent="0.3">
      <c r="A3152" s="370">
        <v>167289</v>
      </c>
      <c r="B3152" s="91" t="s">
        <v>50</v>
      </c>
      <c r="C3152" s="92">
        <v>6</v>
      </c>
      <c r="D3152" s="92">
        <v>0</v>
      </c>
      <c r="E3152" s="166"/>
      <c r="F3152" s="92" t="s">
        <v>1845</v>
      </c>
      <c r="G3152" s="92" t="s">
        <v>1930</v>
      </c>
      <c r="H3152" s="92" t="s">
        <v>5554</v>
      </c>
      <c r="I3152" s="92">
        <v>150</v>
      </c>
      <c r="J3152" s="93">
        <v>18.900000000000002</v>
      </c>
      <c r="K3152" s="94"/>
      <c r="L3152" s="92" t="s">
        <v>5555</v>
      </c>
      <c r="M3152" s="92" t="s">
        <v>417</v>
      </c>
      <c r="N3152" s="172" t="str">
        <f t="shared" si="1277"/>
        <v/>
      </c>
      <c r="O3152" s="172"/>
      <c r="P3152" s="173">
        <f t="shared" si="1278"/>
        <v>0</v>
      </c>
      <c r="Q3152" s="173">
        <f t="shared" si="1279"/>
        <v>0</v>
      </c>
      <c r="R3152" s="173" t="str">
        <f t="shared" si="1280"/>
        <v/>
      </c>
      <c r="S3152" s="173">
        <f t="shared" si="1281"/>
        <v>0</v>
      </c>
      <c r="T3152" s="173">
        <f t="shared" si="1267"/>
        <v>0</v>
      </c>
      <c r="U3152" s="173">
        <f t="shared" si="1268"/>
        <v>0</v>
      </c>
      <c r="V3152" s="173">
        <f t="shared" si="1269"/>
        <v>0</v>
      </c>
      <c r="W3152" s="173">
        <f t="shared" si="1270"/>
        <v>0</v>
      </c>
      <c r="X3152" s="173">
        <f t="shared" si="1282"/>
        <v>0</v>
      </c>
    </row>
    <row r="3153" spans="1:24" ht="14.1" customHeight="1" x14ac:dyDescent="0.3">
      <c r="A3153" s="370">
        <v>90181</v>
      </c>
      <c r="B3153" s="91" t="s">
        <v>50</v>
      </c>
      <c r="C3153" s="92">
        <v>48</v>
      </c>
      <c r="D3153" s="92">
        <v>12</v>
      </c>
      <c r="E3153" s="166"/>
      <c r="F3153" s="92" t="s">
        <v>110</v>
      </c>
      <c r="G3153" s="92" t="s">
        <v>1711</v>
      </c>
      <c r="H3153" s="92" t="s">
        <v>1841</v>
      </c>
      <c r="I3153" s="92">
        <v>150</v>
      </c>
      <c r="J3153" s="93">
        <v>4.9000000000000004</v>
      </c>
      <c r="K3153" s="94"/>
      <c r="L3153" s="92" t="s">
        <v>2782</v>
      </c>
      <c r="M3153" s="92" t="s">
        <v>417</v>
      </c>
      <c r="N3153" s="172" t="str">
        <f t="shared" si="1277"/>
        <v/>
      </c>
      <c r="O3153" s="172"/>
      <c r="P3153" s="173">
        <f t="shared" si="1278"/>
        <v>0</v>
      </c>
      <c r="Q3153" s="173">
        <f t="shared" si="1279"/>
        <v>0</v>
      </c>
      <c r="R3153" s="173" t="str">
        <f t="shared" si="1280"/>
        <v/>
      </c>
      <c r="S3153" s="173">
        <f t="shared" si="1281"/>
        <v>0</v>
      </c>
      <c r="T3153" s="173">
        <f t="shared" si="1267"/>
        <v>0</v>
      </c>
      <c r="U3153" s="173">
        <f t="shared" si="1268"/>
        <v>0</v>
      </c>
      <c r="V3153" s="173">
        <f t="shared" si="1269"/>
        <v>0</v>
      </c>
      <c r="W3153" s="173">
        <f t="shared" si="1270"/>
        <v>0</v>
      </c>
      <c r="X3153" s="173">
        <f t="shared" si="1282"/>
        <v>0</v>
      </c>
    </row>
    <row r="3154" spans="1:24" ht="14.1" customHeight="1" x14ac:dyDescent="0.3">
      <c r="A3154" s="370">
        <v>104949</v>
      </c>
      <c r="B3154" s="91" t="s">
        <v>50</v>
      </c>
      <c r="C3154" s="92">
        <v>12</v>
      </c>
      <c r="D3154" s="92">
        <v>0</v>
      </c>
      <c r="E3154" s="166"/>
      <c r="F3154" s="92" t="s">
        <v>110</v>
      </c>
      <c r="G3154" s="92" t="s">
        <v>1711</v>
      </c>
      <c r="H3154" s="92" t="s">
        <v>1878</v>
      </c>
      <c r="I3154" s="92">
        <v>150</v>
      </c>
      <c r="J3154" s="93">
        <v>4.9000000000000004</v>
      </c>
      <c r="K3154" s="94"/>
      <c r="L3154" s="92" t="s">
        <v>2816</v>
      </c>
      <c r="M3154" s="92" t="s">
        <v>417</v>
      </c>
      <c r="N3154" s="172" t="str">
        <f t="shared" si="1277"/>
        <v/>
      </c>
      <c r="O3154" s="172"/>
      <c r="P3154" s="173">
        <f t="shared" si="1278"/>
        <v>0</v>
      </c>
      <c r="Q3154" s="173">
        <f t="shared" si="1279"/>
        <v>0</v>
      </c>
      <c r="R3154" s="173" t="str">
        <f t="shared" si="1280"/>
        <v/>
      </c>
      <c r="S3154" s="173">
        <f t="shared" si="1281"/>
        <v>0</v>
      </c>
      <c r="T3154" s="173">
        <f t="shared" si="1267"/>
        <v>0</v>
      </c>
      <c r="U3154" s="173">
        <f t="shared" si="1268"/>
        <v>0</v>
      </c>
      <c r="V3154" s="173">
        <f t="shared" si="1269"/>
        <v>0</v>
      </c>
      <c r="W3154" s="173">
        <f t="shared" si="1270"/>
        <v>0</v>
      </c>
      <c r="X3154" s="173">
        <f t="shared" si="1282"/>
        <v>0</v>
      </c>
    </row>
    <row r="3155" spans="1:24" ht="14.1" customHeight="1" x14ac:dyDescent="0.3">
      <c r="A3155" s="370">
        <v>104959</v>
      </c>
      <c r="B3155" s="91" t="s">
        <v>50</v>
      </c>
      <c r="C3155" s="92">
        <v>12</v>
      </c>
      <c r="D3155" s="92">
        <v>0</v>
      </c>
      <c r="E3155" s="166"/>
      <c r="F3155" s="92" t="s">
        <v>110</v>
      </c>
      <c r="G3155" s="92" t="s">
        <v>1711</v>
      </c>
      <c r="H3155" s="92" t="s">
        <v>1879</v>
      </c>
      <c r="I3155" s="92">
        <v>150</v>
      </c>
      <c r="J3155" s="93">
        <v>4.9000000000000004</v>
      </c>
      <c r="K3155" s="94"/>
      <c r="L3155" s="92" t="s">
        <v>2817</v>
      </c>
      <c r="M3155" s="92" t="s">
        <v>417</v>
      </c>
      <c r="N3155" s="172" t="str">
        <f t="shared" si="1277"/>
        <v/>
      </c>
      <c r="O3155" s="172"/>
      <c r="P3155" s="173">
        <f t="shared" si="1278"/>
        <v>0</v>
      </c>
      <c r="Q3155" s="173">
        <f t="shared" si="1279"/>
        <v>0</v>
      </c>
      <c r="R3155" s="173" t="str">
        <f t="shared" si="1280"/>
        <v/>
      </c>
      <c r="S3155" s="173">
        <f t="shared" si="1281"/>
        <v>0</v>
      </c>
      <c r="T3155" s="173">
        <f t="shared" si="1267"/>
        <v>0</v>
      </c>
      <c r="U3155" s="173">
        <f t="shared" si="1268"/>
        <v>0</v>
      </c>
      <c r="V3155" s="173">
        <f t="shared" si="1269"/>
        <v>0</v>
      </c>
      <c r="W3155" s="173">
        <f t="shared" si="1270"/>
        <v>0</v>
      </c>
      <c r="X3155" s="173">
        <f t="shared" si="1282"/>
        <v>0</v>
      </c>
    </row>
    <row r="3156" spans="1:24" ht="14.1" customHeight="1" x14ac:dyDescent="0.3">
      <c r="A3156" s="370">
        <v>105039</v>
      </c>
      <c r="B3156" s="91" t="s">
        <v>50</v>
      </c>
      <c r="C3156" s="92">
        <v>4</v>
      </c>
      <c r="D3156" s="92">
        <v>0</v>
      </c>
      <c r="E3156" s="166"/>
      <c r="F3156" s="92" t="s">
        <v>110</v>
      </c>
      <c r="G3156" s="92" t="s">
        <v>1711</v>
      </c>
      <c r="H3156" s="92" t="s">
        <v>6320</v>
      </c>
      <c r="I3156" s="92">
        <v>150</v>
      </c>
      <c r="J3156" s="93">
        <v>24.3</v>
      </c>
      <c r="K3156" s="94"/>
      <c r="L3156" s="92" t="s">
        <v>2821</v>
      </c>
      <c r="M3156" s="92" t="s">
        <v>417</v>
      </c>
      <c r="N3156" s="172" t="str">
        <f t="shared" si="1277"/>
        <v/>
      </c>
      <c r="O3156" s="172"/>
      <c r="P3156" s="173">
        <f t="shared" si="1278"/>
        <v>0</v>
      </c>
      <c r="Q3156" s="173">
        <f t="shared" si="1279"/>
        <v>0</v>
      </c>
      <c r="R3156" s="173" t="str">
        <f t="shared" si="1280"/>
        <v/>
      </c>
      <c r="S3156" s="173">
        <f t="shared" si="1281"/>
        <v>0</v>
      </c>
      <c r="T3156" s="173">
        <f t="shared" si="1267"/>
        <v>0</v>
      </c>
      <c r="U3156" s="173">
        <f t="shared" si="1268"/>
        <v>0</v>
      </c>
      <c r="V3156" s="173">
        <f t="shared" si="1269"/>
        <v>0</v>
      </c>
      <c r="W3156" s="173">
        <f t="shared" si="1270"/>
        <v>0</v>
      </c>
      <c r="X3156" s="173">
        <f t="shared" si="1282"/>
        <v>0</v>
      </c>
    </row>
    <row r="3157" spans="1:24" ht="14.1" customHeight="1" x14ac:dyDescent="0.3">
      <c r="A3157" s="370">
        <v>105029</v>
      </c>
      <c r="B3157" s="91" t="s">
        <v>50</v>
      </c>
      <c r="C3157" s="92">
        <v>24</v>
      </c>
      <c r="D3157" s="92">
        <v>12</v>
      </c>
      <c r="E3157" s="166"/>
      <c r="F3157" s="92" t="s">
        <v>110</v>
      </c>
      <c r="G3157" s="92" t="s">
        <v>1711</v>
      </c>
      <c r="H3157" s="92" t="s">
        <v>6319</v>
      </c>
      <c r="I3157" s="92">
        <v>150</v>
      </c>
      <c r="J3157" s="93">
        <v>7.7</v>
      </c>
      <c r="K3157" s="94"/>
      <c r="L3157" s="92" t="s">
        <v>2820</v>
      </c>
      <c r="M3157" s="92" t="s">
        <v>417</v>
      </c>
      <c r="N3157" s="172" t="str">
        <f t="shared" si="1277"/>
        <v/>
      </c>
      <c r="O3157" s="172"/>
      <c r="P3157" s="173">
        <f t="shared" si="1278"/>
        <v>0</v>
      </c>
      <c r="Q3157" s="173">
        <f t="shared" si="1279"/>
        <v>0</v>
      </c>
      <c r="R3157" s="173" t="str">
        <f t="shared" si="1280"/>
        <v/>
      </c>
      <c r="S3157" s="173">
        <f t="shared" si="1281"/>
        <v>0</v>
      </c>
      <c r="T3157" s="173">
        <f t="shared" si="1267"/>
        <v>0</v>
      </c>
      <c r="U3157" s="173">
        <f t="shared" si="1268"/>
        <v>0</v>
      </c>
      <c r="V3157" s="173">
        <f t="shared" si="1269"/>
        <v>0</v>
      </c>
      <c r="W3157" s="173">
        <f t="shared" si="1270"/>
        <v>0</v>
      </c>
      <c r="X3157" s="173">
        <f t="shared" si="1282"/>
        <v>0</v>
      </c>
    </row>
    <row r="3158" spans="1:24" ht="14.1" customHeight="1" x14ac:dyDescent="0.3">
      <c r="A3158" s="370">
        <v>24441</v>
      </c>
      <c r="B3158" s="91" t="s">
        <v>50</v>
      </c>
      <c r="C3158" s="92">
        <v>2</v>
      </c>
      <c r="D3158" s="92">
        <v>0</v>
      </c>
      <c r="E3158" s="166"/>
      <c r="F3158" s="92" t="s">
        <v>110</v>
      </c>
      <c r="G3158" s="92" t="s">
        <v>1711</v>
      </c>
      <c r="H3158" s="92" t="s">
        <v>1754</v>
      </c>
      <c r="I3158" s="92">
        <v>150</v>
      </c>
      <c r="J3158" s="93">
        <v>29.150000000000002</v>
      </c>
      <c r="K3158" s="94"/>
      <c r="L3158" s="92" t="s">
        <v>2695</v>
      </c>
      <c r="M3158" s="92" t="s">
        <v>417</v>
      </c>
      <c r="N3158" s="172" t="str">
        <f t="shared" si="1277"/>
        <v/>
      </c>
      <c r="O3158" s="172"/>
      <c r="P3158" s="173">
        <f t="shared" si="1278"/>
        <v>0</v>
      </c>
      <c r="Q3158" s="173">
        <f t="shared" si="1279"/>
        <v>0</v>
      </c>
      <c r="R3158" s="173" t="str">
        <f t="shared" si="1280"/>
        <v/>
      </c>
      <c r="S3158" s="173">
        <f t="shared" si="1281"/>
        <v>0</v>
      </c>
      <c r="T3158" s="173">
        <f t="shared" si="1267"/>
        <v>0</v>
      </c>
      <c r="U3158" s="173">
        <f t="shared" si="1268"/>
        <v>0</v>
      </c>
      <c r="V3158" s="173">
        <f t="shared" si="1269"/>
        <v>0</v>
      </c>
      <c r="W3158" s="173">
        <f t="shared" si="1270"/>
        <v>0</v>
      </c>
      <c r="X3158" s="173">
        <f t="shared" si="1282"/>
        <v>0</v>
      </c>
    </row>
    <row r="3159" spans="1:24" ht="14.1" customHeight="1" x14ac:dyDescent="0.3">
      <c r="A3159" s="370">
        <v>65680</v>
      </c>
      <c r="B3159" s="91" t="s">
        <v>50</v>
      </c>
      <c r="C3159" s="92">
        <v>24</v>
      </c>
      <c r="D3159" s="92">
        <v>12</v>
      </c>
      <c r="E3159" s="166"/>
      <c r="F3159" s="92" t="s">
        <v>110</v>
      </c>
      <c r="G3159" s="92" t="s">
        <v>1711</v>
      </c>
      <c r="H3159" s="92" t="s">
        <v>1779</v>
      </c>
      <c r="I3159" s="92">
        <v>150</v>
      </c>
      <c r="J3159" s="93">
        <v>7.1000000000000005</v>
      </c>
      <c r="K3159" s="94"/>
      <c r="L3159" s="92" t="s">
        <v>2720</v>
      </c>
      <c r="M3159" s="92" t="s">
        <v>417</v>
      </c>
      <c r="N3159" s="172" t="str">
        <f t="shared" si="1277"/>
        <v/>
      </c>
      <c r="O3159" s="172"/>
      <c r="P3159" s="173">
        <f t="shared" si="1278"/>
        <v>0</v>
      </c>
      <c r="Q3159" s="173">
        <f t="shared" si="1279"/>
        <v>0</v>
      </c>
      <c r="R3159" s="173" t="str">
        <f t="shared" si="1280"/>
        <v/>
      </c>
      <c r="S3159" s="173">
        <f t="shared" si="1281"/>
        <v>0</v>
      </c>
      <c r="T3159" s="173">
        <f t="shared" si="1267"/>
        <v>0</v>
      </c>
      <c r="U3159" s="173">
        <f t="shared" si="1268"/>
        <v>0</v>
      </c>
      <c r="V3159" s="173">
        <f t="shared" si="1269"/>
        <v>0</v>
      </c>
      <c r="W3159" s="173">
        <f t="shared" si="1270"/>
        <v>0</v>
      </c>
      <c r="X3159" s="173">
        <f t="shared" si="1282"/>
        <v>0</v>
      </c>
    </row>
    <row r="3160" spans="1:24" ht="14.1" customHeight="1" x14ac:dyDescent="0.3">
      <c r="A3160" s="189">
        <v>163629</v>
      </c>
      <c r="B3160" s="246" t="s">
        <v>50</v>
      </c>
      <c r="C3160" s="188">
        <v>10</v>
      </c>
      <c r="D3160" s="188">
        <v>0</v>
      </c>
      <c r="E3160" s="247"/>
      <c r="F3160" s="188" t="s">
        <v>110</v>
      </c>
      <c r="G3160" s="188" t="s">
        <v>1711</v>
      </c>
      <c r="H3160" s="188" t="s">
        <v>4874</v>
      </c>
      <c r="I3160" s="188">
        <v>150</v>
      </c>
      <c r="J3160" s="248">
        <v>9.25</v>
      </c>
      <c r="K3160" s="249"/>
      <c r="L3160" s="188" t="s">
        <v>4875</v>
      </c>
      <c r="M3160" s="188" t="s">
        <v>417</v>
      </c>
      <c r="N3160" s="250" t="str">
        <f t="shared" ref="N3160:N3162" si="1283">IF(OR(J3160="TBA",E3160=0),"",E3160*J3160)</f>
        <v/>
      </c>
      <c r="O3160" s="172"/>
      <c r="P3160" s="173">
        <f t="shared" si="1278"/>
        <v>0</v>
      </c>
      <c r="Q3160" s="173">
        <f t="shared" si="1279"/>
        <v>0</v>
      </c>
      <c r="R3160" s="173" t="str">
        <f t="shared" si="1280"/>
        <v/>
      </c>
      <c r="S3160" s="173">
        <f t="shared" si="1281"/>
        <v>0</v>
      </c>
      <c r="T3160" s="173">
        <f t="shared" si="1267"/>
        <v>0</v>
      </c>
      <c r="U3160" s="173">
        <f t="shared" si="1268"/>
        <v>0</v>
      </c>
      <c r="V3160" s="173">
        <f t="shared" si="1269"/>
        <v>0</v>
      </c>
      <c r="W3160" s="173">
        <f t="shared" si="1270"/>
        <v>0</v>
      </c>
      <c r="X3160" s="251">
        <f t="shared" ref="X3160:X3162" si="1284">+SUM(T3160:W3160)</f>
        <v>0</v>
      </c>
    </row>
    <row r="3161" spans="1:24" ht="14.1" customHeight="1" x14ac:dyDescent="0.3">
      <c r="A3161" s="370">
        <v>65681</v>
      </c>
      <c r="B3161" s="91" t="s">
        <v>50</v>
      </c>
      <c r="C3161" s="92">
        <v>24</v>
      </c>
      <c r="D3161" s="92">
        <v>12</v>
      </c>
      <c r="E3161" s="166"/>
      <c r="F3161" s="92" t="s">
        <v>110</v>
      </c>
      <c r="G3161" s="92" t="s">
        <v>1711</v>
      </c>
      <c r="H3161" s="92" t="s">
        <v>1780</v>
      </c>
      <c r="I3161" s="92">
        <v>150</v>
      </c>
      <c r="J3161" s="93">
        <v>7.1000000000000005</v>
      </c>
      <c r="K3161" s="94"/>
      <c r="L3161" s="92" t="s">
        <v>2721</v>
      </c>
      <c r="M3161" s="92" t="s">
        <v>417</v>
      </c>
      <c r="N3161" s="172" t="str">
        <f t="shared" si="1283"/>
        <v/>
      </c>
      <c r="O3161" s="172"/>
      <c r="P3161" s="173">
        <f t="shared" si="1278"/>
        <v>0</v>
      </c>
      <c r="Q3161" s="173">
        <f t="shared" si="1279"/>
        <v>0</v>
      </c>
      <c r="R3161" s="173" t="str">
        <f t="shared" si="1280"/>
        <v/>
      </c>
      <c r="S3161" s="173">
        <f t="shared" si="1281"/>
        <v>0</v>
      </c>
      <c r="T3161" s="173">
        <f t="shared" si="1267"/>
        <v>0</v>
      </c>
      <c r="U3161" s="173">
        <f t="shared" si="1268"/>
        <v>0</v>
      </c>
      <c r="V3161" s="173">
        <f t="shared" si="1269"/>
        <v>0</v>
      </c>
      <c r="W3161" s="173">
        <f t="shared" si="1270"/>
        <v>0</v>
      </c>
      <c r="X3161" s="173">
        <f t="shared" si="1284"/>
        <v>0</v>
      </c>
    </row>
    <row r="3162" spans="1:24" ht="14.1" customHeight="1" x14ac:dyDescent="0.3">
      <c r="A3162" s="189">
        <v>163619</v>
      </c>
      <c r="B3162" s="246" t="s">
        <v>50</v>
      </c>
      <c r="C3162" s="188">
        <v>10</v>
      </c>
      <c r="D3162" s="188">
        <v>0</v>
      </c>
      <c r="E3162" s="247"/>
      <c r="F3162" s="188" t="s">
        <v>110</v>
      </c>
      <c r="G3162" s="188" t="s">
        <v>1711</v>
      </c>
      <c r="H3162" s="188" t="s">
        <v>4873</v>
      </c>
      <c r="I3162" s="188">
        <v>150</v>
      </c>
      <c r="J3162" s="248">
        <v>9.25</v>
      </c>
      <c r="K3162" s="249"/>
      <c r="L3162" s="188" t="s">
        <v>5507</v>
      </c>
      <c r="M3162" s="188" t="s">
        <v>417</v>
      </c>
      <c r="N3162" s="250" t="str">
        <f t="shared" si="1283"/>
        <v/>
      </c>
      <c r="O3162" s="172"/>
      <c r="P3162" s="173">
        <f t="shared" si="1278"/>
        <v>0</v>
      </c>
      <c r="Q3162" s="173">
        <f t="shared" si="1279"/>
        <v>0</v>
      </c>
      <c r="R3162" s="173" t="str">
        <f t="shared" si="1280"/>
        <v/>
      </c>
      <c r="S3162" s="173">
        <f t="shared" si="1281"/>
        <v>0</v>
      </c>
      <c r="T3162" s="173">
        <f t="shared" si="1267"/>
        <v>0</v>
      </c>
      <c r="U3162" s="173">
        <f t="shared" si="1268"/>
        <v>0</v>
      </c>
      <c r="V3162" s="173">
        <f t="shared" si="1269"/>
        <v>0</v>
      </c>
      <c r="W3162" s="173">
        <f t="shared" si="1270"/>
        <v>0</v>
      </c>
      <c r="X3162" s="251">
        <f t="shared" si="1284"/>
        <v>0</v>
      </c>
    </row>
    <row r="3163" spans="1:24" ht="14.1" customHeight="1" x14ac:dyDescent="0.3">
      <c r="A3163" s="90"/>
      <c r="B3163" s="91"/>
      <c r="C3163" s="92"/>
      <c r="D3163" s="92"/>
      <c r="E3163" s="168"/>
      <c r="F3163" s="92"/>
      <c r="G3163" s="92"/>
      <c r="H3163" s="226" t="s">
        <v>687</v>
      </c>
      <c r="I3163" s="92"/>
      <c r="J3163" s="93"/>
      <c r="K3163" s="94"/>
      <c r="L3163" s="94"/>
      <c r="M3163" s="95"/>
      <c r="N3163" s="172"/>
      <c r="O3163" s="172"/>
      <c r="P3163" s="173">
        <f t="shared" ref="P3163:P3176" si="1285">IF($B3163="PA",$N3163,0)</f>
        <v>0</v>
      </c>
      <c r="Q3163" s="173">
        <f t="shared" ref="Q3163:Q3176" si="1286">IF($B3163="PC",$N3163,0)</f>
        <v>0</v>
      </c>
      <c r="R3163" s="173">
        <f t="shared" ref="R3163:R3176" si="1287">IF($B3163="LA",$N3163,0)</f>
        <v>0</v>
      </c>
      <c r="S3163" s="173">
        <f t="shared" ref="S3163:S3176" si="1288">IF($B3163="LC",$N3163,0)</f>
        <v>0</v>
      </c>
      <c r="T3163" s="173">
        <f t="shared" si="1267"/>
        <v>0</v>
      </c>
      <c r="U3163" s="173">
        <f t="shared" si="1268"/>
        <v>0</v>
      </c>
      <c r="V3163" s="173">
        <f t="shared" si="1269"/>
        <v>0</v>
      </c>
      <c r="W3163" s="173">
        <f t="shared" si="1270"/>
        <v>0</v>
      </c>
      <c r="X3163" s="173"/>
    </row>
    <row r="3164" spans="1:24" ht="14.1" customHeight="1" x14ac:dyDescent="0.3">
      <c r="A3164" s="370">
        <v>79724</v>
      </c>
      <c r="B3164" s="91" t="s">
        <v>50</v>
      </c>
      <c r="C3164" s="92">
        <v>12</v>
      </c>
      <c r="D3164" s="92">
        <v>0</v>
      </c>
      <c r="E3164" s="166"/>
      <c r="F3164" s="92" t="s">
        <v>111</v>
      </c>
      <c r="G3164" s="92" t="s">
        <v>1712</v>
      </c>
      <c r="H3164" s="92" t="s">
        <v>1824</v>
      </c>
      <c r="I3164" s="92">
        <v>151</v>
      </c>
      <c r="J3164" s="93">
        <v>12.15</v>
      </c>
      <c r="K3164" s="94"/>
      <c r="L3164" s="92" t="s">
        <v>2765</v>
      </c>
      <c r="M3164" s="92" t="s">
        <v>417</v>
      </c>
      <c r="N3164" s="172" t="str">
        <f t="shared" ref="N3164:N3176" si="1289">IF(OR(J3164="TBA",E3164=0),"",E3164*J3164)</f>
        <v/>
      </c>
      <c r="O3164" s="172"/>
      <c r="P3164" s="173">
        <f t="shared" si="1285"/>
        <v>0</v>
      </c>
      <c r="Q3164" s="173">
        <f t="shared" si="1286"/>
        <v>0</v>
      </c>
      <c r="R3164" s="173" t="str">
        <f t="shared" si="1287"/>
        <v/>
      </c>
      <c r="S3164" s="173">
        <f t="shared" si="1288"/>
        <v>0</v>
      </c>
      <c r="T3164" s="173">
        <f t="shared" si="1267"/>
        <v>0</v>
      </c>
      <c r="U3164" s="173">
        <f t="shared" si="1268"/>
        <v>0</v>
      </c>
      <c r="V3164" s="173">
        <f t="shared" si="1269"/>
        <v>0</v>
      </c>
      <c r="W3164" s="173">
        <f t="shared" si="1270"/>
        <v>0</v>
      </c>
      <c r="X3164" s="173">
        <f t="shared" ref="X3164:X3176" si="1290">+SUM(T3164:W3164)</f>
        <v>0</v>
      </c>
    </row>
    <row r="3165" spans="1:24" ht="14.1" customHeight="1" x14ac:dyDescent="0.3">
      <c r="A3165" s="370">
        <v>79725</v>
      </c>
      <c r="B3165" s="91" t="s">
        <v>50</v>
      </c>
      <c r="C3165" s="92">
        <v>12</v>
      </c>
      <c r="D3165" s="92">
        <v>0</v>
      </c>
      <c r="E3165" s="166"/>
      <c r="F3165" s="92" t="s">
        <v>111</v>
      </c>
      <c r="G3165" s="92" t="s">
        <v>1712</v>
      </c>
      <c r="H3165" s="92" t="s">
        <v>1825</v>
      </c>
      <c r="I3165" s="92">
        <v>151</v>
      </c>
      <c r="J3165" s="93">
        <v>12.15</v>
      </c>
      <c r="K3165" s="94"/>
      <c r="L3165" s="92" t="s">
        <v>2766</v>
      </c>
      <c r="M3165" s="92" t="s">
        <v>417</v>
      </c>
      <c r="N3165" s="172" t="str">
        <f t="shared" si="1289"/>
        <v/>
      </c>
      <c r="O3165" s="172"/>
      <c r="P3165" s="173">
        <f t="shared" si="1285"/>
        <v>0</v>
      </c>
      <c r="Q3165" s="173">
        <f t="shared" si="1286"/>
        <v>0</v>
      </c>
      <c r="R3165" s="173" t="str">
        <f t="shared" si="1287"/>
        <v/>
      </c>
      <c r="S3165" s="173">
        <f t="shared" si="1288"/>
        <v>0</v>
      </c>
      <c r="T3165" s="173">
        <f t="shared" si="1267"/>
        <v>0</v>
      </c>
      <c r="U3165" s="173">
        <f t="shared" si="1268"/>
        <v>0</v>
      </c>
      <c r="V3165" s="173">
        <f t="shared" si="1269"/>
        <v>0</v>
      </c>
      <c r="W3165" s="173">
        <f t="shared" si="1270"/>
        <v>0</v>
      </c>
      <c r="X3165" s="173">
        <f t="shared" si="1290"/>
        <v>0</v>
      </c>
    </row>
    <row r="3166" spans="1:24" ht="14.1" customHeight="1" x14ac:dyDescent="0.3">
      <c r="A3166" s="370">
        <v>79726</v>
      </c>
      <c r="B3166" s="91" t="s">
        <v>50</v>
      </c>
      <c r="C3166" s="92">
        <v>12</v>
      </c>
      <c r="D3166" s="92">
        <v>0</v>
      </c>
      <c r="E3166" s="166"/>
      <c r="F3166" s="92" t="s">
        <v>111</v>
      </c>
      <c r="G3166" s="92" t="s">
        <v>1712</v>
      </c>
      <c r="H3166" s="92" t="s">
        <v>1826</v>
      </c>
      <c r="I3166" s="92">
        <v>151</v>
      </c>
      <c r="J3166" s="93">
        <v>12.15</v>
      </c>
      <c r="K3166" s="94"/>
      <c r="L3166" s="92" t="s">
        <v>2767</v>
      </c>
      <c r="M3166" s="92" t="s">
        <v>417</v>
      </c>
      <c r="N3166" s="172" t="str">
        <f t="shared" si="1289"/>
        <v/>
      </c>
      <c r="O3166" s="172"/>
      <c r="P3166" s="173">
        <f t="shared" si="1285"/>
        <v>0</v>
      </c>
      <c r="Q3166" s="173">
        <f t="shared" si="1286"/>
        <v>0</v>
      </c>
      <c r="R3166" s="173" t="str">
        <f t="shared" si="1287"/>
        <v/>
      </c>
      <c r="S3166" s="173">
        <f t="shared" si="1288"/>
        <v>0</v>
      </c>
      <c r="T3166" s="173">
        <f t="shared" si="1267"/>
        <v>0</v>
      </c>
      <c r="U3166" s="173">
        <f t="shared" si="1268"/>
        <v>0</v>
      </c>
      <c r="V3166" s="173">
        <f t="shared" si="1269"/>
        <v>0</v>
      </c>
      <c r="W3166" s="173">
        <f t="shared" si="1270"/>
        <v>0</v>
      </c>
      <c r="X3166" s="173">
        <f t="shared" si="1290"/>
        <v>0</v>
      </c>
    </row>
    <row r="3167" spans="1:24" ht="14.1" customHeight="1" x14ac:dyDescent="0.3">
      <c r="A3167" s="370">
        <v>79727</v>
      </c>
      <c r="B3167" s="91" t="s">
        <v>50</v>
      </c>
      <c r="C3167" s="92">
        <v>12</v>
      </c>
      <c r="D3167" s="92">
        <v>0</v>
      </c>
      <c r="E3167" s="166"/>
      <c r="F3167" s="92" t="s">
        <v>111</v>
      </c>
      <c r="G3167" s="92" t="s">
        <v>1712</v>
      </c>
      <c r="H3167" s="92" t="s">
        <v>1827</v>
      </c>
      <c r="I3167" s="92">
        <v>151</v>
      </c>
      <c r="J3167" s="93">
        <v>12.15</v>
      </c>
      <c r="K3167" s="94"/>
      <c r="L3167" s="92" t="s">
        <v>2768</v>
      </c>
      <c r="M3167" s="92" t="s">
        <v>417</v>
      </c>
      <c r="N3167" s="172" t="str">
        <f t="shared" si="1289"/>
        <v/>
      </c>
      <c r="O3167" s="172"/>
      <c r="P3167" s="173">
        <f t="shared" si="1285"/>
        <v>0</v>
      </c>
      <c r="Q3167" s="173">
        <f t="shared" si="1286"/>
        <v>0</v>
      </c>
      <c r="R3167" s="173" t="str">
        <f t="shared" si="1287"/>
        <v/>
      </c>
      <c r="S3167" s="173">
        <f t="shared" si="1288"/>
        <v>0</v>
      </c>
      <c r="T3167" s="173">
        <f t="shared" si="1267"/>
        <v>0</v>
      </c>
      <c r="U3167" s="173">
        <f t="shared" si="1268"/>
        <v>0</v>
      </c>
      <c r="V3167" s="173">
        <f t="shared" si="1269"/>
        <v>0</v>
      </c>
      <c r="W3167" s="173">
        <f t="shared" si="1270"/>
        <v>0</v>
      </c>
      <c r="X3167" s="173">
        <f t="shared" si="1290"/>
        <v>0</v>
      </c>
    </row>
    <row r="3168" spans="1:24" ht="14.1" customHeight="1" x14ac:dyDescent="0.3">
      <c r="A3168" s="370">
        <v>79728</v>
      </c>
      <c r="B3168" s="91" t="s">
        <v>50</v>
      </c>
      <c r="C3168" s="92">
        <v>12</v>
      </c>
      <c r="D3168" s="92">
        <v>0</v>
      </c>
      <c r="E3168" s="166"/>
      <c r="F3168" s="92" t="s">
        <v>111</v>
      </c>
      <c r="G3168" s="92" t="s">
        <v>1712</v>
      </c>
      <c r="H3168" s="92" t="s">
        <v>1828</v>
      </c>
      <c r="I3168" s="92">
        <v>151</v>
      </c>
      <c r="J3168" s="93">
        <v>12.15</v>
      </c>
      <c r="K3168" s="94"/>
      <c r="L3168" s="92" t="s">
        <v>2769</v>
      </c>
      <c r="M3168" s="92" t="s">
        <v>417</v>
      </c>
      <c r="N3168" s="172" t="str">
        <f t="shared" si="1289"/>
        <v/>
      </c>
      <c r="O3168" s="172"/>
      <c r="P3168" s="173">
        <f t="shared" si="1285"/>
        <v>0</v>
      </c>
      <c r="Q3168" s="173">
        <f t="shared" si="1286"/>
        <v>0</v>
      </c>
      <c r="R3168" s="173" t="str">
        <f t="shared" si="1287"/>
        <v/>
      </c>
      <c r="S3168" s="173">
        <f t="shared" si="1288"/>
        <v>0</v>
      </c>
      <c r="T3168" s="173">
        <f t="shared" si="1267"/>
        <v>0</v>
      </c>
      <c r="U3168" s="173">
        <f t="shared" si="1268"/>
        <v>0</v>
      </c>
      <c r="V3168" s="173">
        <f t="shared" si="1269"/>
        <v>0</v>
      </c>
      <c r="W3168" s="173">
        <f t="shared" si="1270"/>
        <v>0</v>
      </c>
      <c r="X3168" s="173">
        <f t="shared" si="1290"/>
        <v>0</v>
      </c>
    </row>
    <row r="3169" spans="1:24" ht="14.1" customHeight="1" x14ac:dyDescent="0.3">
      <c r="A3169" s="187">
        <v>67945</v>
      </c>
      <c r="B3169" s="246" t="s">
        <v>50</v>
      </c>
      <c r="C3169" s="188">
        <v>24</v>
      </c>
      <c r="D3169" s="188">
        <v>12</v>
      </c>
      <c r="E3169" s="247"/>
      <c r="F3169" s="188" t="s">
        <v>111</v>
      </c>
      <c r="G3169" s="188" t="s">
        <v>1712</v>
      </c>
      <c r="H3169" s="188" t="s">
        <v>1792</v>
      </c>
      <c r="I3169" s="188">
        <v>151</v>
      </c>
      <c r="J3169" s="248">
        <v>9.6</v>
      </c>
      <c r="K3169" s="249"/>
      <c r="L3169" s="188" t="s">
        <v>2733</v>
      </c>
      <c r="M3169" s="188" t="s">
        <v>417</v>
      </c>
      <c r="N3169" s="250" t="str">
        <f t="shared" si="1289"/>
        <v/>
      </c>
      <c r="O3169" s="172"/>
      <c r="P3169" s="173">
        <f t="shared" si="1285"/>
        <v>0</v>
      </c>
      <c r="Q3169" s="173">
        <f t="shared" si="1286"/>
        <v>0</v>
      </c>
      <c r="R3169" s="173" t="str">
        <f t="shared" si="1287"/>
        <v/>
      </c>
      <c r="S3169" s="173">
        <f t="shared" si="1288"/>
        <v>0</v>
      </c>
      <c r="T3169" s="173">
        <f t="shared" si="1267"/>
        <v>0</v>
      </c>
      <c r="U3169" s="173">
        <f t="shared" si="1268"/>
        <v>0</v>
      </c>
      <c r="V3169" s="173">
        <f t="shared" si="1269"/>
        <v>0</v>
      </c>
      <c r="W3169" s="173">
        <f t="shared" si="1270"/>
        <v>0</v>
      </c>
      <c r="X3169" s="251">
        <f t="shared" si="1290"/>
        <v>0</v>
      </c>
    </row>
    <row r="3170" spans="1:24" ht="14.1" customHeight="1" x14ac:dyDescent="0.3">
      <c r="A3170" s="370">
        <v>105049</v>
      </c>
      <c r="B3170" s="91" t="s">
        <v>50</v>
      </c>
      <c r="C3170" s="92">
        <v>4</v>
      </c>
      <c r="D3170" s="92">
        <v>0</v>
      </c>
      <c r="E3170" s="166"/>
      <c r="F3170" s="92" t="s">
        <v>111</v>
      </c>
      <c r="G3170" s="92" t="s">
        <v>1712</v>
      </c>
      <c r="H3170" s="92" t="s">
        <v>6321</v>
      </c>
      <c r="I3170" s="92">
        <v>151</v>
      </c>
      <c r="J3170" s="93">
        <v>30.35</v>
      </c>
      <c r="K3170" s="94"/>
      <c r="L3170" s="92" t="s">
        <v>2822</v>
      </c>
      <c r="M3170" s="92" t="s">
        <v>417</v>
      </c>
      <c r="N3170" s="172" t="str">
        <f t="shared" si="1289"/>
        <v/>
      </c>
      <c r="O3170" s="172"/>
      <c r="P3170" s="173">
        <f t="shared" si="1285"/>
        <v>0</v>
      </c>
      <c r="Q3170" s="173">
        <f t="shared" si="1286"/>
        <v>0</v>
      </c>
      <c r="R3170" s="173" t="str">
        <f t="shared" si="1287"/>
        <v/>
      </c>
      <c r="S3170" s="173">
        <f t="shared" si="1288"/>
        <v>0</v>
      </c>
      <c r="T3170" s="173">
        <f t="shared" si="1267"/>
        <v>0</v>
      </c>
      <c r="U3170" s="173">
        <f t="shared" si="1268"/>
        <v>0</v>
      </c>
      <c r="V3170" s="173">
        <f t="shared" si="1269"/>
        <v>0</v>
      </c>
      <c r="W3170" s="173">
        <f t="shared" si="1270"/>
        <v>0</v>
      </c>
      <c r="X3170" s="173">
        <f t="shared" si="1290"/>
        <v>0</v>
      </c>
    </row>
    <row r="3171" spans="1:24" ht="14.1" customHeight="1" x14ac:dyDescent="0.3">
      <c r="A3171" s="370">
        <v>24442</v>
      </c>
      <c r="B3171" s="91" t="s">
        <v>50</v>
      </c>
      <c r="C3171" s="92">
        <v>2</v>
      </c>
      <c r="D3171" s="92">
        <v>0</v>
      </c>
      <c r="E3171" s="166"/>
      <c r="F3171" s="92" t="s">
        <v>111</v>
      </c>
      <c r="G3171" s="92" t="s">
        <v>1712</v>
      </c>
      <c r="H3171" s="92" t="s">
        <v>1755</v>
      </c>
      <c r="I3171" s="92">
        <v>151</v>
      </c>
      <c r="J3171" s="93">
        <v>34</v>
      </c>
      <c r="K3171" s="94"/>
      <c r="L3171" s="92" t="s">
        <v>2696</v>
      </c>
      <c r="M3171" s="92" t="s">
        <v>417</v>
      </c>
      <c r="N3171" s="172" t="str">
        <f t="shared" si="1289"/>
        <v/>
      </c>
      <c r="O3171" s="172"/>
      <c r="P3171" s="173">
        <f t="shared" si="1285"/>
        <v>0</v>
      </c>
      <c r="Q3171" s="173">
        <f t="shared" si="1286"/>
        <v>0</v>
      </c>
      <c r="R3171" s="173" t="str">
        <f t="shared" si="1287"/>
        <v/>
      </c>
      <c r="S3171" s="173">
        <f t="shared" si="1288"/>
        <v>0</v>
      </c>
      <c r="T3171" s="173">
        <f t="shared" si="1267"/>
        <v>0</v>
      </c>
      <c r="U3171" s="173">
        <f t="shared" si="1268"/>
        <v>0</v>
      </c>
      <c r="V3171" s="173">
        <f t="shared" si="1269"/>
        <v>0</v>
      </c>
      <c r="W3171" s="173">
        <f t="shared" si="1270"/>
        <v>0</v>
      </c>
      <c r="X3171" s="173">
        <f t="shared" si="1290"/>
        <v>0</v>
      </c>
    </row>
    <row r="3172" spans="1:24" ht="14.1" customHeight="1" x14ac:dyDescent="0.3">
      <c r="A3172" s="187">
        <v>85710</v>
      </c>
      <c r="B3172" s="246" t="s">
        <v>50</v>
      </c>
      <c r="C3172" s="188">
        <v>6</v>
      </c>
      <c r="D3172" s="188">
        <v>0</v>
      </c>
      <c r="E3172" s="247"/>
      <c r="F3172" s="188" t="s">
        <v>111</v>
      </c>
      <c r="G3172" s="188" t="s">
        <v>1712</v>
      </c>
      <c r="H3172" s="188" t="s">
        <v>1836</v>
      </c>
      <c r="I3172" s="188">
        <v>151</v>
      </c>
      <c r="J3172" s="248">
        <v>31.2</v>
      </c>
      <c r="K3172" s="249"/>
      <c r="L3172" s="188" t="s">
        <v>2777</v>
      </c>
      <c r="M3172" s="188" t="s">
        <v>417</v>
      </c>
      <c r="N3172" s="250" t="str">
        <f t="shared" si="1289"/>
        <v/>
      </c>
      <c r="O3172" s="172"/>
      <c r="P3172" s="173">
        <f t="shared" si="1285"/>
        <v>0</v>
      </c>
      <c r="Q3172" s="173">
        <f t="shared" si="1286"/>
        <v>0</v>
      </c>
      <c r="R3172" s="173" t="str">
        <f t="shared" si="1287"/>
        <v/>
      </c>
      <c r="S3172" s="173">
        <f t="shared" si="1288"/>
        <v>0</v>
      </c>
      <c r="T3172" s="173">
        <f t="shared" si="1267"/>
        <v>0</v>
      </c>
      <c r="U3172" s="173">
        <f t="shared" si="1268"/>
        <v>0</v>
      </c>
      <c r="V3172" s="173">
        <f t="shared" si="1269"/>
        <v>0</v>
      </c>
      <c r="W3172" s="173">
        <f t="shared" si="1270"/>
        <v>0</v>
      </c>
      <c r="X3172" s="251">
        <f t="shared" si="1290"/>
        <v>0</v>
      </c>
    </row>
    <row r="3173" spans="1:24" ht="14.1" customHeight="1" x14ac:dyDescent="0.3">
      <c r="A3173" s="368">
        <v>79536</v>
      </c>
      <c r="B3173" s="91" t="s">
        <v>50</v>
      </c>
      <c r="C3173" s="92">
        <v>24</v>
      </c>
      <c r="D3173" s="92">
        <v>12</v>
      </c>
      <c r="E3173" s="166"/>
      <c r="F3173" s="92" t="s">
        <v>111</v>
      </c>
      <c r="G3173" s="92" t="s">
        <v>1712</v>
      </c>
      <c r="H3173" s="92" t="s">
        <v>1820</v>
      </c>
      <c r="I3173" s="92">
        <v>151</v>
      </c>
      <c r="J3173" s="93">
        <v>7.8</v>
      </c>
      <c r="K3173" s="94"/>
      <c r="L3173" s="92" t="s">
        <v>2761</v>
      </c>
      <c r="M3173" s="92" t="s">
        <v>417</v>
      </c>
      <c r="N3173" s="172" t="str">
        <f t="shared" si="1289"/>
        <v/>
      </c>
      <c r="O3173" s="172"/>
      <c r="P3173" s="173">
        <f t="shared" si="1285"/>
        <v>0</v>
      </c>
      <c r="Q3173" s="173">
        <f t="shared" si="1286"/>
        <v>0</v>
      </c>
      <c r="R3173" s="173" t="str">
        <f t="shared" si="1287"/>
        <v/>
      </c>
      <c r="S3173" s="173">
        <f t="shared" si="1288"/>
        <v>0</v>
      </c>
      <c r="T3173" s="173">
        <f t="shared" si="1267"/>
        <v>0</v>
      </c>
      <c r="U3173" s="173">
        <f t="shared" si="1268"/>
        <v>0</v>
      </c>
      <c r="V3173" s="173">
        <f t="shared" si="1269"/>
        <v>0</v>
      </c>
      <c r="W3173" s="173">
        <f t="shared" si="1270"/>
        <v>0</v>
      </c>
      <c r="X3173" s="173">
        <f t="shared" si="1290"/>
        <v>0</v>
      </c>
    </row>
    <row r="3174" spans="1:24" ht="14.1" customHeight="1" x14ac:dyDescent="0.3">
      <c r="A3174" s="368">
        <v>79539</v>
      </c>
      <c r="B3174" s="91" t="s">
        <v>50</v>
      </c>
      <c r="C3174" s="92">
        <v>24</v>
      </c>
      <c r="D3174" s="92">
        <v>12</v>
      </c>
      <c r="E3174" s="166"/>
      <c r="F3174" s="92" t="s">
        <v>111</v>
      </c>
      <c r="G3174" s="92" t="s">
        <v>1712</v>
      </c>
      <c r="H3174" s="92" t="s">
        <v>1821</v>
      </c>
      <c r="I3174" s="92">
        <v>151</v>
      </c>
      <c r="J3174" s="93">
        <v>7.8</v>
      </c>
      <c r="K3174" s="94"/>
      <c r="L3174" s="92" t="s">
        <v>2762</v>
      </c>
      <c r="M3174" s="92" t="s">
        <v>417</v>
      </c>
      <c r="N3174" s="172" t="str">
        <f t="shared" si="1289"/>
        <v/>
      </c>
      <c r="O3174" s="172"/>
      <c r="P3174" s="173">
        <f t="shared" si="1285"/>
        <v>0</v>
      </c>
      <c r="Q3174" s="173">
        <f t="shared" si="1286"/>
        <v>0</v>
      </c>
      <c r="R3174" s="173" t="str">
        <f t="shared" si="1287"/>
        <v/>
      </c>
      <c r="S3174" s="173">
        <f t="shared" si="1288"/>
        <v>0</v>
      </c>
      <c r="T3174" s="173">
        <f t="shared" si="1267"/>
        <v>0</v>
      </c>
      <c r="U3174" s="173">
        <f t="shared" si="1268"/>
        <v>0</v>
      </c>
      <c r="V3174" s="173">
        <f t="shared" si="1269"/>
        <v>0</v>
      </c>
      <c r="W3174" s="173">
        <f t="shared" si="1270"/>
        <v>0</v>
      </c>
      <c r="X3174" s="173">
        <f t="shared" si="1290"/>
        <v>0</v>
      </c>
    </row>
    <row r="3175" spans="1:24" ht="14.1" customHeight="1" x14ac:dyDescent="0.3">
      <c r="A3175" s="368">
        <v>79542</v>
      </c>
      <c r="B3175" s="91" t="s">
        <v>50</v>
      </c>
      <c r="C3175" s="92">
        <v>24</v>
      </c>
      <c r="D3175" s="92">
        <v>12</v>
      </c>
      <c r="E3175" s="166"/>
      <c r="F3175" s="92" t="s">
        <v>111</v>
      </c>
      <c r="G3175" s="92" t="s">
        <v>1712</v>
      </c>
      <c r="H3175" s="92" t="s">
        <v>1822</v>
      </c>
      <c r="I3175" s="92">
        <v>151</v>
      </c>
      <c r="J3175" s="93">
        <v>7.8</v>
      </c>
      <c r="K3175" s="94"/>
      <c r="L3175" s="92" t="s">
        <v>2763</v>
      </c>
      <c r="M3175" s="92" t="s">
        <v>417</v>
      </c>
      <c r="N3175" s="172" t="str">
        <f t="shared" si="1289"/>
        <v/>
      </c>
      <c r="O3175" s="172"/>
      <c r="P3175" s="173">
        <f t="shared" si="1285"/>
        <v>0</v>
      </c>
      <c r="Q3175" s="173">
        <f t="shared" si="1286"/>
        <v>0</v>
      </c>
      <c r="R3175" s="173" t="str">
        <f t="shared" si="1287"/>
        <v/>
      </c>
      <c r="S3175" s="173">
        <f t="shared" si="1288"/>
        <v>0</v>
      </c>
      <c r="T3175" s="173">
        <f t="shared" si="1267"/>
        <v>0</v>
      </c>
      <c r="U3175" s="173">
        <f t="shared" si="1268"/>
        <v>0</v>
      </c>
      <c r="V3175" s="173">
        <f t="shared" si="1269"/>
        <v>0</v>
      </c>
      <c r="W3175" s="173">
        <f t="shared" si="1270"/>
        <v>0</v>
      </c>
      <c r="X3175" s="173">
        <f t="shared" si="1290"/>
        <v>0</v>
      </c>
    </row>
    <row r="3176" spans="1:24" ht="14.1" customHeight="1" x14ac:dyDescent="0.3">
      <c r="A3176" s="368">
        <v>24640</v>
      </c>
      <c r="B3176" s="91" t="s">
        <v>50</v>
      </c>
      <c r="C3176" s="92">
        <v>48</v>
      </c>
      <c r="D3176" s="92">
        <v>12</v>
      </c>
      <c r="E3176" s="166"/>
      <c r="F3176" s="92" t="s">
        <v>111</v>
      </c>
      <c r="G3176" s="92" t="s">
        <v>1712</v>
      </c>
      <c r="H3176" s="92" t="s">
        <v>1756</v>
      </c>
      <c r="I3176" s="92">
        <v>151</v>
      </c>
      <c r="J3176" s="93">
        <v>4.2</v>
      </c>
      <c r="K3176" s="94"/>
      <c r="L3176" s="92" t="s">
        <v>2697</v>
      </c>
      <c r="M3176" s="92" t="s">
        <v>417</v>
      </c>
      <c r="N3176" s="172" t="str">
        <f t="shared" si="1289"/>
        <v/>
      </c>
      <c r="O3176" s="172"/>
      <c r="P3176" s="173">
        <f t="shared" si="1285"/>
        <v>0</v>
      </c>
      <c r="Q3176" s="173">
        <f t="shared" si="1286"/>
        <v>0</v>
      </c>
      <c r="R3176" s="173" t="str">
        <f t="shared" si="1287"/>
        <v/>
      </c>
      <c r="S3176" s="173">
        <f t="shared" si="1288"/>
        <v>0</v>
      </c>
      <c r="T3176" s="173">
        <f t="shared" si="1267"/>
        <v>0</v>
      </c>
      <c r="U3176" s="173">
        <f t="shared" si="1268"/>
        <v>0</v>
      </c>
      <c r="V3176" s="173">
        <f t="shared" si="1269"/>
        <v>0</v>
      </c>
      <c r="W3176" s="173">
        <f t="shared" si="1270"/>
        <v>0</v>
      </c>
      <c r="X3176" s="173">
        <f t="shared" si="1290"/>
        <v>0</v>
      </c>
    </row>
    <row r="3177" spans="1:24" ht="14.1" customHeight="1" x14ac:dyDescent="0.3">
      <c r="A3177" s="368">
        <v>73812</v>
      </c>
      <c r="B3177" s="91" t="s">
        <v>50</v>
      </c>
      <c r="C3177" s="92">
        <v>72</v>
      </c>
      <c r="D3177" s="92">
        <v>36</v>
      </c>
      <c r="E3177" s="166"/>
      <c r="F3177" s="92" t="s">
        <v>111</v>
      </c>
      <c r="G3177" s="92" t="s">
        <v>1712</v>
      </c>
      <c r="H3177" s="92" t="s">
        <v>1817</v>
      </c>
      <c r="I3177" s="92">
        <v>151</v>
      </c>
      <c r="J3177" s="93">
        <v>3.95</v>
      </c>
      <c r="K3177" s="94"/>
      <c r="L3177" s="92" t="s">
        <v>2758</v>
      </c>
      <c r="M3177" s="92" t="s">
        <v>417</v>
      </c>
      <c r="N3177" s="172" t="str">
        <f t="shared" ref="N3177:N3181" si="1291">IF(OR(J3177="TBA",E3177=0),"",E3177*J3177)</f>
        <v/>
      </c>
      <c r="O3177" s="172"/>
      <c r="P3177" s="173">
        <f t="shared" ref="P3177:P3181" si="1292">IF($B3177="PA",$N3177,0)</f>
        <v>0</v>
      </c>
      <c r="Q3177" s="173">
        <f t="shared" ref="Q3177:Q3181" si="1293">IF($B3177="PC",$N3177,0)</f>
        <v>0</v>
      </c>
      <c r="R3177" s="173" t="str">
        <f t="shared" ref="R3177:R3181" si="1294">IF($B3177="LA",$N3177,0)</f>
        <v/>
      </c>
      <c r="S3177" s="173">
        <f t="shared" ref="S3177:S3181" si="1295">IF($B3177="LC",$N3177,0)</f>
        <v>0</v>
      </c>
      <c r="T3177" s="173">
        <f t="shared" si="1267"/>
        <v>0</v>
      </c>
      <c r="U3177" s="173">
        <f t="shared" si="1268"/>
        <v>0</v>
      </c>
      <c r="V3177" s="173">
        <f t="shared" si="1269"/>
        <v>0</v>
      </c>
      <c r="W3177" s="173">
        <f t="shared" si="1270"/>
        <v>0</v>
      </c>
      <c r="X3177" s="173">
        <f t="shared" ref="X3177:X3181" si="1296">+SUM(T3177:W3177)</f>
        <v>0</v>
      </c>
    </row>
    <row r="3178" spans="1:24" ht="14.1" customHeight="1" x14ac:dyDescent="0.3">
      <c r="A3178" s="368">
        <v>73814</v>
      </c>
      <c r="B3178" s="91" t="s">
        <v>50</v>
      </c>
      <c r="C3178" s="92">
        <v>72</v>
      </c>
      <c r="D3178" s="92">
        <v>36</v>
      </c>
      <c r="E3178" s="166"/>
      <c r="F3178" s="92" t="s">
        <v>111</v>
      </c>
      <c r="G3178" s="92" t="s">
        <v>1712</v>
      </c>
      <c r="H3178" s="92" t="s">
        <v>1818</v>
      </c>
      <c r="I3178" s="92">
        <v>151</v>
      </c>
      <c r="J3178" s="93">
        <v>3.95</v>
      </c>
      <c r="K3178" s="94"/>
      <c r="L3178" s="92" t="s">
        <v>2759</v>
      </c>
      <c r="M3178" s="92" t="s">
        <v>417</v>
      </c>
      <c r="N3178" s="172" t="str">
        <f t="shared" si="1291"/>
        <v/>
      </c>
      <c r="O3178" s="172"/>
      <c r="P3178" s="173">
        <f t="shared" si="1292"/>
        <v>0</v>
      </c>
      <c r="Q3178" s="173">
        <f t="shared" si="1293"/>
        <v>0</v>
      </c>
      <c r="R3178" s="173" t="str">
        <f t="shared" si="1294"/>
        <v/>
      </c>
      <c r="S3178" s="173">
        <f t="shared" si="1295"/>
        <v>0</v>
      </c>
      <c r="T3178" s="173">
        <f t="shared" si="1267"/>
        <v>0</v>
      </c>
      <c r="U3178" s="173">
        <f t="shared" si="1268"/>
        <v>0</v>
      </c>
      <c r="V3178" s="173">
        <f t="shared" si="1269"/>
        <v>0</v>
      </c>
      <c r="W3178" s="173">
        <f t="shared" si="1270"/>
        <v>0</v>
      </c>
      <c r="X3178" s="173">
        <f t="shared" si="1296"/>
        <v>0</v>
      </c>
    </row>
    <row r="3179" spans="1:24" ht="14.1" customHeight="1" x14ac:dyDescent="0.3">
      <c r="A3179" s="368">
        <v>98827</v>
      </c>
      <c r="B3179" s="91" t="s">
        <v>50</v>
      </c>
      <c r="C3179" s="92">
        <v>24</v>
      </c>
      <c r="D3179" s="92">
        <v>6</v>
      </c>
      <c r="E3179" s="166"/>
      <c r="F3179" s="92" t="s">
        <v>111</v>
      </c>
      <c r="G3179" s="92" t="s">
        <v>1712</v>
      </c>
      <c r="H3179" s="92" t="s">
        <v>1857</v>
      </c>
      <c r="I3179" s="92">
        <v>151</v>
      </c>
      <c r="J3179" s="93">
        <v>4.6500000000000004</v>
      </c>
      <c r="K3179" s="94"/>
      <c r="L3179" s="92" t="s">
        <v>2795</v>
      </c>
      <c r="M3179" s="92" t="s">
        <v>417</v>
      </c>
      <c r="N3179" s="172" t="str">
        <f t="shared" si="1291"/>
        <v/>
      </c>
      <c r="O3179" s="172"/>
      <c r="P3179" s="173">
        <f t="shared" si="1292"/>
        <v>0</v>
      </c>
      <c r="Q3179" s="173">
        <f t="shared" si="1293"/>
        <v>0</v>
      </c>
      <c r="R3179" s="173" t="str">
        <f t="shared" si="1294"/>
        <v/>
      </c>
      <c r="S3179" s="173">
        <f t="shared" si="1295"/>
        <v>0</v>
      </c>
      <c r="T3179" s="173">
        <f t="shared" si="1267"/>
        <v>0</v>
      </c>
      <c r="U3179" s="173">
        <f t="shared" si="1268"/>
        <v>0</v>
      </c>
      <c r="V3179" s="173">
        <f t="shared" si="1269"/>
        <v>0</v>
      </c>
      <c r="W3179" s="173">
        <f t="shared" si="1270"/>
        <v>0</v>
      </c>
      <c r="X3179" s="173">
        <f t="shared" si="1296"/>
        <v>0</v>
      </c>
    </row>
    <row r="3180" spans="1:24" ht="14.1" customHeight="1" x14ac:dyDescent="0.3">
      <c r="A3180" s="368">
        <v>85235</v>
      </c>
      <c r="B3180" s="91" t="s">
        <v>50</v>
      </c>
      <c r="C3180" s="92">
        <v>24</v>
      </c>
      <c r="D3180" s="92">
        <v>12</v>
      </c>
      <c r="E3180" s="166"/>
      <c r="F3180" s="92" t="s">
        <v>111</v>
      </c>
      <c r="G3180" s="92" t="s">
        <v>1712</v>
      </c>
      <c r="H3180" s="92" t="s">
        <v>1835</v>
      </c>
      <c r="I3180" s="92">
        <v>151</v>
      </c>
      <c r="J3180" s="93">
        <v>4.6500000000000004</v>
      </c>
      <c r="K3180" s="94"/>
      <c r="L3180" s="92" t="s">
        <v>2776</v>
      </c>
      <c r="M3180" s="92" t="s">
        <v>417</v>
      </c>
      <c r="N3180" s="172" t="str">
        <f t="shared" si="1291"/>
        <v/>
      </c>
      <c r="O3180" s="172"/>
      <c r="P3180" s="173">
        <f t="shared" si="1292"/>
        <v>0</v>
      </c>
      <c r="Q3180" s="173">
        <f t="shared" si="1293"/>
        <v>0</v>
      </c>
      <c r="R3180" s="173" t="str">
        <f t="shared" si="1294"/>
        <v/>
      </c>
      <c r="S3180" s="173">
        <f t="shared" si="1295"/>
        <v>0</v>
      </c>
      <c r="T3180" s="173">
        <f t="shared" si="1267"/>
        <v>0</v>
      </c>
      <c r="U3180" s="173">
        <f t="shared" si="1268"/>
        <v>0</v>
      </c>
      <c r="V3180" s="173">
        <f t="shared" si="1269"/>
        <v>0</v>
      </c>
      <c r="W3180" s="173">
        <f t="shared" si="1270"/>
        <v>0</v>
      </c>
      <c r="X3180" s="173">
        <f t="shared" si="1296"/>
        <v>0</v>
      </c>
    </row>
    <row r="3181" spans="1:24" ht="14.1" customHeight="1" x14ac:dyDescent="0.3">
      <c r="A3181" s="368">
        <v>85233</v>
      </c>
      <c r="B3181" s="91" t="s">
        <v>50</v>
      </c>
      <c r="C3181" s="92">
        <v>48</v>
      </c>
      <c r="D3181" s="92">
        <v>24</v>
      </c>
      <c r="E3181" s="166"/>
      <c r="F3181" s="92" t="s">
        <v>111</v>
      </c>
      <c r="G3181" s="92" t="s">
        <v>1712</v>
      </c>
      <c r="H3181" s="92" t="s">
        <v>1834</v>
      </c>
      <c r="I3181" s="92">
        <v>151</v>
      </c>
      <c r="J3181" s="93">
        <v>3.7</v>
      </c>
      <c r="K3181" s="94"/>
      <c r="L3181" s="92" t="s">
        <v>2775</v>
      </c>
      <c r="M3181" s="92" t="s">
        <v>417</v>
      </c>
      <c r="N3181" s="172" t="str">
        <f t="shared" si="1291"/>
        <v/>
      </c>
      <c r="O3181" s="172"/>
      <c r="P3181" s="173">
        <f t="shared" si="1292"/>
        <v>0</v>
      </c>
      <c r="Q3181" s="173">
        <f t="shared" si="1293"/>
        <v>0</v>
      </c>
      <c r="R3181" s="173" t="str">
        <f t="shared" si="1294"/>
        <v/>
      </c>
      <c r="S3181" s="173">
        <f t="shared" si="1295"/>
        <v>0</v>
      </c>
      <c r="T3181" s="173">
        <f t="shared" si="1267"/>
        <v>0</v>
      </c>
      <c r="U3181" s="173">
        <f t="shared" si="1268"/>
        <v>0</v>
      </c>
      <c r="V3181" s="173">
        <f t="shared" si="1269"/>
        <v>0</v>
      </c>
      <c r="W3181" s="173">
        <f t="shared" si="1270"/>
        <v>0</v>
      </c>
      <c r="X3181" s="173">
        <f t="shared" si="1296"/>
        <v>0</v>
      </c>
    </row>
    <row r="3182" spans="1:24" ht="14.1" customHeight="1" x14ac:dyDescent="0.3">
      <c r="A3182" s="90"/>
      <c r="B3182" s="91"/>
      <c r="C3182" s="92"/>
      <c r="D3182" s="92"/>
      <c r="E3182" s="168"/>
      <c r="F3182" s="92"/>
      <c r="G3182" s="92"/>
      <c r="H3182" s="226" t="s">
        <v>414</v>
      </c>
      <c r="I3182" s="92"/>
      <c r="J3182" s="93"/>
      <c r="K3182" s="94"/>
      <c r="L3182" s="94"/>
      <c r="M3182" s="95"/>
      <c r="N3182" s="172"/>
      <c r="O3182" s="172"/>
      <c r="P3182" s="173">
        <f t="shared" ref="P3182:P3213" si="1297">IF($B3182="PA",$N3182,0)</f>
        <v>0</v>
      </c>
      <c r="Q3182" s="173">
        <f t="shared" ref="Q3182:Q3213" si="1298">IF($B3182="PC",$N3182,0)</f>
        <v>0</v>
      </c>
      <c r="R3182" s="173">
        <f t="shared" ref="R3182:R3213" si="1299">IF($B3182="LA",$N3182,0)</f>
        <v>0</v>
      </c>
      <c r="S3182" s="173">
        <f t="shared" ref="S3182:S3213" si="1300">IF($B3182="LC",$N3182,0)</f>
        <v>0</v>
      </c>
      <c r="T3182" s="173">
        <f t="shared" si="1267"/>
        <v>0</v>
      </c>
      <c r="U3182" s="173">
        <f t="shared" si="1268"/>
        <v>0</v>
      </c>
      <c r="V3182" s="173">
        <f t="shared" si="1269"/>
        <v>0</v>
      </c>
      <c r="W3182" s="173">
        <f t="shared" si="1270"/>
        <v>0</v>
      </c>
      <c r="X3182" s="173"/>
    </row>
    <row r="3183" spans="1:24" ht="14.1" customHeight="1" x14ac:dyDescent="0.3">
      <c r="A3183" s="368">
        <v>125539</v>
      </c>
      <c r="B3183" s="91" t="s">
        <v>50</v>
      </c>
      <c r="C3183" s="92">
        <v>24</v>
      </c>
      <c r="D3183" s="92">
        <v>12</v>
      </c>
      <c r="E3183" s="166"/>
      <c r="F3183" s="92" t="s">
        <v>112</v>
      </c>
      <c r="G3183" s="92" t="s">
        <v>1711</v>
      </c>
      <c r="H3183" s="92" t="s">
        <v>4630</v>
      </c>
      <c r="I3183" s="92">
        <v>152</v>
      </c>
      <c r="J3183" s="93">
        <v>11.55</v>
      </c>
      <c r="K3183" s="94"/>
      <c r="L3183" s="92" t="s">
        <v>4631</v>
      </c>
      <c r="M3183" s="92" t="s">
        <v>417</v>
      </c>
      <c r="N3183" s="172" t="str">
        <f t="shared" ref="N3183:N3207" si="1301">IF(OR(J3183="TBA",E3183=0),"",E3183*J3183)</f>
        <v/>
      </c>
      <c r="O3183" s="172"/>
      <c r="P3183" s="173">
        <f t="shared" si="1297"/>
        <v>0</v>
      </c>
      <c r="Q3183" s="173">
        <f t="shared" si="1298"/>
        <v>0</v>
      </c>
      <c r="R3183" s="173" t="str">
        <f t="shared" si="1299"/>
        <v/>
      </c>
      <c r="S3183" s="173">
        <f t="shared" si="1300"/>
        <v>0</v>
      </c>
      <c r="T3183" s="173">
        <f t="shared" ref="T3183:T3246" si="1302">IF(P3183&lt;&gt;"",(P3183*(1-($N$3368))*(1-($O3183+$N$3373))),0)</f>
        <v>0</v>
      </c>
      <c r="U3183" s="173">
        <f t="shared" ref="U3183:U3246" si="1303">IF(Q3183&lt;&gt;"",(Q3183*(1-($N$3369))*(1-($O3183+$N$3373))),0)</f>
        <v>0</v>
      </c>
      <c r="V3183" s="173">
        <f t="shared" ref="V3183:V3246" si="1304">IF(R3183&lt;&gt;"",(R3183*(1-($N$3370))*(1-($O3183+$N$3373))),0)</f>
        <v>0</v>
      </c>
      <c r="W3183" s="173">
        <f t="shared" ref="W3183:W3246" si="1305">IF(S3183&lt;&gt;"",(S3183*(1-($N$3371))*(1-($O3183+$N$3373))),0)</f>
        <v>0</v>
      </c>
      <c r="X3183" s="173">
        <f t="shared" ref="X3183:X3207" si="1306">+SUM(T3183:W3183)</f>
        <v>0</v>
      </c>
    </row>
    <row r="3184" spans="1:24" ht="14.1" customHeight="1" x14ac:dyDescent="0.3">
      <c r="A3184" s="368">
        <v>125549</v>
      </c>
      <c r="B3184" s="91" t="s">
        <v>50</v>
      </c>
      <c r="C3184" s="92">
        <v>24</v>
      </c>
      <c r="D3184" s="92">
        <v>12</v>
      </c>
      <c r="E3184" s="166"/>
      <c r="F3184" s="92" t="s">
        <v>112</v>
      </c>
      <c r="G3184" s="92" t="s">
        <v>1711</v>
      </c>
      <c r="H3184" s="92" t="s">
        <v>4632</v>
      </c>
      <c r="I3184" s="92">
        <v>152</v>
      </c>
      <c r="J3184" s="93">
        <v>11.55</v>
      </c>
      <c r="K3184" s="94"/>
      <c r="L3184" s="92" t="s">
        <v>4633</v>
      </c>
      <c r="M3184" s="92" t="s">
        <v>417</v>
      </c>
      <c r="N3184" s="172" t="str">
        <f t="shared" si="1301"/>
        <v/>
      </c>
      <c r="O3184" s="172"/>
      <c r="P3184" s="173">
        <f t="shared" si="1297"/>
        <v>0</v>
      </c>
      <c r="Q3184" s="173">
        <f t="shared" si="1298"/>
        <v>0</v>
      </c>
      <c r="R3184" s="173" t="str">
        <f t="shared" si="1299"/>
        <v/>
      </c>
      <c r="S3184" s="173">
        <f t="shared" si="1300"/>
        <v>0</v>
      </c>
      <c r="T3184" s="173">
        <f t="shared" si="1302"/>
        <v>0</v>
      </c>
      <c r="U3184" s="173">
        <f t="shared" si="1303"/>
        <v>0</v>
      </c>
      <c r="V3184" s="173">
        <f t="shared" si="1304"/>
        <v>0</v>
      </c>
      <c r="W3184" s="173">
        <f t="shared" si="1305"/>
        <v>0</v>
      </c>
      <c r="X3184" s="173">
        <f t="shared" si="1306"/>
        <v>0</v>
      </c>
    </row>
    <row r="3185" spans="1:24" ht="14.1" customHeight="1" x14ac:dyDescent="0.3">
      <c r="A3185" s="155">
        <v>162829</v>
      </c>
      <c r="B3185" s="91" t="s">
        <v>50</v>
      </c>
      <c r="C3185" s="92">
        <v>24</v>
      </c>
      <c r="D3185" s="92">
        <v>12</v>
      </c>
      <c r="E3185" s="166"/>
      <c r="F3185" s="92" t="s">
        <v>112</v>
      </c>
      <c r="G3185" s="92" t="s">
        <v>1711</v>
      </c>
      <c r="H3185" s="92" t="s">
        <v>4839</v>
      </c>
      <c r="I3185" s="92">
        <v>152</v>
      </c>
      <c r="J3185" s="93">
        <v>12.6</v>
      </c>
      <c r="K3185" s="94"/>
      <c r="L3185" s="92" t="s">
        <v>5501</v>
      </c>
      <c r="M3185" s="92" t="s">
        <v>417</v>
      </c>
      <c r="N3185" s="172" t="str">
        <f t="shared" si="1301"/>
        <v/>
      </c>
      <c r="O3185" s="172"/>
      <c r="P3185" s="173">
        <f t="shared" si="1297"/>
        <v>0</v>
      </c>
      <c r="Q3185" s="173">
        <f t="shared" si="1298"/>
        <v>0</v>
      </c>
      <c r="R3185" s="173" t="str">
        <f t="shared" si="1299"/>
        <v/>
      </c>
      <c r="S3185" s="173">
        <f t="shared" si="1300"/>
        <v>0</v>
      </c>
      <c r="T3185" s="173">
        <f t="shared" si="1302"/>
        <v>0</v>
      </c>
      <c r="U3185" s="173">
        <f t="shared" si="1303"/>
        <v>0</v>
      </c>
      <c r="V3185" s="173">
        <f t="shared" si="1304"/>
        <v>0</v>
      </c>
      <c r="W3185" s="173">
        <f t="shared" si="1305"/>
        <v>0</v>
      </c>
      <c r="X3185" s="173">
        <f t="shared" si="1306"/>
        <v>0</v>
      </c>
    </row>
    <row r="3186" spans="1:24" ht="14.1" customHeight="1" x14ac:dyDescent="0.3">
      <c r="A3186" s="155">
        <v>162839</v>
      </c>
      <c r="B3186" s="91" t="s">
        <v>50</v>
      </c>
      <c r="C3186" s="92">
        <v>24</v>
      </c>
      <c r="D3186" s="92">
        <v>12</v>
      </c>
      <c r="E3186" s="166"/>
      <c r="F3186" s="92" t="s">
        <v>112</v>
      </c>
      <c r="G3186" s="92" t="s">
        <v>1711</v>
      </c>
      <c r="H3186" s="92" t="s">
        <v>4840</v>
      </c>
      <c r="I3186" s="92">
        <v>152</v>
      </c>
      <c r="J3186" s="93">
        <v>12.6</v>
      </c>
      <c r="K3186" s="94"/>
      <c r="L3186" s="92" t="s">
        <v>5502</v>
      </c>
      <c r="M3186" s="92" t="s">
        <v>417</v>
      </c>
      <c r="N3186" s="172" t="str">
        <f t="shared" si="1301"/>
        <v/>
      </c>
      <c r="O3186" s="172"/>
      <c r="P3186" s="173">
        <f t="shared" si="1297"/>
        <v>0</v>
      </c>
      <c r="Q3186" s="173">
        <f t="shared" si="1298"/>
        <v>0</v>
      </c>
      <c r="R3186" s="173" t="str">
        <f t="shared" si="1299"/>
        <v/>
      </c>
      <c r="S3186" s="173">
        <f t="shared" si="1300"/>
        <v>0</v>
      </c>
      <c r="T3186" s="173">
        <f t="shared" si="1302"/>
        <v>0</v>
      </c>
      <c r="U3186" s="173">
        <f t="shared" si="1303"/>
        <v>0</v>
      </c>
      <c r="V3186" s="173">
        <f t="shared" si="1304"/>
        <v>0</v>
      </c>
      <c r="W3186" s="173">
        <f t="shared" si="1305"/>
        <v>0</v>
      </c>
      <c r="X3186" s="173">
        <f t="shared" si="1306"/>
        <v>0</v>
      </c>
    </row>
    <row r="3187" spans="1:24" ht="14.1" customHeight="1" x14ac:dyDescent="0.3">
      <c r="A3187" s="370">
        <v>162879</v>
      </c>
      <c r="B3187" s="91" t="s">
        <v>50</v>
      </c>
      <c r="C3187" s="92">
        <v>24</v>
      </c>
      <c r="D3187" s="92">
        <v>8</v>
      </c>
      <c r="E3187" s="166"/>
      <c r="F3187" s="92" t="s">
        <v>112</v>
      </c>
      <c r="G3187" s="92" t="s">
        <v>1711</v>
      </c>
      <c r="H3187" s="92" t="s">
        <v>5076</v>
      </c>
      <c r="I3187" s="92">
        <v>152</v>
      </c>
      <c r="J3187" s="93">
        <v>15.75</v>
      </c>
      <c r="K3187" s="94"/>
      <c r="L3187" s="92" t="s">
        <v>5576</v>
      </c>
      <c r="M3187" s="92" t="s">
        <v>417</v>
      </c>
      <c r="N3187" s="172" t="str">
        <f t="shared" si="1301"/>
        <v/>
      </c>
      <c r="O3187" s="172"/>
      <c r="P3187" s="173">
        <f t="shared" si="1297"/>
        <v>0</v>
      </c>
      <c r="Q3187" s="173">
        <f t="shared" si="1298"/>
        <v>0</v>
      </c>
      <c r="R3187" s="173" t="str">
        <f t="shared" si="1299"/>
        <v/>
      </c>
      <c r="S3187" s="173">
        <f t="shared" si="1300"/>
        <v>0</v>
      </c>
      <c r="T3187" s="173">
        <f t="shared" si="1302"/>
        <v>0</v>
      </c>
      <c r="U3187" s="173">
        <f t="shared" si="1303"/>
        <v>0</v>
      </c>
      <c r="V3187" s="173">
        <f t="shared" si="1304"/>
        <v>0</v>
      </c>
      <c r="W3187" s="173">
        <f t="shared" si="1305"/>
        <v>0</v>
      </c>
      <c r="X3187" s="173">
        <f t="shared" si="1306"/>
        <v>0</v>
      </c>
    </row>
    <row r="3188" spans="1:24" ht="14.1" customHeight="1" x14ac:dyDescent="0.3">
      <c r="A3188" s="370">
        <v>162889</v>
      </c>
      <c r="B3188" s="91" t="s">
        <v>50</v>
      </c>
      <c r="C3188" s="92">
        <v>24</v>
      </c>
      <c r="D3188" s="92">
        <v>8</v>
      </c>
      <c r="E3188" s="166"/>
      <c r="F3188" s="92" t="s">
        <v>112</v>
      </c>
      <c r="G3188" s="92" t="s">
        <v>1711</v>
      </c>
      <c r="H3188" s="92" t="s">
        <v>5077</v>
      </c>
      <c r="I3188" s="92">
        <v>152</v>
      </c>
      <c r="J3188" s="93">
        <v>14.200000000000001</v>
      </c>
      <c r="K3188" s="94"/>
      <c r="L3188" s="92" t="s">
        <v>5577</v>
      </c>
      <c r="M3188" s="92" t="s">
        <v>417</v>
      </c>
      <c r="N3188" s="172" t="str">
        <f t="shared" si="1301"/>
        <v/>
      </c>
      <c r="O3188" s="172"/>
      <c r="P3188" s="173">
        <f t="shared" si="1297"/>
        <v>0</v>
      </c>
      <c r="Q3188" s="173">
        <f t="shared" si="1298"/>
        <v>0</v>
      </c>
      <c r="R3188" s="173" t="str">
        <f t="shared" si="1299"/>
        <v/>
      </c>
      <c r="S3188" s="173">
        <f t="shared" si="1300"/>
        <v>0</v>
      </c>
      <c r="T3188" s="173">
        <f t="shared" si="1302"/>
        <v>0</v>
      </c>
      <c r="U3188" s="173">
        <f t="shared" si="1303"/>
        <v>0</v>
      </c>
      <c r="V3188" s="173">
        <f t="shared" si="1304"/>
        <v>0</v>
      </c>
      <c r="W3188" s="173">
        <f t="shared" si="1305"/>
        <v>0</v>
      </c>
      <c r="X3188" s="173">
        <f t="shared" si="1306"/>
        <v>0</v>
      </c>
    </row>
    <row r="3189" spans="1:24" ht="14.1" customHeight="1" x14ac:dyDescent="0.3">
      <c r="A3189" s="370">
        <v>162899</v>
      </c>
      <c r="B3189" s="91" t="s">
        <v>50</v>
      </c>
      <c r="C3189" s="92">
        <v>24</v>
      </c>
      <c r="D3189" s="92">
        <v>8</v>
      </c>
      <c r="E3189" s="166"/>
      <c r="F3189" s="92" t="s">
        <v>112</v>
      </c>
      <c r="G3189" s="92" t="s">
        <v>1711</v>
      </c>
      <c r="H3189" s="92" t="s">
        <v>5078</v>
      </c>
      <c r="I3189" s="92">
        <v>152</v>
      </c>
      <c r="J3189" s="93">
        <v>15.75</v>
      </c>
      <c r="K3189" s="94"/>
      <c r="L3189" s="92" t="s">
        <v>5578</v>
      </c>
      <c r="M3189" s="92" t="s">
        <v>417</v>
      </c>
      <c r="N3189" s="172" t="str">
        <f t="shared" si="1301"/>
        <v/>
      </c>
      <c r="O3189" s="172"/>
      <c r="P3189" s="173">
        <f t="shared" si="1297"/>
        <v>0</v>
      </c>
      <c r="Q3189" s="173">
        <f t="shared" si="1298"/>
        <v>0</v>
      </c>
      <c r="R3189" s="173" t="str">
        <f t="shared" si="1299"/>
        <v/>
      </c>
      <c r="S3189" s="173">
        <f t="shared" si="1300"/>
        <v>0</v>
      </c>
      <c r="T3189" s="173">
        <f t="shared" si="1302"/>
        <v>0</v>
      </c>
      <c r="U3189" s="173">
        <f t="shared" si="1303"/>
        <v>0</v>
      </c>
      <c r="V3189" s="173">
        <f t="shared" si="1304"/>
        <v>0</v>
      </c>
      <c r="W3189" s="173">
        <f t="shared" si="1305"/>
        <v>0</v>
      </c>
      <c r="X3189" s="173">
        <f t="shared" si="1306"/>
        <v>0</v>
      </c>
    </row>
    <row r="3190" spans="1:24" ht="14.1" customHeight="1" x14ac:dyDescent="0.3">
      <c r="A3190" s="370" t="s">
        <v>4748</v>
      </c>
      <c r="B3190" s="91" t="s">
        <v>50</v>
      </c>
      <c r="C3190" s="92">
        <v>48</v>
      </c>
      <c r="D3190" s="92">
        <v>12</v>
      </c>
      <c r="E3190" s="166"/>
      <c r="F3190" s="92" t="s">
        <v>112</v>
      </c>
      <c r="G3190" s="92" t="s">
        <v>1711</v>
      </c>
      <c r="H3190" s="92" t="s">
        <v>4749</v>
      </c>
      <c r="I3190" s="92">
        <v>152</v>
      </c>
      <c r="J3190" s="93">
        <v>8.9500000000000011</v>
      </c>
      <c r="K3190" s="94"/>
      <c r="L3190" s="92" t="s">
        <v>4750</v>
      </c>
      <c r="M3190" s="92" t="s">
        <v>417</v>
      </c>
      <c r="N3190" s="172" t="str">
        <f t="shared" si="1301"/>
        <v/>
      </c>
      <c r="O3190" s="172"/>
      <c r="P3190" s="173">
        <f t="shared" si="1297"/>
        <v>0</v>
      </c>
      <c r="Q3190" s="173">
        <f t="shared" si="1298"/>
        <v>0</v>
      </c>
      <c r="R3190" s="173" t="str">
        <f t="shared" si="1299"/>
        <v/>
      </c>
      <c r="S3190" s="173">
        <f t="shared" si="1300"/>
        <v>0</v>
      </c>
      <c r="T3190" s="173">
        <f t="shared" si="1302"/>
        <v>0</v>
      </c>
      <c r="U3190" s="173">
        <f t="shared" si="1303"/>
        <v>0</v>
      </c>
      <c r="V3190" s="173">
        <f t="shared" si="1304"/>
        <v>0</v>
      </c>
      <c r="W3190" s="173">
        <f t="shared" si="1305"/>
        <v>0</v>
      </c>
      <c r="X3190" s="173">
        <f t="shared" si="1306"/>
        <v>0</v>
      </c>
    </row>
    <row r="3191" spans="1:24" ht="14.1" customHeight="1" x14ac:dyDescent="0.3">
      <c r="A3191" s="370">
        <v>20668</v>
      </c>
      <c r="B3191" s="91" t="s">
        <v>50</v>
      </c>
      <c r="C3191" s="92">
        <v>24</v>
      </c>
      <c r="D3191" s="92">
        <v>8</v>
      </c>
      <c r="E3191" s="166"/>
      <c r="F3191" s="92" t="s">
        <v>112</v>
      </c>
      <c r="G3191" s="92" t="s">
        <v>1711</v>
      </c>
      <c r="H3191" s="92" t="s">
        <v>1733</v>
      </c>
      <c r="I3191" s="92">
        <v>152</v>
      </c>
      <c r="J3191" s="93">
        <v>10.35</v>
      </c>
      <c r="K3191" s="94"/>
      <c r="L3191" s="92" t="s">
        <v>2674</v>
      </c>
      <c r="M3191" s="92" t="s">
        <v>417</v>
      </c>
      <c r="N3191" s="172" t="str">
        <f t="shared" si="1301"/>
        <v/>
      </c>
      <c r="O3191" s="172"/>
      <c r="P3191" s="173">
        <f t="shared" si="1297"/>
        <v>0</v>
      </c>
      <c r="Q3191" s="173">
        <f t="shared" si="1298"/>
        <v>0</v>
      </c>
      <c r="R3191" s="173" t="str">
        <f t="shared" si="1299"/>
        <v/>
      </c>
      <c r="S3191" s="173">
        <f t="shared" si="1300"/>
        <v>0</v>
      </c>
      <c r="T3191" s="173">
        <f t="shared" si="1302"/>
        <v>0</v>
      </c>
      <c r="U3191" s="173">
        <f t="shared" si="1303"/>
        <v>0</v>
      </c>
      <c r="V3191" s="173">
        <f t="shared" si="1304"/>
        <v>0</v>
      </c>
      <c r="W3191" s="173">
        <f t="shared" si="1305"/>
        <v>0</v>
      </c>
      <c r="X3191" s="173">
        <f t="shared" si="1306"/>
        <v>0</v>
      </c>
    </row>
    <row r="3192" spans="1:24" ht="14.1" customHeight="1" x14ac:dyDescent="0.3">
      <c r="A3192" s="370">
        <v>20676</v>
      </c>
      <c r="B3192" s="91" t="s">
        <v>50</v>
      </c>
      <c r="C3192" s="92">
        <v>24</v>
      </c>
      <c r="D3192" s="92">
        <v>8</v>
      </c>
      <c r="E3192" s="166"/>
      <c r="F3192" s="92" t="s">
        <v>112</v>
      </c>
      <c r="G3192" s="92" t="s">
        <v>1711</v>
      </c>
      <c r="H3192" s="92" t="s">
        <v>1734</v>
      </c>
      <c r="I3192" s="92">
        <v>152</v>
      </c>
      <c r="J3192" s="93">
        <v>21.85</v>
      </c>
      <c r="K3192" s="94"/>
      <c r="L3192" s="92" t="s">
        <v>2675</v>
      </c>
      <c r="M3192" s="92" t="s">
        <v>417</v>
      </c>
      <c r="N3192" s="172" t="str">
        <f t="shared" si="1301"/>
        <v/>
      </c>
      <c r="O3192" s="172"/>
      <c r="P3192" s="173">
        <f t="shared" si="1297"/>
        <v>0</v>
      </c>
      <c r="Q3192" s="173">
        <f t="shared" si="1298"/>
        <v>0</v>
      </c>
      <c r="R3192" s="173" t="str">
        <f t="shared" si="1299"/>
        <v/>
      </c>
      <c r="S3192" s="173">
        <f t="shared" si="1300"/>
        <v>0</v>
      </c>
      <c r="T3192" s="173">
        <f t="shared" si="1302"/>
        <v>0</v>
      </c>
      <c r="U3192" s="173">
        <f t="shared" si="1303"/>
        <v>0</v>
      </c>
      <c r="V3192" s="173">
        <f t="shared" si="1304"/>
        <v>0</v>
      </c>
      <c r="W3192" s="173">
        <f t="shared" si="1305"/>
        <v>0</v>
      </c>
      <c r="X3192" s="173">
        <f t="shared" si="1306"/>
        <v>0</v>
      </c>
    </row>
    <row r="3193" spans="1:24" ht="14.1" customHeight="1" x14ac:dyDescent="0.3">
      <c r="A3193" s="189">
        <v>20677</v>
      </c>
      <c r="B3193" s="246" t="s">
        <v>50</v>
      </c>
      <c r="C3193" s="188">
        <v>24</v>
      </c>
      <c r="D3193" s="188">
        <v>8</v>
      </c>
      <c r="E3193" s="247"/>
      <c r="F3193" s="188" t="s">
        <v>112</v>
      </c>
      <c r="G3193" s="188" t="s">
        <v>1711</v>
      </c>
      <c r="H3193" s="188" t="s">
        <v>1735</v>
      </c>
      <c r="I3193" s="188">
        <v>152</v>
      </c>
      <c r="J3193" s="248">
        <v>9.85</v>
      </c>
      <c r="K3193" s="249"/>
      <c r="L3193" s="188" t="s">
        <v>2676</v>
      </c>
      <c r="M3193" s="188" t="s">
        <v>417</v>
      </c>
      <c r="N3193" s="250" t="str">
        <f t="shared" si="1301"/>
        <v/>
      </c>
      <c r="O3193" s="172"/>
      <c r="P3193" s="173">
        <f t="shared" si="1297"/>
        <v>0</v>
      </c>
      <c r="Q3193" s="173">
        <f t="shared" si="1298"/>
        <v>0</v>
      </c>
      <c r="R3193" s="173" t="str">
        <f t="shared" si="1299"/>
        <v/>
      </c>
      <c r="S3193" s="173">
        <f t="shared" si="1300"/>
        <v>0</v>
      </c>
      <c r="T3193" s="173">
        <f t="shared" si="1302"/>
        <v>0</v>
      </c>
      <c r="U3193" s="173">
        <f t="shared" si="1303"/>
        <v>0</v>
      </c>
      <c r="V3193" s="173">
        <f t="shared" si="1304"/>
        <v>0</v>
      </c>
      <c r="W3193" s="173">
        <f t="shared" si="1305"/>
        <v>0</v>
      </c>
      <c r="X3193" s="251">
        <f t="shared" si="1306"/>
        <v>0</v>
      </c>
    </row>
    <row r="3194" spans="1:24" ht="14.1" customHeight="1" x14ac:dyDescent="0.3">
      <c r="A3194" s="370">
        <v>20679</v>
      </c>
      <c r="B3194" s="91" t="s">
        <v>50</v>
      </c>
      <c r="C3194" s="92">
        <v>24</v>
      </c>
      <c r="D3194" s="92">
        <v>8</v>
      </c>
      <c r="E3194" s="166"/>
      <c r="F3194" s="92" t="s">
        <v>112</v>
      </c>
      <c r="G3194" s="92" t="s">
        <v>1711</v>
      </c>
      <c r="H3194" s="92" t="s">
        <v>1736</v>
      </c>
      <c r="I3194" s="92">
        <v>152</v>
      </c>
      <c r="J3194" s="93">
        <v>10.35</v>
      </c>
      <c r="K3194" s="94"/>
      <c r="L3194" s="92" t="s">
        <v>2677</v>
      </c>
      <c r="M3194" s="92" t="s">
        <v>417</v>
      </c>
      <c r="N3194" s="172" t="str">
        <f t="shared" si="1301"/>
        <v/>
      </c>
      <c r="O3194" s="172"/>
      <c r="P3194" s="173">
        <f t="shared" si="1297"/>
        <v>0</v>
      </c>
      <c r="Q3194" s="173">
        <f t="shared" si="1298"/>
        <v>0</v>
      </c>
      <c r="R3194" s="173" t="str">
        <f t="shared" si="1299"/>
        <v/>
      </c>
      <c r="S3194" s="173">
        <f t="shared" si="1300"/>
        <v>0</v>
      </c>
      <c r="T3194" s="173">
        <f t="shared" si="1302"/>
        <v>0</v>
      </c>
      <c r="U3194" s="173">
        <f t="shared" si="1303"/>
        <v>0</v>
      </c>
      <c r="V3194" s="173">
        <f t="shared" si="1304"/>
        <v>0</v>
      </c>
      <c r="W3194" s="173">
        <f t="shared" si="1305"/>
        <v>0</v>
      </c>
      <c r="X3194" s="173">
        <f t="shared" si="1306"/>
        <v>0</v>
      </c>
    </row>
    <row r="3195" spans="1:24" ht="14.1" customHeight="1" x14ac:dyDescent="0.3">
      <c r="A3195" s="370">
        <v>22810</v>
      </c>
      <c r="B3195" s="91" t="s">
        <v>50</v>
      </c>
      <c r="C3195" s="92">
        <v>24</v>
      </c>
      <c r="D3195" s="92">
        <v>8</v>
      </c>
      <c r="E3195" s="166"/>
      <c r="F3195" s="92" t="s">
        <v>112</v>
      </c>
      <c r="G3195" s="92" t="s">
        <v>1711</v>
      </c>
      <c r="H3195" s="92" t="s">
        <v>1744</v>
      </c>
      <c r="I3195" s="92">
        <v>153</v>
      </c>
      <c r="J3195" s="93">
        <v>12.15</v>
      </c>
      <c r="K3195" s="94"/>
      <c r="L3195" s="92" t="s">
        <v>2685</v>
      </c>
      <c r="M3195" s="92" t="s">
        <v>417</v>
      </c>
      <c r="N3195" s="172" t="str">
        <f t="shared" si="1301"/>
        <v/>
      </c>
      <c r="O3195" s="172"/>
      <c r="P3195" s="173">
        <f t="shared" si="1297"/>
        <v>0</v>
      </c>
      <c r="Q3195" s="173">
        <f t="shared" si="1298"/>
        <v>0</v>
      </c>
      <c r="R3195" s="173" t="str">
        <f t="shared" si="1299"/>
        <v/>
      </c>
      <c r="S3195" s="173">
        <f t="shared" si="1300"/>
        <v>0</v>
      </c>
      <c r="T3195" s="173">
        <f t="shared" si="1302"/>
        <v>0</v>
      </c>
      <c r="U3195" s="173">
        <f t="shared" si="1303"/>
        <v>0</v>
      </c>
      <c r="V3195" s="173">
        <f t="shared" si="1304"/>
        <v>0</v>
      </c>
      <c r="W3195" s="173">
        <f t="shared" si="1305"/>
        <v>0</v>
      </c>
      <c r="X3195" s="173">
        <f t="shared" si="1306"/>
        <v>0</v>
      </c>
    </row>
    <row r="3196" spans="1:24" ht="14.1" customHeight="1" x14ac:dyDescent="0.3">
      <c r="A3196" s="370">
        <v>22815</v>
      </c>
      <c r="B3196" s="91" t="s">
        <v>50</v>
      </c>
      <c r="C3196" s="92">
        <v>24</v>
      </c>
      <c r="D3196" s="92">
        <v>8</v>
      </c>
      <c r="E3196" s="166"/>
      <c r="F3196" s="92" t="s">
        <v>112</v>
      </c>
      <c r="G3196" s="92" t="s">
        <v>1711</v>
      </c>
      <c r="H3196" s="92" t="s">
        <v>1745</v>
      </c>
      <c r="I3196" s="92">
        <v>153</v>
      </c>
      <c r="J3196" s="93">
        <v>12.15</v>
      </c>
      <c r="K3196" s="94"/>
      <c r="L3196" s="92" t="s">
        <v>2686</v>
      </c>
      <c r="M3196" s="92" t="s">
        <v>417</v>
      </c>
      <c r="N3196" s="172" t="str">
        <f t="shared" si="1301"/>
        <v/>
      </c>
      <c r="O3196" s="172"/>
      <c r="P3196" s="173">
        <f t="shared" si="1297"/>
        <v>0</v>
      </c>
      <c r="Q3196" s="173">
        <f t="shared" si="1298"/>
        <v>0</v>
      </c>
      <c r="R3196" s="173" t="str">
        <f t="shared" si="1299"/>
        <v/>
      </c>
      <c r="S3196" s="173">
        <f t="shared" si="1300"/>
        <v>0</v>
      </c>
      <c r="T3196" s="173">
        <f t="shared" si="1302"/>
        <v>0</v>
      </c>
      <c r="U3196" s="173">
        <f t="shared" si="1303"/>
        <v>0</v>
      </c>
      <c r="V3196" s="173">
        <f t="shared" si="1304"/>
        <v>0</v>
      </c>
      <c r="W3196" s="173">
        <f t="shared" si="1305"/>
        <v>0</v>
      </c>
      <c r="X3196" s="173">
        <f t="shared" si="1306"/>
        <v>0</v>
      </c>
    </row>
    <row r="3197" spans="1:24" ht="14.1" customHeight="1" x14ac:dyDescent="0.3">
      <c r="A3197" s="90">
        <v>79354</v>
      </c>
      <c r="B3197" s="91" t="s">
        <v>50</v>
      </c>
      <c r="C3197" s="92">
        <v>24</v>
      </c>
      <c r="D3197" s="92">
        <v>8</v>
      </c>
      <c r="E3197" s="166"/>
      <c r="F3197" s="92" t="s">
        <v>112</v>
      </c>
      <c r="G3197" s="92" t="s">
        <v>1711</v>
      </c>
      <c r="H3197" s="92" t="s">
        <v>1819</v>
      </c>
      <c r="I3197" s="92">
        <v>153</v>
      </c>
      <c r="J3197" s="93">
        <v>9.35</v>
      </c>
      <c r="K3197" s="94"/>
      <c r="L3197" s="92" t="s">
        <v>2760</v>
      </c>
      <c r="M3197" s="92" t="s">
        <v>417</v>
      </c>
      <c r="N3197" s="172" t="str">
        <f t="shared" si="1301"/>
        <v/>
      </c>
      <c r="O3197" s="172"/>
      <c r="P3197" s="173">
        <f t="shared" si="1297"/>
        <v>0</v>
      </c>
      <c r="Q3197" s="173">
        <f t="shared" si="1298"/>
        <v>0</v>
      </c>
      <c r="R3197" s="173" t="str">
        <f t="shared" si="1299"/>
        <v/>
      </c>
      <c r="S3197" s="173">
        <f t="shared" si="1300"/>
        <v>0</v>
      </c>
      <c r="T3197" s="173">
        <f t="shared" si="1302"/>
        <v>0</v>
      </c>
      <c r="U3197" s="173">
        <f t="shared" si="1303"/>
        <v>0</v>
      </c>
      <c r="V3197" s="173">
        <f t="shared" si="1304"/>
        <v>0</v>
      </c>
      <c r="W3197" s="173">
        <f t="shared" si="1305"/>
        <v>0</v>
      </c>
      <c r="X3197" s="173">
        <f t="shared" si="1306"/>
        <v>0</v>
      </c>
    </row>
    <row r="3198" spans="1:24" ht="14.1" customHeight="1" x14ac:dyDescent="0.3">
      <c r="A3198" s="370">
        <v>79551</v>
      </c>
      <c r="B3198" s="91" t="s">
        <v>50</v>
      </c>
      <c r="C3198" s="92">
        <v>24</v>
      </c>
      <c r="D3198" s="92">
        <v>8</v>
      </c>
      <c r="E3198" s="166"/>
      <c r="F3198" s="92" t="s">
        <v>112</v>
      </c>
      <c r="G3198" s="92" t="s">
        <v>1711</v>
      </c>
      <c r="H3198" s="92" t="s">
        <v>1823</v>
      </c>
      <c r="I3198" s="92">
        <v>153</v>
      </c>
      <c r="J3198" s="93">
        <v>10.950000000000001</v>
      </c>
      <c r="K3198" s="94"/>
      <c r="L3198" s="92" t="s">
        <v>2764</v>
      </c>
      <c r="M3198" s="92" t="s">
        <v>417</v>
      </c>
      <c r="N3198" s="172" t="str">
        <f t="shared" si="1301"/>
        <v/>
      </c>
      <c r="O3198" s="172"/>
      <c r="P3198" s="173">
        <f t="shared" si="1297"/>
        <v>0</v>
      </c>
      <c r="Q3198" s="173">
        <f t="shared" si="1298"/>
        <v>0</v>
      </c>
      <c r="R3198" s="173" t="str">
        <f t="shared" si="1299"/>
        <v/>
      </c>
      <c r="S3198" s="173">
        <f t="shared" si="1300"/>
        <v>0</v>
      </c>
      <c r="T3198" s="173">
        <f t="shared" si="1302"/>
        <v>0</v>
      </c>
      <c r="U3198" s="173">
        <f t="shared" si="1303"/>
        <v>0</v>
      </c>
      <c r="V3198" s="173">
        <f t="shared" si="1304"/>
        <v>0</v>
      </c>
      <c r="W3198" s="173">
        <f t="shared" si="1305"/>
        <v>0</v>
      </c>
      <c r="X3198" s="173">
        <f t="shared" si="1306"/>
        <v>0</v>
      </c>
    </row>
    <row r="3199" spans="1:24" ht="14.1" customHeight="1" x14ac:dyDescent="0.3">
      <c r="A3199" s="370">
        <v>13745</v>
      </c>
      <c r="B3199" s="91" t="s">
        <v>50</v>
      </c>
      <c r="C3199" s="92">
        <v>48</v>
      </c>
      <c r="D3199" s="92">
        <v>12</v>
      </c>
      <c r="E3199" s="166"/>
      <c r="F3199" s="92" t="s">
        <v>112</v>
      </c>
      <c r="G3199" s="92" t="s">
        <v>1711</v>
      </c>
      <c r="H3199" s="92" t="s">
        <v>1721</v>
      </c>
      <c r="I3199" s="92">
        <v>153</v>
      </c>
      <c r="J3199" s="93">
        <v>10.950000000000001</v>
      </c>
      <c r="K3199" s="94"/>
      <c r="L3199" s="92" t="s">
        <v>2662</v>
      </c>
      <c r="M3199" s="92" t="s">
        <v>417</v>
      </c>
      <c r="N3199" s="172" t="str">
        <f t="shared" si="1301"/>
        <v/>
      </c>
      <c r="O3199" s="172"/>
      <c r="P3199" s="173">
        <f t="shared" si="1297"/>
        <v>0</v>
      </c>
      <c r="Q3199" s="173">
        <f t="shared" si="1298"/>
        <v>0</v>
      </c>
      <c r="R3199" s="173" t="str">
        <f t="shared" si="1299"/>
        <v/>
      </c>
      <c r="S3199" s="173">
        <f t="shared" si="1300"/>
        <v>0</v>
      </c>
      <c r="T3199" s="173">
        <f t="shared" si="1302"/>
        <v>0</v>
      </c>
      <c r="U3199" s="173">
        <f t="shared" si="1303"/>
        <v>0</v>
      </c>
      <c r="V3199" s="173">
        <f t="shared" si="1304"/>
        <v>0</v>
      </c>
      <c r="W3199" s="173">
        <f t="shared" si="1305"/>
        <v>0</v>
      </c>
      <c r="X3199" s="173">
        <f t="shared" si="1306"/>
        <v>0</v>
      </c>
    </row>
    <row r="3200" spans="1:24" ht="14.1" customHeight="1" x14ac:dyDescent="0.3">
      <c r="A3200" s="370">
        <v>65377</v>
      </c>
      <c r="B3200" s="91" t="s">
        <v>50</v>
      </c>
      <c r="C3200" s="92">
        <v>24</v>
      </c>
      <c r="D3200" s="92">
        <v>12</v>
      </c>
      <c r="E3200" s="166"/>
      <c r="F3200" s="92" t="s">
        <v>112</v>
      </c>
      <c r="G3200" s="92" t="s">
        <v>1711</v>
      </c>
      <c r="H3200" s="92" t="s">
        <v>1778</v>
      </c>
      <c r="I3200" s="92">
        <v>153</v>
      </c>
      <c r="J3200" s="93">
        <v>14.15</v>
      </c>
      <c r="K3200" s="94"/>
      <c r="L3200" s="92" t="s">
        <v>2719</v>
      </c>
      <c r="M3200" s="92" t="s">
        <v>417</v>
      </c>
      <c r="N3200" s="172" t="str">
        <f t="shared" si="1301"/>
        <v/>
      </c>
      <c r="O3200" s="172"/>
      <c r="P3200" s="173">
        <f t="shared" si="1297"/>
        <v>0</v>
      </c>
      <c r="Q3200" s="173">
        <f t="shared" si="1298"/>
        <v>0</v>
      </c>
      <c r="R3200" s="173" t="str">
        <f t="shared" si="1299"/>
        <v/>
      </c>
      <c r="S3200" s="173">
        <f t="shared" si="1300"/>
        <v>0</v>
      </c>
      <c r="T3200" s="173">
        <f t="shared" si="1302"/>
        <v>0</v>
      </c>
      <c r="U3200" s="173">
        <f t="shared" si="1303"/>
        <v>0</v>
      </c>
      <c r="V3200" s="173">
        <f t="shared" si="1304"/>
        <v>0</v>
      </c>
      <c r="W3200" s="173">
        <f t="shared" si="1305"/>
        <v>0</v>
      </c>
      <c r="X3200" s="173">
        <f t="shared" si="1306"/>
        <v>0</v>
      </c>
    </row>
    <row r="3201" spans="1:24" ht="14.1" customHeight="1" x14ac:dyDescent="0.3">
      <c r="A3201" s="370">
        <v>17806</v>
      </c>
      <c r="B3201" s="91" t="s">
        <v>50</v>
      </c>
      <c r="C3201" s="92">
        <v>24</v>
      </c>
      <c r="D3201" s="92">
        <v>8</v>
      </c>
      <c r="E3201" s="166"/>
      <c r="F3201" s="92" t="s">
        <v>112</v>
      </c>
      <c r="G3201" s="92" t="s">
        <v>1711</v>
      </c>
      <c r="H3201" s="92" t="s">
        <v>1730</v>
      </c>
      <c r="I3201" s="92">
        <v>153</v>
      </c>
      <c r="J3201" s="93">
        <v>10.35</v>
      </c>
      <c r="K3201" s="94"/>
      <c r="L3201" s="92" t="s">
        <v>2671</v>
      </c>
      <c r="M3201" s="92" t="s">
        <v>417</v>
      </c>
      <c r="N3201" s="172" t="str">
        <f t="shared" si="1301"/>
        <v/>
      </c>
      <c r="O3201" s="172"/>
      <c r="P3201" s="173">
        <f t="shared" si="1297"/>
        <v>0</v>
      </c>
      <c r="Q3201" s="173">
        <f t="shared" si="1298"/>
        <v>0</v>
      </c>
      <c r="R3201" s="173" t="str">
        <f t="shared" si="1299"/>
        <v/>
      </c>
      <c r="S3201" s="173">
        <f t="shared" si="1300"/>
        <v>0</v>
      </c>
      <c r="T3201" s="173">
        <f t="shared" si="1302"/>
        <v>0</v>
      </c>
      <c r="U3201" s="173">
        <f t="shared" si="1303"/>
        <v>0</v>
      </c>
      <c r="V3201" s="173">
        <f t="shared" si="1304"/>
        <v>0</v>
      </c>
      <c r="W3201" s="173">
        <f t="shared" si="1305"/>
        <v>0</v>
      </c>
      <c r="X3201" s="173">
        <f t="shared" si="1306"/>
        <v>0</v>
      </c>
    </row>
    <row r="3202" spans="1:24" ht="14.1" customHeight="1" x14ac:dyDescent="0.3">
      <c r="A3202" s="370">
        <v>21191</v>
      </c>
      <c r="B3202" s="91" t="s">
        <v>50</v>
      </c>
      <c r="C3202" s="92">
        <v>24</v>
      </c>
      <c r="D3202" s="92">
        <v>8</v>
      </c>
      <c r="E3202" s="166"/>
      <c r="F3202" s="92" t="s">
        <v>112</v>
      </c>
      <c r="G3202" s="92" t="s">
        <v>1711</v>
      </c>
      <c r="H3202" s="92" t="s">
        <v>1738</v>
      </c>
      <c r="I3202" s="92">
        <v>153</v>
      </c>
      <c r="J3202" s="93">
        <v>10.35</v>
      </c>
      <c r="K3202" s="94"/>
      <c r="L3202" s="92" t="s">
        <v>2679</v>
      </c>
      <c r="M3202" s="92" t="s">
        <v>417</v>
      </c>
      <c r="N3202" s="172" t="str">
        <f t="shared" si="1301"/>
        <v/>
      </c>
      <c r="O3202" s="172"/>
      <c r="P3202" s="173">
        <f t="shared" si="1297"/>
        <v>0</v>
      </c>
      <c r="Q3202" s="173">
        <f t="shared" si="1298"/>
        <v>0</v>
      </c>
      <c r="R3202" s="173" t="str">
        <f t="shared" si="1299"/>
        <v/>
      </c>
      <c r="S3202" s="173">
        <f t="shared" si="1300"/>
        <v>0</v>
      </c>
      <c r="T3202" s="173">
        <f t="shared" si="1302"/>
        <v>0</v>
      </c>
      <c r="U3202" s="173">
        <f t="shared" si="1303"/>
        <v>0</v>
      </c>
      <c r="V3202" s="173">
        <f t="shared" si="1304"/>
        <v>0</v>
      </c>
      <c r="W3202" s="173">
        <f t="shared" si="1305"/>
        <v>0</v>
      </c>
      <c r="X3202" s="173">
        <f t="shared" si="1306"/>
        <v>0</v>
      </c>
    </row>
    <row r="3203" spans="1:24" ht="14.1" customHeight="1" x14ac:dyDescent="0.3">
      <c r="A3203" s="370">
        <v>98529</v>
      </c>
      <c r="B3203" s="91" t="s">
        <v>50</v>
      </c>
      <c r="C3203" s="92">
        <v>24</v>
      </c>
      <c r="D3203" s="92">
        <v>8</v>
      </c>
      <c r="E3203" s="166"/>
      <c r="F3203" s="92" t="s">
        <v>112</v>
      </c>
      <c r="G3203" s="92" t="s">
        <v>1711</v>
      </c>
      <c r="H3203" s="92" t="s">
        <v>1856</v>
      </c>
      <c r="I3203" s="92">
        <v>153</v>
      </c>
      <c r="J3203" s="93">
        <v>16.45</v>
      </c>
      <c r="K3203" s="94"/>
      <c r="L3203" s="92" t="s">
        <v>2794</v>
      </c>
      <c r="M3203" s="92" t="s">
        <v>417</v>
      </c>
      <c r="N3203" s="172" t="str">
        <f t="shared" si="1301"/>
        <v/>
      </c>
      <c r="O3203" s="172"/>
      <c r="P3203" s="173">
        <f t="shared" si="1297"/>
        <v>0</v>
      </c>
      <c r="Q3203" s="173">
        <f t="shared" si="1298"/>
        <v>0</v>
      </c>
      <c r="R3203" s="173" t="str">
        <f t="shared" si="1299"/>
        <v/>
      </c>
      <c r="S3203" s="173">
        <f t="shared" si="1300"/>
        <v>0</v>
      </c>
      <c r="T3203" s="173">
        <f t="shared" si="1302"/>
        <v>0</v>
      </c>
      <c r="U3203" s="173">
        <f t="shared" si="1303"/>
        <v>0</v>
      </c>
      <c r="V3203" s="173">
        <f t="shared" si="1304"/>
        <v>0</v>
      </c>
      <c r="W3203" s="173">
        <f t="shared" si="1305"/>
        <v>0</v>
      </c>
      <c r="X3203" s="173">
        <f t="shared" si="1306"/>
        <v>0</v>
      </c>
    </row>
    <row r="3204" spans="1:24" ht="14.1" customHeight="1" x14ac:dyDescent="0.3">
      <c r="A3204" s="370">
        <v>21073</v>
      </c>
      <c r="B3204" s="91" t="s">
        <v>50</v>
      </c>
      <c r="C3204" s="92">
        <v>48</v>
      </c>
      <c r="D3204" s="92">
        <v>12</v>
      </c>
      <c r="E3204" s="166"/>
      <c r="F3204" s="92" t="s">
        <v>112</v>
      </c>
      <c r="G3204" s="92" t="s">
        <v>1711</v>
      </c>
      <c r="H3204" s="92" t="s">
        <v>1737</v>
      </c>
      <c r="I3204" s="92">
        <v>153</v>
      </c>
      <c r="J3204" s="93">
        <v>10.35</v>
      </c>
      <c r="K3204" s="94"/>
      <c r="L3204" s="92" t="s">
        <v>2678</v>
      </c>
      <c r="M3204" s="92" t="s">
        <v>417</v>
      </c>
      <c r="N3204" s="172" t="str">
        <f t="shared" si="1301"/>
        <v/>
      </c>
      <c r="O3204" s="172"/>
      <c r="P3204" s="173">
        <f t="shared" si="1297"/>
        <v>0</v>
      </c>
      <c r="Q3204" s="173">
        <f t="shared" si="1298"/>
        <v>0</v>
      </c>
      <c r="R3204" s="173" t="str">
        <f t="shared" si="1299"/>
        <v/>
      </c>
      <c r="S3204" s="173">
        <f t="shared" si="1300"/>
        <v>0</v>
      </c>
      <c r="T3204" s="173">
        <f t="shared" si="1302"/>
        <v>0</v>
      </c>
      <c r="U3204" s="173">
        <f t="shared" si="1303"/>
        <v>0</v>
      </c>
      <c r="V3204" s="173">
        <f t="shared" si="1304"/>
        <v>0</v>
      </c>
      <c r="W3204" s="173">
        <f t="shared" si="1305"/>
        <v>0</v>
      </c>
      <c r="X3204" s="173">
        <f t="shared" si="1306"/>
        <v>0</v>
      </c>
    </row>
    <row r="3205" spans="1:24" ht="14.1" customHeight="1" x14ac:dyDescent="0.3">
      <c r="A3205" s="370">
        <v>43606</v>
      </c>
      <c r="B3205" s="91" t="s">
        <v>50</v>
      </c>
      <c r="C3205" s="92">
        <v>24</v>
      </c>
      <c r="D3205" s="92">
        <v>8</v>
      </c>
      <c r="E3205" s="166"/>
      <c r="F3205" s="92" t="s">
        <v>112</v>
      </c>
      <c r="G3205" s="92" t="s">
        <v>1711</v>
      </c>
      <c r="H3205" s="92" t="s">
        <v>1763</v>
      </c>
      <c r="I3205" s="92">
        <v>153</v>
      </c>
      <c r="J3205" s="93">
        <v>10.050000000000001</v>
      </c>
      <c r="K3205" s="94"/>
      <c r="L3205" s="92" t="s">
        <v>2704</v>
      </c>
      <c r="M3205" s="92" t="s">
        <v>417</v>
      </c>
      <c r="N3205" s="172" t="str">
        <f t="shared" si="1301"/>
        <v/>
      </c>
      <c r="O3205" s="172"/>
      <c r="P3205" s="173">
        <f t="shared" si="1297"/>
        <v>0</v>
      </c>
      <c r="Q3205" s="173">
        <f t="shared" si="1298"/>
        <v>0</v>
      </c>
      <c r="R3205" s="173" t="str">
        <f t="shared" si="1299"/>
        <v/>
      </c>
      <c r="S3205" s="173">
        <f t="shared" si="1300"/>
        <v>0</v>
      </c>
      <c r="T3205" s="173">
        <f t="shared" si="1302"/>
        <v>0</v>
      </c>
      <c r="U3205" s="173">
        <f t="shared" si="1303"/>
        <v>0</v>
      </c>
      <c r="V3205" s="173">
        <f t="shared" si="1304"/>
        <v>0</v>
      </c>
      <c r="W3205" s="173">
        <f t="shared" si="1305"/>
        <v>0</v>
      </c>
      <c r="X3205" s="173">
        <f t="shared" si="1306"/>
        <v>0</v>
      </c>
    </row>
    <row r="3206" spans="1:24" ht="14.1" customHeight="1" x14ac:dyDescent="0.3">
      <c r="A3206" s="368">
        <v>21595</v>
      </c>
      <c r="B3206" s="91" t="s">
        <v>50</v>
      </c>
      <c r="C3206" s="92">
        <v>24</v>
      </c>
      <c r="D3206" s="92">
        <v>8</v>
      </c>
      <c r="E3206" s="166"/>
      <c r="F3206" s="92" t="s">
        <v>112</v>
      </c>
      <c r="G3206" s="92" t="s">
        <v>1711</v>
      </c>
      <c r="H3206" s="92" t="s">
        <v>1740</v>
      </c>
      <c r="I3206" s="92">
        <v>153</v>
      </c>
      <c r="J3206" s="93">
        <v>9.15</v>
      </c>
      <c r="K3206" s="94"/>
      <c r="L3206" s="92" t="s">
        <v>2681</v>
      </c>
      <c r="M3206" s="92" t="s">
        <v>417</v>
      </c>
      <c r="N3206" s="172" t="str">
        <f t="shared" si="1301"/>
        <v/>
      </c>
      <c r="O3206" s="172"/>
      <c r="P3206" s="173">
        <f t="shared" si="1297"/>
        <v>0</v>
      </c>
      <c r="Q3206" s="173">
        <f t="shared" si="1298"/>
        <v>0</v>
      </c>
      <c r="R3206" s="173" t="str">
        <f t="shared" si="1299"/>
        <v/>
      </c>
      <c r="S3206" s="173">
        <f t="shared" si="1300"/>
        <v>0</v>
      </c>
      <c r="T3206" s="173">
        <f t="shared" si="1302"/>
        <v>0</v>
      </c>
      <c r="U3206" s="173">
        <f t="shared" si="1303"/>
        <v>0</v>
      </c>
      <c r="V3206" s="173">
        <f t="shared" si="1304"/>
        <v>0</v>
      </c>
      <c r="W3206" s="173">
        <f t="shared" si="1305"/>
        <v>0</v>
      </c>
      <c r="X3206" s="173">
        <f t="shared" si="1306"/>
        <v>0</v>
      </c>
    </row>
    <row r="3207" spans="1:24" ht="14.1" customHeight="1" x14ac:dyDescent="0.3">
      <c r="A3207" s="368">
        <v>21193</v>
      </c>
      <c r="B3207" s="91" t="s">
        <v>50</v>
      </c>
      <c r="C3207" s="92">
        <v>24</v>
      </c>
      <c r="D3207" s="92">
        <v>8</v>
      </c>
      <c r="E3207" s="166"/>
      <c r="F3207" s="92" t="s">
        <v>112</v>
      </c>
      <c r="G3207" s="92" t="s">
        <v>1711</v>
      </c>
      <c r="H3207" s="92" t="s">
        <v>1739</v>
      </c>
      <c r="I3207" s="92">
        <v>153</v>
      </c>
      <c r="J3207" s="93">
        <v>10.35</v>
      </c>
      <c r="K3207" s="94"/>
      <c r="L3207" s="92" t="s">
        <v>2680</v>
      </c>
      <c r="M3207" s="92" t="s">
        <v>417</v>
      </c>
      <c r="N3207" s="172" t="str">
        <f t="shared" si="1301"/>
        <v/>
      </c>
      <c r="O3207" s="172"/>
      <c r="P3207" s="173">
        <f t="shared" si="1297"/>
        <v>0</v>
      </c>
      <c r="Q3207" s="173">
        <f t="shared" si="1298"/>
        <v>0</v>
      </c>
      <c r="R3207" s="173" t="str">
        <f t="shared" si="1299"/>
        <v/>
      </c>
      <c r="S3207" s="173">
        <f t="shared" si="1300"/>
        <v>0</v>
      </c>
      <c r="T3207" s="173">
        <f t="shared" si="1302"/>
        <v>0</v>
      </c>
      <c r="U3207" s="173">
        <f t="shared" si="1303"/>
        <v>0</v>
      </c>
      <c r="V3207" s="173">
        <f t="shared" si="1304"/>
        <v>0</v>
      </c>
      <c r="W3207" s="173">
        <f t="shared" si="1305"/>
        <v>0</v>
      </c>
      <c r="X3207" s="173">
        <f t="shared" si="1306"/>
        <v>0</v>
      </c>
    </row>
    <row r="3208" spans="1:24" ht="14.1" customHeight="1" x14ac:dyDescent="0.3">
      <c r="A3208" s="90"/>
      <c r="B3208" s="91"/>
      <c r="C3208" s="92"/>
      <c r="D3208" s="92"/>
      <c r="E3208" s="168"/>
      <c r="F3208" s="92"/>
      <c r="G3208" s="92"/>
      <c r="H3208" s="226" t="s">
        <v>416</v>
      </c>
      <c r="I3208" s="92"/>
      <c r="J3208" s="93"/>
      <c r="K3208" s="94"/>
      <c r="L3208" s="94"/>
      <c r="M3208" s="95"/>
      <c r="N3208" s="172"/>
      <c r="O3208" s="172"/>
      <c r="P3208" s="173">
        <f t="shared" si="1297"/>
        <v>0</v>
      </c>
      <c r="Q3208" s="173">
        <f t="shared" si="1298"/>
        <v>0</v>
      </c>
      <c r="R3208" s="173">
        <f t="shared" si="1299"/>
        <v>0</v>
      </c>
      <c r="S3208" s="173">
        <f t="shared" si="1300"/>
        <v>0</v>
      </c>
      <c r="T3208" s="173">
        <f t="shared" si="1302"/>
        <v>0</v>
      </c>
      <c r="U3208" s="173">
        <f t="shared" si="1303"/>
        <v>0</v>
      </c>
      <c r="V3208" s="173">
        <f t="shared" si="1304"/>
        <v>0</v>
      </c>
      <c r="W3208" s="173">
        <f t="shared" si="1305"/>
        <v>0</v>
      </c>
      <c r="X3208" s="173"/>
    </row>
    <row r="3209" spans="1:24" ht="14.1" customHeight="1" x14ac:dyDescent="0.3">
      <c r="A3209" s="187">
        <v>154859</v>
      </c>
      <c r="B3209" s="246" t="s">
        <v>50</v>
      </c>
      <c r="C3209" s="188">
        <v>24</v>
      </c>
      <c r="D3209" s="188">
        <v>12</v>
      </c>
      <c r="E3209" s="247"/>
      <c r="F3209" s="188" t="s">
        <v>111</v>
      </c>
      <c r="G3209" s="188" t="s">
        <v>1712</v>
      </c>
      <c r="H3209" s="188" t="s">
        <v>1991</v>
      </c>
      <c r="I3209" s="188">
        <v>154</v>
      </c>
      <c r="J3209" s="248">
        <v>19</v>
      </c>
      <c r="K3209" s="249"/>
      <c r="L3209" s="188" t="s">
        <v>2932</v>
      </c>
      <c r="M3209" s="188" t="s">
        <v>417</v>
      </c>
      <c r="N3209" s="250" t="str">
        <f t="shared" ref="N3209:N3218" si="1307">IF(OR(J3209="TBA",E3209=0),"",E3209*J3209)</f>
        <v/>
      </c>
      <c r="O3209" s="172"/>
      <c r="P3209" s="173">
        <f t="shared" si="1297"/>
        <v>0</v>
      </c>
      <c r="Q3209" s="173">
        <f t="shared" si="1298"/>
        <v>0</v>
      </c>
      <c r="R3209" s="173" t="str">
        <f t="shared" si="1299"/>
        <v/>
      </c>
      <c r="S3209" s="173">
        <f t="shared" si="1300"/>
        <v>0</v>
      </c>
      <c r="T3209" s="173">
        <f t="shared" si="1302"/>
        <v>0</v>
      </c>
      <c r="U3209" s="173">
        <f t="shared" si="1303"/>
        <v>0</v>
      </c>
      <c r="V3209" s="173">
        <f t="shared" si="1304"/>
        <v>0</v>
      </c>
      <c r="W3209" s="173">
        <f t="shared" si="1305"/>
        <v>0</v>
      </c>
      <c r="X3209" s="251">
        <f t="shared" ref="X3209:X3218" si="1308">+SUM(T3209:W3209)</f>
        <v>0</v>
      </c>
    </row>
    <row r="3210" spans="1:24" ht="14.1" customHeight="1" x14ac:dyDescent="0.3">
      <c r="A3210" s="187">
        <v>154869</v>
      </c>
      <c r="B3210" s="246" t="s">
        <v>50</v>
      </c>
      <c r="C3210" s="188">
        <v>24</v>
      </c>
      <c r="D3210" s="188">
        <v>12</v>
      </c>
      <c r="E3210" s="247"/>
      <c r="F3210" s="188" t="s">
        <v>111</v>
      </c>
      <c r="G3210" s="188" t="s">
        <v>1712</v>
      </c>
      <c r="H3210" s="188" t="s">
        <v>1992</v>
      </c>
      <c r="I3210" s="188">
        <v>154</v>
      </c>
      <c r="J3210" s="248">
        <v>20.25</v>
      </c>
      <c r="K3210" s="249"/>
      <c r="L3210" s="188" t="s">
        <v>2933</v>
      </c>
      <c r="M3210" s="188" t="s">
        <v>417</v>
      </c>
      <c r="N3210" s="250" t="str">
        <f t="shared" si="1307"/>
        <v/>
      </c>
      <c r="O3210" s="172"/>
      <c r="P3210" s="173">
        <f t="shared" si="1297"/>
        <v>0</v>
      </c>
      <c r="Q3210" s="173">
        <f t="shared" si="1298"/>
        <v>0</v>
      </c>
      <c r="R3210" s="173" t="str">
        <f t="shared" si="1299"/>
        <v/>
      </c>
      <c r="S3210" s="173">
        <f t="shared" si="1300"/>
        <v>0</v>
      </c>
      <c r="T3210" s="173">
        <f t="shared" si="1302"/>
        <v>0</v>
      </c>
      <c r="U3210" s="173">
        <f t="shared" si="1303"/>
        <v>0</v>
      </c>
      <c r="V3210" s="173">
        <f t="shared" si="1304"/>
        <v>0</v>
      </c>
      <c r="W3210" s="173">
        <f t="shared" si="1305"/>
        <v>0</v>
      </c>
      <c r="X3210" s="251">
        <f t="shared" si="1308"/>
        <v>0</v>
      </c>
    </row>
    <row r="3211" spans="1:24" ht="14.1" customHeight="1" x14ac:dyDescent="0.3">
      <c r="A3211" s="187">
        <v>118509</v>
      </c>
      <c r="B3211" s="246" t="s">
        <v>50</v>
      </c>
      <c r="C3211" s="188">
        <v>24</v>
      </c>
      <c r="D3211" s="188">
        <v>8</v>
      </c>
      <c r="E3211" s="247"/>
      <c r="F3211" s="188" t="s">
        <v>111</v>
      </c>
      <c r="G3211" s="188" t="s">
        <v>1712</v>
      </c>
      <c r="H3211" s="188" t="s">
        <v>1938</v>
      </c>
      <c r="I3211" s="188">
        <v>154</v>
      </c>
      <c r="J3211" s="248">
        <v>12.75</v>
      </c>
      <c r="K3211" s="249"/>
      <c r="L3211" s="188" t="s">
        <v>2878</v>
      </c>
      <c r="M3211" s="188" t="s">
        <v>417</v>
      </c>
      <c r="N3211" s="250" t="str">
        <f t="shared" si="1307"/>
        <v/>
      </c>
      <c r="O3211" s="172"/>
      <c r="P3211" s="173">
        <f t="shared" si="1297"/>
        <v>0</v>
      </c>
      <c r="Q3211" s="173">
        <f t="shared" si="1298"/>
        <v>0</v>
      </c>
      <c r="R3211" s="173" t="str">
        <f t="shared" si="1299"/>
        <v/>
      </c>
      <c r="S3211" s="173">
        <f t="shared" si="1300"/>
        <v>0</v>
      </c>
      <c r="T3211" s="173">
        <f t="shared" si="1302"/>
        <v>0</v>
      </c>
      <c r="U3211" s="173">
        <f t="shared" si="1303"/>
        <v>0</v>
      </c>
      <c r="V3211" s="173">
        <f t="shared" si="1304"/>
        <v>0</v>
      </c>
      <c r="W3211" s="173">
        <f t="shared" si="1305"/>
        <v>0</v>
      </c>
      <c r="X3211" s="251">
        <f t="shared" si="1308"/>
        <v>0</v>
      </c>
    </row>
    <row r="3212" spans="1:24" ht="14.1" customHeight="1" x14ac:dyDescent="0.3">
      <c r="A3212" s="370">
        <v>15173</v>
      </c>
      <c r="B3212" s="91" t="s">
        <v>50</v>
      </c>
      <c r="C3212" s="92">
        <v>24</v>
      </c>
      <c r="D3212" s="92">
        <v>8</v>
      </c>
      <c r="E3212" s="166"/>
      <c r="F3212" s="92" t="s">
        <v>111</v>
      </c>
      <c r="G3212" s="92" t="s">
        <v>1712</v>
      </c>
      <c r="H3212" s="92" t="s">
        <v>1723</v>
      </c>
      <c r="I3212" s="92">
        <v>154</v>
      </c>
      <c r="J3212" s="93">
        <v>20.400000000000002</v>
      </c>
      <c r="K3212" s="94"/>
      <c r="L3212" s="92" t="s">
        <v>2664</v>
      </c>
      <c r="M3212" s="92" t="s">
        <v>417</v>
      </c>
      <c r="N3212" s="172" t="str">
        <f t="shared" si="1307"/>
        <v/>
      </c>
      <c r="O3212" s="172"/>
      <c r="P3212" s="173">
        <f t="shared" si="1297"/>
        <v>0</v>
      </c>
      <c r="Q3212" s="173">
        <f t="shared" si="1298"/>
        <v>0</v>
      </c>
      <c r="R3212" s="173" t="str">
        <f t="shared" si="1299"/>
        <v/>
      </c>
      <c r="S3212" s="173">
        <f t="shared" si="1300"/>
        <v>0</v>
      </c>
      <c r="T3212" s="173">
        <f t="shared" si="1302"/>
        <v>0</v>
      </c>
      <c r="U3212" s="173">
        <f t="shared" si="1303"/>
        <v>0</v>
      </c>
      <c r="V3212" s="173">
        <f t="shared" si="1304"/>
        <v>0</v>
      </c>
      <c r="W3212" s="173">
        <f t="shared" si="1305"/>
        <v>0</v>
      </c>
      <c r="X3212" s="173">
        <f t="shared" si="1308"/>
        <v>0</v>
      </c>
    </row>
    <row r="3213" spans="1:24" ht="14.1" customHeight="1" x14ac:dyDescent="0.3">
      <c r="A3213" s="370">
        <v>15175</v>
      </c>
      <c r="B3213" s="91" t="s">
        <v>50</v>
      </c>
      <c r="C3213" s="92">
        <v>24</v>
      </c>
      <c r="D3213" s="92">
        <v>8</v>
      </c>
      <c r="E3213" s="166"/>
      <c r="F3213" s="92" t="s">
        <v>111</v>
      </c>
      <c r="G3213" s="92" t="s">
        <v>1712</v>
      </c>
      <c r="H3213" s="92" t="s">
        <v>1724</v>
      </c>
      <c r="I3213" s="92">
        <v>154</v>
      </c>
      <c r="J3213" s="93">
        <v>20.400000000000002</v>
      </c>
      <c r="K3213" s="94"/>
      <c r="L3213" s="92" t="s">
        <v>2665</v>
      </c>
      <c r="M3213" s="92" t="s">
        <v>417</v>
      </c>
      <c r="N3213" s="172" t="str">
        <f t="shared" si="1307"/>
        <v/>
      </c>
      <c r="O3213" s="172"/>
      <c r="P3213" s="173">
        <f t="shared" si="1297"/>
        <v>0</v>
      </c>
      <c r="Q3213" s="173">
        <f t="shared" si="1298"/>
        <v>0</v>
      </c>
      <c r="R3213" s="173" t="str">
        <f t="shared" si="1299"/>
        <v/>
      </c>
      <c r="S3213" s="173">
        <f t="shared" si="1300"/>
        <v>0</v>
      </c>
      <c r="T3213" s="173">
        <f t="shared" si="1302"/>
        <v>0</v>
      </c>
      <c r="U3213" s="173">
        <f t="shared" si="1303"/>
        <v>0</v>
      </c>
      <c r="V3213" s="173">
        <f t="shared" si="1304"/>
        <v>0</v>
      </c>
      <c r="W3213" s="173">
        <f t="shared" si="1305"/>
        <v>0</v>
      </c>
      <c r="X3213" s="173">
        <f t="shared" si="1308"/>
        <v>0</v>
      </c>
    </row>
    <row r="3214" spans="1:24" ht="14.1" customHeight="1" x14ac:dyDescent="0.3">
      <c r="A3214" s="370">
        <v>22831</v>
      </c>
      <c r="B3214" s="91" t="s">
        <v>50</v>
      </c>
      <c r="C3214" s="92">
        <v>24</v>
      </c>
      <c r="D3214" s="92">
        <v>8</v>
      </c>
      <c r="E3214" s="166"/>
      <c r="F3214" s="92" t="s">
        <v>111</v>
      </c>
      <c r="G3214" s="92" t="s">
        <v>1712</v>
      </c>
      <c r="H3214" s="92" t="s">
        <v>1747</v>
      </c>
      <c r="I3214" s="92">
        <v>154</v>
      </c>
      <c r="J3214" s="93">
        <v>15.85</v>
      </c>
      <c r="K3214" s="94"/>
      <c r="L3214" s="92" t="s">
        <v>2688</v>
      </c>
      <c r="M3214" s="92" t="s">
        <v>417</v>
      </c>
      <c r="N3214" s="172" t="str">
        <f t="shared" si="1307"/>
        <v/>
      </c>
      <c r="O3214" s="172"/>
      <c r="P3214" s="173">
        <f t="shared" ref="P3214:P3245" si="1309">IF($B3214="PA",$N3214,0)</f>
        <v>0</v>
      </c>
      <c r="Q3214" s="173">
        <f t="shared" ref="Q3214:Q3245" si="1310">IF($B3214="PC",$N3214,0)</f>
        <v>0</v>
      </c>
      <c r="R3214" s="173" t="str">
        <f t="shared" ref="R3214:R3245" si="1311">IF($B3214="LA",$N3214,0)</f>
        <v/>
      </c>
      <c r="S3214" s="173">
        <f t="shared" ref="S3214:S3245" si="1312">IF($B3214="LC",$N3214,0)</f>
        <v>0</v>
      </c>
      <c r="T3214" s="173">
        <f t="shared" si="1302"/>
        <v>0</v>
      </c>
      <c r="U3214" s="173">
        <f t="shared" si="1303"/>
        <v>0</v>
      </c>
      <c r="V3214" s="173">
        <f t="shared" si="1304"/>
        <v>0</v>
      </c>
      <c r="W3214" s="173">
        <f t="shared" si="1305"/>
        <v>0</v>
      </c>
      <c r="X3214" s="173">
        <f t="shared" si="1308"/>
        <v>0</v>
      </c>
    </row>
    <row r="3215" spans="1:24" ht="14.1" customHeight="1" x14ac:dyDescent="0.3">
      <c r="A3215" s="370">
        <v>22825</v>
      </c>
      <c r="B3215" s="91" t="s">
        <v>50</v>
      </c>
      <c r="C3215" s="92">
        <v>24</v>
      </c>
      <c r="D3215" s="92">
        <v>8</v>
      </c>
      <c r="E3215" s="166"/>
      <c r="F3215" s="92" t="s">
        <v>111</v>
      </c>
      <c r="G3215" s="92" t="s">
        <v>1712</v>
      </c>
      <c r="H3215" s="92" t="s">
        <v>1746</v>
      </c>
      <c r="I3215" s="92">
        <v>154</v>
      </c>
      <c r="J3215" s="93">
        <v>15.85</v>
      </c>
      <c r="K3215" s="94"/>
      <c r="L3215" s="92" t="s">
        <v>2687</v>
      </c>
      <c r="M3215" s="92" t="s">
        <v>417</v>
      </c>
      <c r="N3215" s="172" t="str">
        <f t="shared" si="1307"/>
        <v/>
      </c>
      <c r="O3215" s="172"/>
      <c r="P3215" s="173">
        <f t="shared" si="1309"/>
        <v>0</v>
      </c>
      <c r="Q3215" s="173">
        <f t="shared" si="1310"/>
        <v>0</v>
      </c>
      <c r="R3215" s="173" t="str">
        <f t="shared" si="1311"/>
        <v/>
      </c>
      <c r="S3215" s="173">
        <f t="shared" si="1312"/>
        <v>0</v>
      </c>
      <c r="T3215" s="173">
        <f t="shared" si="1302"/>
        <v>0</v>
      </c>
      <c r="U3215" s="173">
        <f t="shared" si="1303"/>
        <v>0</v>
      </c>
      <c r="V3215" s="173">
        <f t="shared" si="1304"/>
        <v>0</v>
      </c>
      <c r="W3215" s="173">
        <f t="shared" si="1305"/>
        <v>0</v>
      </c>
      <c r="X3215" s="173">
        <f t="shared" si="1308"/>
        <v>0</v>
      </c>
    </row>
    <row r="3216" spans="1:24" ht="14.1" customHeight="1" x14ac:dyDescent="0.3">
      <c r="A3216" s="368">
        <v>22356</v>
      </c>
      <c r="B3216" s="91" t="s">
        <v>50</v>
      </c>
      <c r="C3216" s="92">
        <v>24</v>
      </c>
      <c r="D3216" s="92">
        <v>8</v>
      </c>
      <c r="E3216" s="166"/>
      <c r="F3216" s="92" t="s">
        <v>111</v>
      </c>
      <c r="G3216" s="92" t="s">
        <v>1712</v>
      </c>
      <c r="H3216" s="92" t="s">
        <v>1741</v>
      </c>
      <c r="I3216" s="92">
        <v>154</v>
      </c>
      <c r="J3216" s="93">
        <v>13.200000000000001</v>
      </c>
      <c r="K3216" s="94"/>
      <c r="L3216" s="92" t="s">
        <v>2682</v>
      </c>
      <c r="M3216" s="92" t="s">
        <v>417</v>
      </c>
      <c r="N3216" s="172" t="str">
        <f t="shared" si="1307"/>
        <v/>
      </c>
      <c r="O3216" s="172"/>
      <c r="P3216" s="173">
        <f t="shared" si="1309"/>
        <v>0</v>
      </c>
      <c r="Q3216" s="173">
        <f t="shared" si="1310"/>
        <v>0</v>
      </c>
      <c r="R3216" s="173" t="str">
        <f t="shared" si="1311"/>
        <v/>
      </c>
      <c r="S3216" s="173">
        <f t="shared" si="1312"/>
        <v>0</v>
      </c>
      <c r="T3216" s="173">
        <f t="shared" si="1302"/>
        <v>0</v>
      </c>
      <c r="U3216" s="173">
        <f t="shared" si="1303"/>
        <v>0</v>
      </c>
      <c r="V3216" s="173">
        <f t="shared" si="1304"/>
        <v>0</v>
      </c>
      <c r="W3216" s="173">
        <f t="shared" si="1305"/>
        <v>0</v>
      </c>
      <c r="X3216" s="173">
        <f t="shared" si="1308"/>
        <v>0</v>
      </c>
    </row>
    <row r="3217" spans="1:24" ht="14.1" customHeight="1" x14ac:dyDescent="0.3">
      <c r="A3217" s="368">
        <v>73805</v>
      </c>
      <c r="B3217" s="91" t="s">
        <v>50</v>
      </c>
      <c r="C3217" s="92">
        <v>24</v>
      </c>
      <c r="D3217" s="92">
        <v>8</v>
      </c>
      <c r="E3217" s="166"/>
      <c r="F3217" s="92" t="s">
        <v>111</v>
      </c>
      <c r="G3217" s="92" t="s">
        <v>1712</v>
      </c>
      <c r="H3217" s="92" t="s">
        <v>1816</v>
      </c>
      <c r="I3217" s="92">
        <v>154</v>
      </c>
      <c r="J3217" s="93">
        <v>9.75</v>
      </c>
      <c r="K3217" s="94"/>
      <c r="L3217" s="92" t="s">
        <v>2757</v>
      </c>
      <c r="M3217" s="92" t="s">
        <v>417</v>
      </c>
      <c r="N3217" s="172" t="str">
        <f t="shared" si="1307"/>
        <v/>
      </c>
      <c r="O3217" s="172"/>
      <c r="P3217" s="173">
        <f t="shared" si="1309"/>
        <v>0</v>
      </c>
      <c r="Q3217" s="173">
        <f t="shared" si="1310"/>
        <v>0</v>
      </c>
      <c r="R3217" s="173" t="str">
        <f t="shared" si="1311"/>
        <v/>
      </c>
      <c r="S3217" s="173">
        <f t="shared" si="1312"/>
        <v>0</v>
      </c>
      <c r="T3217" s="173">
        <f t="shared" si="1302"/>
        <v>0</v>
      </c>
      <c r="U3217" s="173">
        <f t="shared" si="1303"/>
        <v>0</v>
      </c>
      <c r="V3217" s="173">
        <f t="shared" si="1304"/>
        <v>0</v>
      </c>
      <c r="W3217" s="173">
        <f t="shared" si="1305"/>
        <v>0</v>
      </c>
      <c r="X3217" s="173">
        <f t="shared" si="1308"/>
        <v>0</v>
      </c>
    </row>
    <row r="3218" spans="1:24" ht="14.1" customHeight="1" x14ac:dyDescent="0.3">
      <c r="A3218" s="368" t="s">
        <v>4745</v>
      </c>
      <c r="B3218" s="91" t="s">
        <v>50</v>
      </c>
      <c r="C3218" s="92">
        <v>48</v>
      </c>
      <c r="D3218" s="92">
        <v>12</v>
      </c>
      <c r="E3218" s="166"/>
      <c r="F3218" s="92" t="s">
        <v>111</v>
      </c>
      <c r="G3218" s="92" t="s">
        <v>1712</v>
      </c>
      <c r="H3218" s="92" t="s">
        <v>4746</v>
      </c>
      <c r="I3218" s="92">
        <v>154</v>
      </c>
      <c r="J3218" s="93">
        <v>9.4500000000000011</v>
      </c>
      <c r="K3218" s="94"/>
      <c r="L3218" s="92" t="s">
        <v>4747</v>
      </c>
      <c r="M3218" s="92" t="s">
        <v>417</v>
      </c>
      <c r="N3218" s="172" t="str">
        <f t="shared" si="1307"/>
        <v/>
      </c>
      <c r="O3218" s="172"/>
      <c r="P3218" s="173">
        <f t="shared" si="1309"/>
        <v>0</v>
      </c>
      <c r="Q3218" s="173">
        <f t="shared" si="1310"/>
        <v>0</v>
      </c>
      <c r="R3218" s="173" t="str">
        <f t="shared" si="1311"/>
        <v/>
      </c>
      <c r="S3218" s="173">
        <f t="shared" si="1312"/>
        <v>0</v>
      </c>
      <c r="T3218" s="173">
        <f t="shared" si="1302"/>
        <v>0</v>
      </c>
      <c r="U3218" s="173">
        <f t="shared" si="1303"/>
        <v>0</v>
      </c>
      <c r="V3218" s="173">
        <f t="shared" si="1304"/>
        <v>0</v>
      </c>
      <c r="W3218" s="173">
        <f t="shared" si="1305"/>
        <v>0</v>
      </c>
      <c r="X3218" s="173">
        <f t="shared" si="1308"/>
        <v>0</v>
      </c>
    </row>
    <row r="3219" spans="1:24" ht="14.1" customHeight="1" x14ac:dyDescent="0.3">
      <c r="A3219" s="90"/>
      <c r="B3219" s="91"/>
      <c r="C3219" s="92"/>
      <c r="D3219" s="92"/>
      <c r="E3219" s="168"/>
      <c r="F3219" s="92"/>
      <c r="G3219" s="92"/>
      <c r="H3219" s="226" t="s">
        <v>1317</v>
      </c>
      <c r="I3219" s="92"/>
      <c r="J3219" s="93"/>
      <c r="K3219" s="94"/>
      <c r="L3219" s="94"/>
      <c r="M3219" s="95"/>
      <c r="N3219" s="172"/>
      <c r="O3219" s="172"/>
      <c r="P3219" s="173">
        <f t="shared" si="1309"/>
        <v>0</v>
      </c>
      <c r="Q3219" s="173">
        <f t="shared" si="1310"/>
        <v>0</v>
      </c>
      <c r="R3219" s="173">
        <f t="shared" si="1311"/>
        <v>0</v>
      </c>
      <c r="S3219" s="173">
        <f t="shared" si="1312"/>
        <v>0</v>
      </c>
      <c r="T3219" s="173">
        <f t="shared" si="1302"/>
        <v>0</v>
      </c>
      <c r="U3219" s="173">
        <f t="shared" si="1303"/>
        <v>0</v>
      </c>
      <c r="V3219" s="173">
        <f t="shared" si="1304"/>
        <v>0</v>
      </c>
      <c r="W3219" s="173">
        <f t="shared" si="1305"/>
        <v>0</v>
      </c>
      <c r="X3219" s="173"/>
    </row>
    <row r="3220" spans="1:24" ht="14.1" customHeight="1" x14ac:dyDescent="0.3">
      <c r="A3220" s="369">
        <v>172489</v>
      </c>
      <c r="B3220" s="253" t="s">
        <v>50</v>
      </c>
      <c r="C3220" s="254">
        <v>10</v>
      </c>
      <c r="D3220" s="254">
        <v>0</v>
      </c>
      <c r="E3220" s="255"/>
      <c r="F3220" s="254" t="s">
        <v>5805</v>
      </c>
      <c r="G3220" s="254" t="s">
        <v>1716</v>
      </c>
      <c r="H3220" s="254" t="s">
        <v>5809</v>
      </c>
      <c r="I3220" s="254">
        <v>155</v>
      </c>
      <c r="J3220" s="256">
        <v>8.5500000000000007</v>
      </c>
      <c r="K3220" s="257"/>
      <c r="L3220" s="254" t="s">
        <v>5810</v>
      </c>
      <c r="M3220" s="254" t="s">
        <v>417</v>
      </c>
      <c r="N3220" s="172" t="str">
        <f t="shared" ref="N3220:N3232" si="1313">IF(OR(J3220="TBA",E3220=0),"",E3220*J3220)</f>
        <v/>
      </c>
      <c r="O3220" s="172"/>
      <c r="P3220" s="173">
        <f t="shared" si="1309"/>
        <v>0</v>
      </c>
      <c r="Q3220" s="173">
        <f t="shared" si="1310"/>
        <v>0</v>
      </c>
      <c r="R3220" s="173" t="str">
        <f t="shared" si="1311"/>
        <v/>
      </c>
      <c r="S3220" s="173">
        <f t="shared" si="1312"/>
        <v>0</v>
      </c>
      <c r="T3220" s="173">
        <f t="shared" si="1302"/>
        <v>0</v>
      </c>
      <c r="U3220" s="173">
        <f t="shared" si="1303"/>
        <v>0</v>
      </c>
      <c r="V3220" s="173">
        <f t="shared" si="1304"/>
        <v>0</v>
      </c>
      <c r="W3220" s="173">
        <f t="shared" si="1305"/>
        <v>0</v>
      </c>
      <c r="X3220" s="173">
        <f t="shared" ref="X3220:X3232" si="1314">+SUM(T3220:W3220)</f>
        <v>0</v>
      </c>
    </row>
    <row r="3221" spans="1:24" ht="14.1" customHeight="1" x14ac:dyDescent="0.3">
      <c r="A3221" s="369">
        <v>175079</v>
      </c>
      <c r="B3221" s="253" t="s">
        <v>50</v>
      </c>
      <c r="C3221" s="254">
        <v>10</v>
      </c>
      <c r="D3221" s="254">
        <v>0</v>
      </c>
      <c r="E3221" s="255"/>
      <c r="F3221" s="254" t="s">
        <v>127</v>
      </c>
      <c r="G3221" s="254" t="s">
        <v>1716</v>
      </c>
      <c r="H3221" s="254" t="s">
        <v>4645</v>
      </c>
      <c r="I3221" s="254">
        <v>155</v>
      </c>
      <c r="J3221" s="256">
        <v>8.5500000000000007</v>
      </c>
      <c r="K3221" s="257"/>
      <c r="L3221" s="254" t="s">
        <v>6289</v>
      </c>
      <c r="M3221" s="254" t="s">
        <v>417</v>
      </c>
      <c r="N3221" s="172" t="str">
        <f t="shared" si="1313"/>
        <v/>
      </c>
      <c r="O3221" s="172"/>
      <c r="P3221" s="173">
        <f t="shared" si="1309"/>
        <v>0</v>
      </c>
      <c r="Q3221" s="173">
        <f t="shared" si="1310"/>
        <v>0</v>
      </c>
      <c r="R3221" s="173" t="str">
        <f t="shared" si="1311"/>
        <v/>
      </c>
      <c r="S3221" s="173">
        <f t="shared" si="1312"/>
        <v>0</v>
      </c>
      <c r="T3221" s="173">
        <f t="shared" si="1302"/>
        <v>0</v>
      </c>
      <c r="U3221" s="173">
        <f t="shared" si="1303"/>
        <v>0</v>
      </c>
      <c r="V3221" s="173">
        <f t="shared" si="1304"/>
        <v>0</v>
      </c>
      <c r="W3221" s="173">
        <f t="shared" si="1305"/>
        <v>0</v>
      </c>
      <c r="X3221" s="173">
        <f t="shared" si="1314"/>
        <v>0</v>
      </c>
    </row>
    <row r="3222" spans="1:24" ht="14.1" customHeight="1" x14ac:dyDescent="0.3">
      <c r="A3222" s="369">
        <v>175089</v>
      </c>
      <c r="B3222" s="253" t="s">
        <v>50</v>
      </c>
      <c r="C3222" s="254">
        <v>10</v>
      </c>
      <c r="D3222" s="254">
        <v>0</v>
      </c>
      <c r="E3222" s="255"/>
      <c r="F3222" s="254" t="s">
        <v>127</v>
      </c>
      <c r="G3222" s="254" t="s">
        <v>1716</v>
      </c>
      <c r="H3222" s="254" t="s">
        <v>6290</v>
      </c>
      <c r="I3222" s="254">
        <v>155</v>
      </c>
      <c r="J3222" s="256">
        <v>8.5500000000000007</v>
      </c>
      <c r="K3222" s="257"/>
      <c r="L3222" s="254" t="s">
        <v>6291</v>
      </c>
      <c r="M3222" s="254" t="s">
        <v>417</v>
      </c>
      <c r="N3222" s="172" t="str">
        <f t="shared" si="1313"/>
        <v/>
      </c>
      <c r="O3222" s="172"/>
      <c r="P3222" s="173">
        <f t="shared" si="1309"/>
        <v>0</v>
      </c>
      <c r="Q3222" s="173">
        <f t="shared" si="1310"/>
        <v>0</v>
      </c>
      <c r="R3222" s="173" t="str">
        <f t="shared" si="1311"/>
        <v/>
      </c>
      <c r="S3222" s="173">
        <f t="shared" si="1312"/>
        <v>0</v>
      </c>
      <c r="T3222" s="173">
        <f t="shared" si="1302"/>
        <v>0</v>
      </c>
      <c r="U3222" s="173">
        <f t="shared" si="1303"/>
        <v>0</v>
      </c>
      <c r="V3222" s="173">
        <f t="shared" si="1304"/>
        <v>0</v>
      </c>
      <c r="W3222" s="173">
        <f t="shared" si="1305"/>
        <v>0</v>
      </c>
      <c r="X3222" s="173">
        <f t="shared" si="1314"/>
        <v>0</v>
      </c>
    </row>
    <row r="3223" spans="1:24" ht="14.1" customHeight="1" x14ac:dyDescent="0.3">
      <c r="A3223" s="369">
        <v>175099</v>
      </c>
      <c r="B3223" s="253" t="s">
        <v>50</v>
      </c>
      <c r="C3223" s="254">
        <v>10</v>
      </c>
      <c r="D3223" s="254">
        <v>0</v>
      </c>
      <c r="E3223" s="255"/>
      <c r="F3223" s="254" t="s">
        <v>127</v>
      </c>
      <c r="G3223" s="254" t="s">
        <v>1716</v>
      </c>
      <c r="H3223" s="254" t="s">
        <v>6292</v>
      </c>
      <c r="I3223" s="254">
        <v>155</v>
      </c>
      <c r="J3223" s="256">
        <v>8.5500000000000007</v>
      </c>
      <c r="K3223" s="257"/>
      <c r="L3223" s="254" t="s">
        <v>6293</v>
      </c>
      <c r="M3223" s="254" t="s">
        <v>417</v>
      </c>
      <c r="N3223" s="172" t="str">
        <f t="shared" si="1313"/>
        <v/>
      </c>
      <c r="O3223" s="172"/>
      <c r="P3223" s="173">
        <f t="shared" si="1309"/>
        <v>0</v>
      </c>
      <c r="Q3223" s="173">
        <f t="shared" si="1310"/>
        <v>0</v>
      </c>
      <c r="R3223" s="173" t="str">
        <f t="shared" si="1311"/>
        <v/>
      </c>
      <c r="S3223" s="173">
        <f t="shared" si="1312"/>
        <v>0</v>
      </c>
      <c r="T3223" s="173">
        <f t="shared" si="1302"/>
        <v>0</v>
      </c>
      <c r="U3223" s="173">
        <f t="shared" si="1303"/>
        <v>0</v>
      </c>
      <c r="V3223" s="173">
        <f t="shared" si="1304"/>
        <v>0</v>
      </c>
      <c r="W3223" s="173">
        <f t="shared" si="1305"/>
        <v>0</v>
      </c>
      <c r="X3223" s="173">
        <f t="shared" si="1314"/>
        <v>0</v>
      </c>
    </row>
    <row r="3224" spans="1:24" ht="14.1" customHeight="1" x14ac:dyDescent="0.3">
      <c r="A3224" s="369">
        <v>175109</v>
      </c>
      <c r="B3224" s="253" t="s">
        <v>50</v>
      </c>
      <c r="C3224" s="254">
        <v>10</v>
      </c>
      <c r="D3224" s="254">
        <v>0</v>
      </c>
      <c r="E3224" s="255"/>
      <c r="F3224" s="254" t="s">
        <v>127</v>
      </c>
      <c r="G3224" s="254" t="s">
        <v>1716</v>
      </c>
      <c r="H3224" s="254" t="s">
        <v>6294</v>
      </c>
      <c r="I3224" s="254">
        <v>155</v>
      </c>
      <c r="J3224" s="256">
        <v>8.5500000000000007</v>
      </c>
      <c r="K3224" s="257"/>
      <c r="L3224" s="254" t="s">
        <v>6295</v>
      </c>
      <c r="M3224" s="254" t="s">
        <v>417</v>
      </c>
      <c r="N3224" s="172" t="str">
        <f t="shared" si="1313"/>
        <v/>
      </c>
      <c r="O3224" s="172"/>
      <c r="P3224" s="173">
        <f t="shared" si="1309"/>
        <v>0</v>
      </c>
      <c r="Q3224" s="173">
        <f t="shared" si="1310"/>
        <v>0</v>
      </c>
      <c r="R3224" s="173" t="str">
        <f t="shared" si="1311"/>
        <v/>
      </c>
      <c r="S3224" s="173">
        <f t="shared" si="1312"/>
        <v>0</v>
      </c>
      <c r="T3224" s="173">
        <f t="shared" si="1302"/>
        <v>0</v>
      </c>
      <c r="U3224" s="173">
        <f t="shared" si="1303"/>
        <v>0</v>
      </c>
      <c r="V3224" s="173">
        <f t="shared" si="1304"/>
        <v>0</v>
      </c>
      <c r="W3224" s="173">
        <f t="shared" si="1305"/>
        <v>0</v>
      </c>
      <c r="X3224" s="173">
        <f t="shared" si="1314"/>
        <v>0</v>
      </c>
    </row>
    <row r="3225" spans="1:24" ht="14.1" customHeight="1" x14ac:dyDescent="0.3">
      <c r="A3225" s="369">
        <v>175119</v>
      </c>
      <c r="B3225" s="253" t="s">
        <v>50</v>
      </c>
      <c r="C3225" s="254">
        <v>10</v>
      </c>
      <c r="D3225" s="254">
        <v>0</v>
      </c>
      <c r="E3225" s="255"/>
      <c r="F3225" s="254" t="s">
        <v>127</v>
      </c>
      <c r="G3225" s="254" t="s">
        <v>1716</v>
      </c>
      <c r="H3225" s="254" t="s">
        <v>6296</v>
      </c>
      <c r="I3225" s="254">
        <v>155</v>
      </c>
      <c r="J3225" s="256">
        <v>8.5500000000000007</v>
      </c>
      <c r="K3225" s="257"/>
      <c r="L3225" s="254" t="s">
        <v>6297</v>
      </c>
      <c r="M3225" s="254" t="s">
        <v>417</v>
      </c>
      <c r="N3225" s="172" t="str">
        <f t="shared" si="1313"/>
        <v/>
      </c>
      <c r="O3225" s="172"/>
      <c r="P3225" s="173">
        <f t="shared" si="1309"/>
        <v>0</v>
      </c>
      <c r="Q3225" s="173">
        <f t="shared" si="1310"/>
        <v>0</v>
      </c>
      <c r="R3225" s="173" t="str">
        <f t="shared" si="1311"/>
        <v/>
      </c>
      <c r="S3225" s="173">
        <f t="shared" si="1312"/>
        <v>0</v>
      </c>
      <c r="T3225" s="173">
        <f t="shared" si="1302"/>
        <v>0</v>
      </c>
      <c r="U3225" s="173">
        <f t="shared" si="1303"/>
        <v>0</v>
      </c>
      <c r="V3225" s="173">
        <f t="shared" si="1304"/>
        <v>0</v>
      </c>
      <c r="W3225" s="173">
        <f t="shared" si="1305"/>
        <v>0</v>
      </c>
      <c r="X3225" s="173">
        <f t="shared" si="1314"/>
        <v>0</v>
      </c>
    </row>
    <row r="3226" spans="1:24" ht="14.1" customHeight="1" x14ac:dyDescent="0.3">
      <c r="A3226" s="368">
        <v>124839</v>
      </c>
      <c r="B3226" s="91" t="s">
        <v>50</v>
      </c>
      <c r="C3226" s="92">
        <v>10</v>
      </c>
      <c r="D3226" s="92">
        <v>0</v>
      </c>
      <c r="E3226" s="166"/>
      <c r="F3226" s="92" t="s">
        <v>110</v>
      </c>
      <c r="G3226" s="92" t="s">
        <v>1716</v>
      </c>
      <c r="H3226" s="92" t="s">
        <v>1959</v>
      </c>
      <c r="I3226" s="92">
        <v>155</v>
      </c>
      <c r="J3226" s="93">
        <v>8.5500000000000007</v>
      </c>
      <c r="K3226" s="94"/>
      <c r="L3226" s="92" t="s">
        <v>2900</v>
      </c>
      <c r="M3226" s="92" t="s">
        <v>417</v>
      </c>
      <c r="N3226" s="172" t="str">
        <f t="shared" si="1313"/>
        <v/>
      </c>
      <c r="O3226" s="172"/>
      <c r="P3226" s="173">
        <f t="shared" si="1309"/>
        <v>0</v>
      </c>
      <c r="Q3226" s="173">
        <f t="shared" si="1310"/>
        <v>0</v>
      </c>
      <c r="R3226" s="173" t="str">
        <f t="shared" si="1311"/>
        <v/>
      </c>
      <c r="S3226" s="173">
        <f t="shared" si="1312"/>
        <v>0</v>
      </c>
      <c r="T3226" s="173">
        <f t="shared" si="1302"/>
        <v>0</v>
      </c>
      <c r="U3226" s="173">
        <f t="shared" si="1303"/>
        <v>0</v>
      </c>
      <c r="V3226" s="173">
        <f t="shared" si="1304"/>
        <v>0</v>
      </c>
      <c r="W3226" s="173">
        <f t="shared" si="1305"/>
        <v>0</v>
      </c>
      <c r="X3226" s="173">
        <f t="shared" si="1314"/>
        <v>0</v>
      </c>
    </row>
    <row r="3227" spans="1:24" ht="14.1" customHeight="1" x14ac:dyDescent="0.3">
      <c r="A3227" s="368">
        <v>120039</v>
      </c>
      <c r="B3227" s="91" t="s">
        <v>50</v>
      </c>
      <c r="C3227" s="92">
        <v>10</v>
      </c>
      <c r="D3227" s="92">
        <v>0</v>
      </c>
      <c r="E3227" s="166"/>
      <c r="F3227" s="92" t="s">
        <v>5805</v>
      </c>
      <c r="G3227" s="92" t="s">
        <v>1716</v>
      </c>
      <c r="H3227" s="92" t="s">
        <v>1950</v>
      </c>
      <c r="I3227" s="92">
        <v>155</v>
      </c>
      <c r="J3227" s="93">
        <v>8.5500000000000007</v>
      </c>
      <c r="K3227" s="94"/>
      <c r="L3227" s="92" t="s">
        <v>2890</v>
      </c>
      <c r="M3227" s="92" t="s">
        <v>417</v>
      </c>
      <c r="N3227" s="172" t="str">
        <f t="shared" si="1313"/>
        <v/>
      </c>
      <c r="O3227" s="172"/>
      <c r="P3227" s="173">
        <f t="shared" si="1309"/>
        <v>0</v>
      </c>
      <c r="Q3227" s="173">
        <f t="shared" si="1310"/>
        <v>0</v>
      </c>
      <c r="R3227" s="173" t="str">
        <f t="shared" si="1311"/>
        <v/>
      </c>
      <c r="S3227" s="173">
        <f t="shared" si="1312"/>
        <v>0</v>
      </c>
      <c r="T3227" s="173">
        <f t="shared" si="1302"/>
        <v>0</v>
      </c>
      <c r="U3227" s="173">
        <f t="shared" si="1303"/>
        <v>0</v>
      </c>
      <c r="V3227" s="173">
        <f t="shared" si="1304"/>
        <v>0</v>
      </c>
      <c r="W3227" s="173">
        <f t="shared" si="1305"/>
        <v>0</v>
      </c>
      <c r="X3227" s="173">
        <f t="shared" si="1314"/>
        <v>0</v>
      </c>
    </row>
    <row r="3228" spans="1:24" ht="14.1" customHeight="1" x14ac:dyDescent="0.3">
      <c r="A3228" s="368">
        <v>119839</v>
      </c>
      <c r="B3228" s="91" t="s">
        <v>50</v>
      </c>
      <c r="C3228" s="92">
        <v>10</v>
      </c>
      <c r="D3228" s="92">
        <v>0</v>
      </c>
      <c r="E3228" s="166"/>
      <c r="F3228" s="92" t="s">
        <v>5805</v>
      </c>
      <c r="G3228" s="92" t="s">
        <v>1716</v>
      </c>
      <c r="H3228" s="92" t="s">
        <v>1947</v>
      </c>
      <c r="I3228" s="92">
        <v>155</v>
      </c>
      <c r="J3228" s="93">
        <v>8.5500000000000007</v>
      </c>
      <c r="K3228" s="94"/>
      <c r="L3228" s="92" t="s">
        <v>2887</v>
      </c>
      <c r="M3228" s="92" t="s">
        <v>417</v>
      </c>
      <c r="N3228" s="172" t="str">
        <f t="shared" si="1313"/>
        <v/>
      </c>
      <c r="O3228" s="172"/>
      <c r="P3228" s="173">
        <f t="shared" si="1309"/>
        <v>0</v>
      </c>
      <c r="Q3228" s="173">
        <f t="shared" si="1310"/>
        <v>0</v>
      </c>
      <c r="R3228" s="173" t="str">
        <f t="shared" si="1311"/>
        <v/>
      </c>
      <c r="S3228" s="173">
        <f t="shared" si="1312"/>
        <v>0</v>
      </c>
      <c r="T3228" s="173">
        <f t="shared" si="1302"/>
        <v>0</v>
      </c>
      <c r="U3228" s="173">
        <f t="shared" si="1303"/>
        <v>0</v>
      </c>
      <c r="V3228" s="173">
        <f t="shared" si="1304"/>
        <v>0</v>
      </c>
      <c r="W3228" s="173">
        <f t="shared" si="1305"/>
        <v>0</v>
      </c>
      <c r="X3228" s="173">
        <f t="shared" si="1314"/>
        <v>0</v>
      </c>
    </row>
    <row r="3229" spans="1:24" ht="14.1" customHeight="1" x14ac:dyDescent="0.3">
      <c r="A3229" s="368">
        <v>148559</v>
      </c>
      <c r="B3229" s="91" t="s">
        <v>50</v>
      </c>
      <c r="C3229" s="92">
        <v>10</v>
      </c>
      <c r="D3229" s="92">
        <v>0</v>
      </c>
      <c r="E3229" s="166"/>
      <c r="F3229" s="92" t="s">
        <v>127</v>
      </c>
      <c r="G3229" s="92" t="s">
        <v>1716</v>
      </c>
      <c r="H3229" s="92" t="s">
        <v>1987</v>
      </c>
      <c r="I3229" s="92">
        <v>155</v>
      </c>
      <c r="J3229" s="93">
        <v>8.5500000000000007</v>
      </c>
      <c r="K3229" s="94"/>
      <c r="L3229" s="92" t="s">
        <v>2928</v>
      </c>
      <c r="M3229" s="92" t="s">
        <v>417</v>
      </c>
      <c r="N3229" s="172" t="str">
        <f t="shared" si="1313"/>
        <v/>
      </c>
      <c r="O3229" s="172"/>
      <c r="P3229" s="173">
        <f t="shared" si="1309"/>
        <v>0</v>
      </c>
      <c r="Q3229" s="173">
        <f t="shared" si="1310"/>
        <v>0</v>
      </c>
      <c r="R3229" s="173" t="str">
        <f t="shared" si="1311"/>
        <v/>
      </c>
      <c r="S3229" s="173">
        <f t="shared" si="1312"/>
        <v>0</v>
      </c>
      <c r="T3229" s="173">
        <f t="shared" si="1302"/>
        <v>0</v>
      </c>
      <c r="U3229" s="173">
        <f t="shared" si="1303"/>
        <v>0</v>
      </c>
      <c r="V3229" s="173">
        <f t="shared" si="1304"/>
        <v>0</v>
      </c>
      <c r="W3229" s="173">
        <f t="shared" si="1305"/>
        <v>0</v>
      </c>
      <c r="X3229" s="173">
        <f t="shared" si="1314"/>
        <v>0</v>
      </c>
    </row>
    <row r="3230" spans="1:24" ht="14.1" customHeight="1" x14ac:dyDescent="0.3">
      <c r="A3230" s="368">
        <v>119969</v>
      </c>
      <c r="B3230" s="91" t="s">
        <v>50</v>
      </c>
      <c r="C3230" s="92">
        <v>10</v>
      </c>
      <c r="D3230" s="92">
        <v>0</v>
      </c>
      <c r="E3230" s="166"/>
      <c r="F3230" s="92" t="s">
        <v>5805</v>
      </c>
      <c r="G3230" s="92" t="s">
        <v>1716</v>
      </c>
      <c r="H3230" s="92" t="s">
        <v>1949</v>
      </c>
      <c r="I3230" s="92">
        <v>155</v>
      </c>
      <c r="J3230" s="93">
        <v>8.5500000000000007</v>
      </c>
      <c r="K3230" s="94"/>
      <c r="L3230" s="92" t="s">
        <v>2889</v>
      </c>
      <c r="M3230" s="92" t="s">
        <v>417</v>
      </c>
      <c r="N3230" s="172" t="str">
        <f t="shared" si="1313"/>
        <v/>
      </c>
      <c r="O3230" s="172"/>
      <c r="P3230" s="173">
        <f t="shared" si="1309"/>
        <v>0</v>
      </c>
      <c r="Q3230" s="173">
        <f t="shared" si="1310"/>
        <v>0</v>
      </c>
      <c r="R3230" s="173" t="str">
        <f t="shared" si="1311"/>
        <v/>
      </c>
      <c r="S3230" s="173">
        <f t="shared" si="1312"/>
        <v>0</v>
      </c>
      <c r="T3230" s="173">
        <f t="shared" si="1302"/>
        <v>0</v>
      </c>
      <c r="U3230" s="173">
        <f t="shared" si="1303"/>
        <v>0</v>
      </c>
      <c r="V3230" s="173">
        <f t="shared" si="1304"/>
        <v>0</v>
      </c>
      <c r="W3230" s="173">
        <f t="shared" si="1305"/>
        <v>0</v>
      </c>
      <c r="X3230" s="173">
        <f t="shared" si="1314"/>
        <v>0</v>
      </c>
    </row>
    <row r="3231" spans="1:24" ht="14.1" customHeight="1" x14ac:dyDescent="0.3">
      <c r="A3231" s="368">
        <v>118249</v>
      </c>
      <c r="B3231" s="91" t="s">
        <v>50</v>
      </c>
      <c r="C3231" s="92">
        <v>10</v>
      </c>
      <c r="D3231" s="92">
        <v>0</v>
      </c>
      <c r="E3231" s="166"/>
      <c r="F3231" s="92" t="s">
        <v>110</v>
      </c>
      <c r="G3231" s="92" t="s">
        <v>1716</v>
      </c>
      <c r="H3231" s="92" t="s">
        <v>1937</v>
      </c>
      <c r="I3231" s="92">
        <v>155</v>
      </c>
      <c r="J3231" s="93">
        <v>8.5500000000000007</v>
      </c>
      <c r="K3231" s="94"/>
      <c r="L3231" s="92" t="s">
        <v>2877</v>
      </c>
      <c r="M3231" s="92" t="s">
        <v>417</v>
      </c>
      <c r="N3231" s="172" t="str">
        <f t="shared" si="1313"/>
        <v/>
      </c>
      <c r="O3231" s="172"/>
      <c r="P3231" s="173">
        <f t="shared" si="1309"/>
        <v>0</v>
      </c>
      <c r="Q3231" s="173">
        <f t="shared" si="1310"/>
        <v>0</v>
      </c>
      <c r="R3231" s="173" t="str">
        <f t="shared" si="1311"/>
        <v/>
      </c>
      <c r="S3231" s="173">
        <f t="shared" si="1312"/>
        <v>0</v>
      </c>
      <c r="T3231" s="173">
        <f t="shared" si="1302"/>
        <v>0</v>
      </c>
      <c r="U3231" s="173">
        <f t="shared" si="1303"/>
        <v>0</v>
      </c>
      <c r="V3231" s="173">
        <f t="shared" si="1304"/>
        <v>0</v>
      </c>
      <c r="W3231" s="173">
        <f t="shared" si="1305"/>
        <v>0</v>
      </c>
      <c r="X3231" s="173">
        <f t="shared" si="1314"/>
        <v>0</v>
      </c>
    </row>
    <row r="3232" spans="1:24" ht="14.1" customHeight="1" x14ac:dyDescent="0.3">
      <c r="A3232" s="368">
        <v>115119</v>
      </c>
      <c r="B3232" s="91" t="s">
        <v>50</v>
      </c>
      <c r="C3232" s="92">
        <v>10</v>
      </c>
      <c r="D3232" s="92">
        <v>0</v>
      </c>
      <c r="E3232" s="166"/>
      <c r="F3232" s="92" t="s">
        <v>112</v>
      </c>
      <c r="G3232" s="92" t="s">
        <v>1716</v>
      </c>
      <c r="H3232" s="92" t="s">
        <v>1922</v>
      </c>
      <c r="I3232" s="92">
        <v>155</v>
      </c>
      <c r="J3232" s="93">
        <v>8.5500000000000007</v>
      </c>
      <c r="K3232" s="94"/>
      <c r="L3232" s="92" t="s">
        <v>2864</v>
      </c>
      <c r="M3232" s="92" t="s">
        <v>417</v>
      </c>
      <c r="N3232" s="172" t="str">
        <f t="shared" si="1313"/>
        <v/>
      </c>
      <c r="O3232" s="172"/>
      <c r="P3232" s="173">
        <f t="shared" si="1309"/>
        <v>0</v>
      </c>
      <c r="Q3232" s="173">
        <f t="shared" si="1310"/>
        <v>0</v>
      </c>
      <c r="R3232" s="173" t="str">
        <f t="shared" si="1311"/>
        <v/>
      </c>
      <c r="S3232" s="173">
        <f t="shared" si="1312"/>
        <v>0</v>
      </c>
      <c r="T3232" s="173">
        <f t="shared" si="1302"/>
        <v>0</v>
      </c>
      <c r="U3232" s="173">
        <f t="shared" si="1303"/>
        <v>0</v>
      </c>
      <c r="V3232" s="173">
        <f t="shared" si="1304"/>
        <v>0</v>
      </c>
      <c r="W3232" s="173">
        <f t="shared" si="1305"/>
        <v>0</v>
      </c>
      <c r="X3232" s="173">
        <f t="shared" si="1314"/>
        <v>0</v>
      </c>
    </row>
    <row r="3233" spans="1:24" ht="14.1" customHeight="1" x14ac:dyDescent="0.3">
      <c r="A3233" s="90"/>
      <c r="B3233" s="91"/>
      <c r="C3233" s="92"/>
      <c r="D3233" s="92"/>
      <c r="E3233" s="168"/>
      <c r="F3233" s="92"/>
      <c r="G3233" s="92"/>
      <c r="H3233" s="226" t="s">
        <v>6594</v>
      </c>
      <c r="I3233" s="92"/>
      <c r="J3233" s="93"/>
      <c r="K3233" s="94"/>
      <c r="L3233" s="94"/>
      <c r="M3233" s="95"/>
      <c r="N3233" s="172"/>
      <c r="O3233" s="172"/>
      <c r="P3233" s="173">
        <f t="shared" si="1309"/>
        <v>0</v>
      </c>
      <c r="Q3233" s="173">
        <f t="shared" si="1310"/>
        <v>0</v>
      </c>
      <c r="R3233" s="173">
        <f t="shared" si="1311"/>
        <v>0</v>
      </c>
      <c r="S3233" s="173">
        <f t="shared" si="1312"/>
        <v>0</v>
      </c>
      <c r="T3233" s="173">
        <f t="shared" si="1302"/>
        <v>0</v>
      </c>
      <c r="U3233" s="173">
        <f t="shared" si="1303"/>
        <v>0</v>
      </c>
      <c r="V3233" s="173">
        <f t="shared" si="1304"/>
        <v>0</v>
      </c>
      <c r="W3233" s="173">
        <f t="shared" si="1305"/>
        <v>0</v>
      </c>
      <c r="X3233" s="173"/>
    </row>
    <row r="3234" spans="1:24" ht="14.1" customHeight="1" x14ac:dyDescent="0.3">
      <c r="A3234" s="368" t="s">
        <v>4585</v>
      </c>
      <c r="B3234" s="91" t="s">
        <v>51</v>
      </c>
      <c r="C3234" s="92">
        <v>12</v>
      </c>
      <c r="D3234" s="92">
        <v>0</v>
      </c>
      <c r="E3234" s="166"/>
      <c r="F3234" s="92" t="s">
        <v>5805</v>
      </c>
      <c r="G3234" s="92" t="s">
        <v>2001</v>
      </c>
      <c r="H3234" s="92" t="s">
        <v>4586</v>
      </c>
      <c r="I3234" s="92">
        <v>156</v>
      </c>
      <c r="J3234" s="93">
        <v>23.1</v>
      </c>
      <c r="K3234" s="94"/>
      <c r="L3234" s="92" t="s">
        <v>4587</v>
      </c>
      <c r="M3234" s="92" t="s">
        <v>417</v>
      </c>
      <c r="N3234" s="172" t="str">
        <f t="shared" ref="N3234:N3279" si="1315">IF(OR(J3234="TBA",E3234=0),"",E3234*J3234)</f>
        <v/>
      </c>
      <c r="O3234" s="172"/>
      <c r="P3234" s="173">
        <f t="shared" si="1309"/>
        <v>0</v>
      </c>
      <c r="Q3234" s="173">
        <f t="shared" si="1310"/>
        <v>0</v>
      </c>
      <c r="R3234" s="173">
        <f t="shared" si="1311"/>
        <v>0</v>
      </c>
      <c r="S3234" s="173" t="str">
        <f t="shared" si="1312"/>
        <v/>
      </c>
      <c r="T3234" s="173">
        <f t="shared" si="1302"/>
        <v>0</v>
      </c>
      <c r="U3234" s="173">
        <f t="shared" si="1303"/>
        <v>0</v>
      </c>
      <c r="V3234" s="173">
        <f t="shared" si="1304"/>
        <v>0</v>
      </c>
      <c r="W3234" s="173">
        <f t="shared" si="1305"/>
        <v>0</v>
      </c>
      <c r="X3234" s="173">
        <f t="shared" ref="X3234:X3279" si="1316">+SUM(T3234:W3234)</f>
        <v>0</v>
      </c>
    </row>
    <row r="3235" spans="1:24" ht="14.1" customHeight="1" x14ac:dyDescent="0.3">
      <c r="A3235" s="368" t="s">
        <v>4588</v>
      </c>
      <c r="B3235" s="91" t="s">
        <v>51</v>
      </c>
      <c r="C3235" s="92">
        <v>12</v>
      </c>
      <c r="D3235" s="92">
        <v>0</v>
      </c>
      <c r="E3235" s="166"/>
      <c r="F3235" s="92" t="s">
        <v>5805</v>
      </c>
      <c r="G3235" s="92" t="s">
        <v>1999</v>
      </c>
      <c r="H3235" s="92" t="s">
        <v>4586</v>
      </c>
      <c r="I3235" s="92">
        <v>156</v>
      </c>
      <c r="J3235" s="93">
        <v>23.1</v>
      </c>
      <c r="K3235" s="94"/>
      <c r="L3235" s="92" t="s">
        <v>4589</v>
      </c>
      <c r="M3235" s="92" t="s">
        <v>417</v>
      </c>
      <c r="N3235" s="172" t="str">
        <f t="shared" si="1315"/>
        <v/>
      </c>
      <c r="O3235" s="172"/>
      <c r="P3235" s="173">
        <f t="shared" si="1309"/>
        <v>0</v>
      </c>
      <c r="Q3235" s="173">
        <f t="shared" si="1310"/>
        <v>0</v>
      </c>
      <c r="R3235" s="173">
        <f t="shared" si="1311"/>
        <v>0</v>
      </c>
      <c r="S3235" s="173" t="str">
        <f t="shared" si="1312"/>
        <v/>
      </c>
      <c r="T3235" s="173">
        <f t="shared" si="1302"/>
        <v>0</v>
      </c>
      <c r="U3235" s="173">
        <f t="shared" si="1303"/>
        <v>0</v>
      </c>
      <c r="V3235" s="173">
        <f t="shared" si="1304"/>
        <v>0</v>
      </c>
      <c r="W3235" s="173">
        <f t="shared" si="1305"/>
        <v>0</v>
      </c>
      <c r="X3235" s="173">
        <f t="shared" si="1316"/>
        <v>0</v>
      </c>
    </row>
    <row r="3236" spans="1:24" ht="14.1" customHeight="1" x14ac:dyDescent="0.3">
      <c r="A3236" s="368" t="s">
        <v>4590</v>
      </c>
      <c r="B3236" s="91" t="s">
        <v>51</v>
      </c>
      <c r="C3236" s="92">
        <v>12</v>
      </c>
      <c r="D3236" s="92">
        <v>0</v>
      </c>
      <c r="E3236" s="166"/>
      <c r="F3236" s="92" t="s">
        <v>5805</v>
      </c>
      <c r="G3236" s="92" t="s">
        <v>2000</v>
      </c>
      <c r="H3236" s="92" t="s">
        <v>4586</v>
      </c>
      <c r="I3236" s="92">
        <v>156</v>
      </c>
      <c r="J3236" s="93">
        <v>23.1</v>
      </c>
      <c r="K3236" s="94"/>
      <c r="L3236" s="92" t="s">
        <v>4591</v>
      </c>
      <c r="M3236" s="92" t="s">
        <v>417</v>
      </c>
      <c r="N3236" s="172" t="str">
        <f t="shared" si="1315"/>
        <v/>
      </c>
      <c r="O3236" s="172"/>
      <c r="P3236" s="173">
        <f t="shared" si="1309"/>
        <v>0</v>
      </c>
      <c r="Q3236" s="173">
        <f t="shared" si="1310"/>
        <v>0</v>
      </c>
      <c r="R3236" s="173">
        <f t="shared" si="1311"/>
        <v>0</v>
      </c>
      <c r="S3236" s="173" t="str">
        <f t="shared" si="1312"/>
        <v/>
      </c>
      <c r="T3236" s="173">
        <f t="shared" si="1302"/>
        <v>0</v>
      </c>
      <c r="U3236" s="173">
        <f t="shared" si="1303"/>
        <v>0</v>
      </c>
      <c r="V3236" s="173">
        <f t="shared" si="1304"/>
        <v>0</v>
      </c>
      <c r="W3236" s="173">
        <f t="shared" si="1305"/>
        <v>0</v>
      </c>
      <c r="X3236" s="173">
        <f t="shared" si="1316"/>
        <v>0</v>
      </c>
    </row>
    <row r="3237" spans="1:24" ht="14.1" customHeight="1" x14ac:dyDescent="0.3">
      <c r="A3237" s="369" t="s">
        <v>6019</v>
      </c>
      <c r="B3237" s="253" t="s">
        <v>51</v>
      </c>
      <c r="C3237" s="254">
        <v>24</v>
      </c>
      <c r="D3237" s="254">
        <v>12</v>
      </c>
      <c r="E3237" s="255"/>
      <c r="F3237" s="254" t="s">
        <v>112</v>
      </c>
      <c r="G3237" s="254" t="s">
        <v>2003</v>
      </c>
      <c r="H3237" s="254" t="s">
        <v>6020</v>
      </c>
      <c r="I3237" s="254">
        <v>156</v>
      </c>
      <c r="J3237" s="256">
        <v>15</v>
      </c>
      <c r="K3237" s="257"/>
      <c r="L3237" s="254" t="s">
        <v>6021</v>
      </c>
      <c r="M3237" s="254" t="s">
        <v>417</v>
      </c>
      <c r="N3237" s="172" t="str">
        <f t="shared" si="1315"/>
        <v/>
      </c>
      <c r="O3237" s="172"/>
      <c r="P3237" s="173">
        <f t="shared" si="1309"/>
        <v>0</v>
      </c>
      <c r="Q3237" s="173">
        <f t="shared" si="1310"/>
        <v>0</v>
      </c>
      <c r="R3237" s="173">
        <f t="shared" si="1311"/>
        <v>0</v>
      </c>
      <c r="S3237" s="173" t="str">
        <f t="shared" si="1312"/>
        <v/>
      </c>
      <c r="T3237" s="173">
        <f t="shared" si="1302"/>
        <v>0</v>
      </c>
      <c r="U3237" s="173">
        <f t="shared" si="1303"/>
        <v>0</v>
      </c>
      <c r="V3237" s="173">
        <f t="shared" si="1304"/>
        <v>0</v>
      </c>
      <c r="W3237" s="173">
        <f t="shared" si="1305"/>
        <v>0</v>
      </c>
      <c r="X3237" s="173">
        <f t="shared" si="1316"/>
        <v>0</v>
      </c>
    </row>
    <row r="3238" spans="1:24" ht="14.1" customHeight="1" x14ac:dyDescent="0.3">
      <c r="A3238" s="369" t="s">
        <v>6022</v>
      </c>
      <c r="B3238" s="253" t="s">
        <v>51</v>
      </c>
      <c r="C3238" s="254">
        <v>24</v>
      </c>
      <c r="D3238" s="254">
        <v>12</v>
      </c>
      <c r="E3238" s="255"/>
      <c r="F3238" s="254" t="s">
        <v>112</v>
      </c>
      <c r="G3238" s="254" t="s">
        <v>2004</v>
      </c>
      <c r="H3238" s="254" t="s">
        <v>6020</v>
      </c>
      <c r="I3238" s="254">
        <v>156</v>
      </c>
      <c r="J3238" s="256">
        <v>15</v>
      </c>
      <c r="K3238" s="257"/>
      <c r="L3238" s="254" t="s">
        <v>6023</v>
      </c>
      <c r="M3238" s="254" t="s">
        <v>417</v>
      </c>
      <c r="N3238" s="172" t="str">
        <f t="shared" si="1315"/>
        <v/>
      </c>
      <c r="O3238" s="172"/>
      <c r="P3238" s="173">
        <f t="shared" si="1309"/>
        <v>0</v>
      </c>
      <c r="Q3238" s="173">
        <f t="shared" si="1310"/>
        <v>0</v>
      </c>
      <c r="R3238" s="173">
        <f t="shared" si="1311"/>
        <v>0</v>
      </c>
      <c r="S3238" s="173" t="str">
        <f t="shared" si="1312"/>
        <v/>
      </c>
      <c r="T3238" s="173">
        <f t="shared" si="1302"/>
        <v>0</v>
      </c>
      <c r="U3238" s="173">
        <f t="shared" si="1303"/>
        <v>0</v>
      </c>
      <c r="V3238" s="173">
        <f t="shared" si="1304"/>
        <v>0</v>
      </c>
      <c r="W3238" s="173">
        <f t="shared" si="1305"/>
        <v>0</v>
      </c>
      <c r="X3238" s="173">
        <f t="shared" si="1316"/>
        <v>0</v>
      </c>
    </row>
    <row r="3239" spans="1:24" ht="14.1" customHeight="1" x14ac:dyDescent="0.3">
      <c r="A3239" s="369" t="s">
        <v>6024</v>
      </c>
      <c r="B3239" s="253" t="s">
        <v>51</v>
      </c>
      <c r="C3239" s="254">
        <v>24</v>
      </c>
      <c r="D3239" s="254">
        <v>12</v>
      </c>
      <c r="E3239" s="255"/>
      <c r="F3239" s="254" t="s">
        <v>112</v>
      </c>
      <c r="G3239" s="254" t="s">
        <v>2016</v>
      </c>
      <c r="H3239" s="254" t="s">
        <v>6020</v>
      </c>
      <c r="I3239" s="254">
        <v>156</v>
      </c>
      <c r="J3239" s="256">
        <v>15</v>
      </c>
      <c r="K3239" s="257"/>
      <c r="L3239" s="254" t="s">
        <v>6025</v>
      </c>
      <c r="M3239" s="254" t="s">
        <v>417</v>
      </c>
      <c r="N3239" s="172" t="str">
        <f t="shared" si="1315"/>
        <v/>
      </c>
      <c r="O3239" s="172"/>
      <c r="P3239" s="173">
        <f t="shared" si="1309"/>
        <v>0</v>
      </c>
      <c r="Q3239" s="173">
        <f t="shared" si="1310"/>
        <v>0</v>
      </c>
      <c r="R3239" s="173">
        <f t="shared" si="1311"/>
        <v>0</v>
      </c>
      <c r="S3239" s="173" t="str">
        <f t="shared" si="1312"/>
        <v/>
      </c>
      <c r="T3239" s="173">
        <f t="shared" si="1302"/>
        <v>0</v>
      </c>
      <c r="U3239" s="173">
        <f t="shared" si="1303"/>
        <v>0</v>
      </c>
      <c r="V3239" s="173">
        <f t="shared" si="1304"/>
        <v>0</v>
      </c>
      <c r="W3239" s="173">
        <f t="shared" si="1305"/>
        <v>0</v>
      </c>
      <c r="X3239" s="173">
        <f t="shared" si="1316"/>
        <v>0</v>
      </c>
    </row>
    <row r="3240" spans="1:24" ht="14.1" customHeight="1" x14ac:dyDescent="0.3">
      <c r="A3240" s="369" t="s">
        <v>6028</v>
      </c>
      <c r="B3240" s="253" t="s">
        <v>51</v>
      </c>
      <c r="C3240" s="254">
        <v>24</v>
      </c>
      <c r="D3240" s="254">
        <v>12</v>
      </c>
      <c r="E3240" s="255"/>
      <c r="F3240" s="254" t="s">
        <v>112</v>
      </c>
      <c r="G3240" s="254" t="s">
        <v>2004</v>
      </c>
      <c r="H3240" s="254" t="s">
        <v>6027</v>
      </c>
      <c r="I3240" s="254">
        <v>156</v>
      </c>
      <c r="J3240" s="256">
        <v>15</v>
      </c>
      <c r="K3240" s="257"/>
      <c r="L3240" s="254" t="s">
        <v>6550</v>
      </c>
      <c r="M3240" s="254" t="s">
        <v>417</v>
      </c>
      <c r="N3240" s="172" t="str">
        <f t="shared" si="1315"/>
        <v/>
      </c>
      <c r="O3240" s="172"/>
      <c r="P3240" s="173">
        <f t="shared" si="1309"/>
        <v>0</v>
      </c>
      <c r="Q3240" s="173">
        <f t="shared" si="1310"/>
        <v>0</v>
      </c>
      <c r="R3240" s="173">
        <f t="shared" si="1311"/>
        <v>0</v>
      </c>
      <c r="S3240" s="173" t="str">
        <f t="shared" si="1312"/>
        <v/>
      </c>
      <c r="T3240" s="173">
        <f t="shared" si="1302"/>
        <v>0</v>
      </c>
      <c r="U3240" s="173">
        <f t="shared" si="1303"/>
        <v>0</v>
      </c>
      <c r="V3240" s="173">
        <f t="shared" si="1304"/>
        <v>0</v>
      </c>
      <c r="W3240" s="173">
        <f t="shared" si="1305"/>
        <v>0</v>
      </c>
      <c r="X3240" s="173">
        <f t="shared" si="1316"/>
        <v>0</v>
      </c>
    </row>
    <row r="3241" spans="1:24" ht="14.1" customHeight="1" x14ac:dyDescent="0.3">
      <c r="A3241" s="369" t="s">
        <v>6029</v>
      </c>
      <c r="B3241" s="253" t="s">
        <v>51</v>
      </c>
      <c r="C3241" s="254">
        <v>24</v>
      </c>
      <c r="D3241" s="254">
        <v>12</v>
      </c>
      <c r="E3241" s="255"/>
      <c r="F3241" s="254" t="s">
        <v>112</v>
      </c>
      <c r="G3241" s="254" t="s">
        <v>2016</v>
      </c>
      <c r="H3241" s="254" t="s">
        <v>6027</v>
      </c>
      <c r="I3241" s="254">
        <v>156</v>
      </c>
      <c r="J3241" s="256">
        <v>15</v>
      </c>
      <c r="K3241" s="257"/>
      <c r="L3241" s="254" t="s">
        <v>6030</v>
      </c>
      <c r="M3241" s="254" t="s">
        <v>417</v>
      </c>
      <c r="N3241" s="172" t="str">
        <f t="shared" si="1315"/>
        <v/>
      </c>
      <c r="O3241" s="172"/>
      <c r="P3241" s="173">
        <f t="shared" si="1309"/>
        <v>0</v>
      </c>
      <c r="Q3241" s="173">
        <f t="shared" si="1310"/>
        <v>0</v>
      </c>
      <c r="R3241" s="173">
        <f t="shared" si="1311"/>
        <v>0</v>
      </c>
      <c r="S3241" s="173" t="str">
        <f t="shared" si="1312"/>
        <v/>
      </c>
      <c r="T3241" s="173">
        <f t="shared" si="1302"/>
        <v>0</v>
      </c>
      <c r="U3241" s="173">
        <f t="shared" si="1303"/>
        <v>0</v>
      </c>
      <c r="V3241" s="173">
        <f t="shared" si="1304"/>
        <v>0</v>
      </c>
      <c r="W3241" s="173">
        <f t="shared" si="1305"/>
        <v>0</v>
      </c>
      <c r="X3241" s="173">
        <f t="shared" si="1316"/>
        <v>0</v>
      </c>
    </row>
    <row r="3242" spans="1:24" ht="14.1" customHeight="1" x14ac:dyDescent="0.3">
      <c r="A3242" s="369" t="s">
        <v>6192</v>
      </c>
      <c r="B3242" s="253" t="s">
        <v>51</v>
      </c>
      <c r="C3242" s="254">
        <v>12</v>
      </c>
      <c r="D3242" s="254">
        <v>0</v>
      </c>
      <c r="E3242" s="255"/>
      <c r="F3242" s="254" t="s">
        <v>112</v>
      </c>
      <c r="G3242" s="254" t="s">
        <v>2003</v>
      </c>
      <c r="H3242" s="254" t="s">
        <v>6193</v>
      </c>
      <c r="I3242" s="254">
        <v>156</v>
      </c>
      <c r="J3242" s="256">
        <v>19</v>
      </c>
      <c r="K3242" s="257"/>
      <c r="L3242" s="254" t="s">
        <v>6563</v>
      </c>
      <c r="M3242" s="254" t="s">
        <v>417</v>
      </c>
      <c r="N3242" s="172" t="str">
        <f t="shared" si="1315"/>
        <v/>
      </c>
      <c r="O3242" s="172"/>
      <c r="P3242" s="173">
        <f t="shared" si="1309"/>
        <v>0</v>
      </c>
      <c r="Q3242" s="173">
        <f t="shared" si="1310"/>
        <v>0</v>
      </c>
      <c r="R3242" s="173">
        <f t="shared" si="1311"/>
        <v>0</v>
      </c>
      <c r="S3242" s="173" t="str">
        <f t="shared" si="1312"/>
        <v/>
      </c>
      <c r="T3242" s="173">
        <f t="shared" si="1302"/>
        <v>0</v>
      </c>
      <c r="U3242" s="173">
        <f t="shared" si="1303"/>
        <v>0</v>
      </c>
      <c r="V3242" s="173">
        <f t="shared" si="1304"/>
        <v>0</v>
      </c>
      <c r="W3242" s="173">
        <f t="shared" si="1305"/>
        <v>0</v>
      </c>
      <c r="X3242" s="173">
        <f t="shared" si="1316"/>
        <v>0</v>
      </c>
    </row>
    <row r="3243" spans="1:24" ht="14.1" customHeight="1" x14ac:dyDescent="0.3">
      <c r="A3243" s="369" t="s">
        <v>6194</v>
      </c>
      <c r="B3243" s="253" t="s">
        <v>51</v>
      </c>
      <c r="C3243" s="254">
        <v>12</v>
      </c>
      <c r="D3243" s="254">
        <v>0</v>
      </c>
      <c r="E3243" s="255"/>
      <c r="F3243" s="254" t="s">
        <v>112</v>
      </c>
      <c r="G3243" s="254" t="s">
        <v>2004</v>
      </c>
      <c r="H3243" s="254" t="s">
        <v>6193</v>
      </c>
      <c r="I3243" s="254">
        <v>156</v>
      </c>
      <c r="J3243" s="256">
        <v>19</v>
      </c>
      <c r="K3243" s="257"/>
      <c r="L3243" s="254" t="s">
        <v>6195</v>
      </c>
      <c r="M3243" s="254" t="s">
        <v>417</v>
      </c>
      <c r="N3243" s="172" t="str">
        <f t="shared" si="1315"/>
        <v/>
      </c>
      <c r="O3243" s="172"/>
      <c r="P3243" s="173">
        <f t="shared" si="1309"/>
        <v>0</v>
      </c>
      <c r="Q3243" s="173">
        <f t="shared" si="1310"/>
        <v>0</v>
      </c>
      <c r="R3243" s="173">
        <f t="shared" si="1311"/>
        <v>0</v>
      </c>
      <c r="S3243" s="173" t="str">
        <f t="shared" si="1312"/>
        <v/>
      </c>
      <c r="T3243" s="173">
        <f t="shared" si="1302"/>
        <v>0</v>
      </c>
      <c r="U3243" s="173">
        <f t="shared" si="1303"/>
        <v>0</v>
      </c>
      <c r="V3243" s="173">
        <f t="shared" si="1304"/>
        <v>0</v>
      </c>
      <c r="W3243" s="173">
        <f t="shared" si="1305"/>
        <v>0</v>
      </c>
      <c r="X3243" s="173">
        <f t="shared" si="1316"/>
        <v>0</v>
      </c>
    </row>
    <row r="3244" spans="1:24" ht="14.1" customHeight="1" x14ac:dyDescent="0.3">
      <c r="A3244" s="369" t="s">
        <v>6196</v>
      </c>
      <c r="B3244" s="253" t="s">
        <v>51</v>
      </c>
      <c r="C3244" s="254">
        <v>12</v>
      </c>
      <c r="D3244" s="254">
        <v>0</v>
      </c>
      <c r="E3244" s="255"/>
      <c r="F3244" s="254" t="s">
        <v>112</v>
      </c>
      <c r="G3244" s="254" t="s">
        <v>2016</v>
      </c>
      <c r="H3244" s="254" t="s">
        <v>6193</v>
      </c>
      <c r="I3244" s="254">
        <v>156</v>
      </c>
      <c r="J3244" s="256">
        <v>19</v>
      </c>
      <c r="K3244" s="257"/>
      <c r="L3244" s="254" t="s">
        <v>6197</v>
      </c>
      <c r="M3244" s="254" t="s">
        <v>417</v>
      </c>
      <c r="N3244" s="172" t="str">
        <f t="shared" si="1315"/>
        <v/>
      </c>
      <c r="O3244" s="172"/>
      <c r="P3244" s="173">
        <f t="shared" si="1309"/>
        <v>0</v>
      </c>
      <c r="Q3244" s="173">
        <f t="shared" si="1310"/>
        <v>0</v>
      </c>
      <c r="R3244" s="173">
        <f t="shared" si="1311"/>
        <v>0</v>
      </c>
      <c r="S3244" s="173" t="str">
        <f t="shared" si="1312"/>
        <v/>
      </c>
      <c r="T3244" s="173">
        <f t="shared" si="1302"/>
        <v>0</v>
      </c>
      <c r="U3244" s="173">
        <f t="shared" si="1303"/>
        <v>0</v>
      </c>
      <c r="V3244" s="173">
        <f t="shared" si="1304"/>
        <v>0</v>
      </c>
      <c r="W3244" s="173">
        <f t="shared" si="1305"/>
        <v>0</v>
      </c>
      <c r="X3244" s="173">
        <f t="shared" si="1316"/>
        <v>0</v>
      </c>
    </row>
    <row r="3245" spans="1:24" ht="14.1" customHeight="1" x14ac:dyDescent="0.3">
      <c r="A3245" s="368" t="s">
        <v>1562</v>
      </c>
      <c r="B3245" s="91" t="s">
        <v>51</v>
      </c>
      <c r="C3245" s="92">
        <v>12</v>
      </c>
      <c r="D3245" s="92">
        <v>0</v>
      </c>
      <c r="E3245" s="166"/>
      <c r="F3245" s="92" t="s">
        <v>5805</v>
      </c>
      <c r="G3245" s="92" t="s">
        <v>2000</v>
      </c>
      <c r="H3245" s="92" t="s">
        <v>2288</v>
      </c>
      <c r="I3245" s="92">
        <v>156</v>
      </c>
      <c r="J3245" s="93">
        <v>23.1</v>
      </c>
      <c r="K3245" s="94"/>
      <c r="L3245" s="92" t="s">
        <v>3641</v>
      </c>
      <c r="M3245" s="92" t="s">
        <v>417</v>
      </c>
      <c r="N3245" s="172" t="str">
        <f t="shared" si="1315"/>
        <v/>
      </c>
      <c r="O3245" s="172"/>
      <c r="P3245" s="173">
        <f t="shared" si="1309"/>
        <v>0</v>
      </c>
      <c r="Q3245" s="173">
        <f t="shared" si="1310"/>
        <v>0</v>
      </c>
      <c r="R3245" s="173">
        <f t="shared" si="1311"/>
        <v>0</v>
      </c>
      <c r="S3245" s="173" t="str">
        <f t="shared" si="1312"/>
        <v/>
      </c>
      <c r="T3245" s="173">
        <f t="shared" si="1302"/>
        <v>0</v>
      </c>
      <c r="U3245" s="173">
        <f t="shared" si="1303"/>
        <v>0</v>
      </c>
      <c r="V3245" s="173">
        <f t="shared" si="1304"/>
        <v>0</v>
      </c>
      <c r="W3245" s="173">
        <f t="shared" si="1305"/>
        <v>0</v>
      </c>
      <c r="X3245" s="173">
        <f t="shared" si="1316"/>
        <v>0</v>
      </c>
    </row>
    <row r="3246" spans="1:24" ht="14.1" customHeight="1" x14ac:dyDescent="0.3">
      <c r="A3246" s="368" t="s">
        <v>1563</v>
      </c>
      <c r="B3246" s="91" t="s">
        <v>51</v>
      </c>
      <c r="C3246" s="92">
        <v>12</v>
      </c>
      <c r="D3246" s="92">
        <v>0</v>
      </c>
      <c r="E3246" s="166"/>
      <c r="F3246" s="92" t="s">
        <v>5805</v>
      </c>
      <c r="G3246" s="92" t="s">
        <v>1999</v>
      </c>
      <c r="H3246" s="92" t="s">
        <v>2288</v>
      </c>
      <c r="I3246" s="92">
        <v>156</v>
      </c>
      <c r="J3246" s="93">
        <v>23.1</v>
      </c>
      <c r="K3246" s="94"/>
      <c r="L3246" s="92" t="s">
        <v>3640</v>
      </c>
      <c r="M3246" s="92" t="s">
        <v>417</v>
      </c>
      <c r="N3246" s="172" t="str">
        <f t="shared" si="1315"/>
        <v/>
      </c>
      <c r="O3246" s="172"/>
      <c r="P3246" s="173">
        <f t="shared" ref="P3246:P3276" si="1317">IF($B3246="PA",$N3246,0)</f>
        <v>0</v>
      </c>
      <c r="Q3246" s="173">
        <f t="shared" ref="Q3246:Q3276" si="1318">IF($B3246="PC",$N3246,0)</f>
        <v>0</v>
      </c>
      <c r="R3246" s="173">
        <f t="shared" ref="R3246:R3276" si="1319">IF($B3246="LA",$N3246,0)</f>
        <v>0</v>
      </c>
      <c r="S3246" s="173" t="str">
        <f t="shared" ref="S3246:S3276" si="1320">IF($B3246="LC",$N3246,0)</f>
        <v/>
      </c>
      <c r="T3246" s="173">
        <f t="shared" si="1302"/>
        <v>0</v>
      </c>
      <c r="U3246" s="173">
        <f t="shared" si="1303"/>
        <v>0</v>
      </c>
      <c r="V3246" s="173">
        <f t="shared" si="1304"/>
        <v>0</v>
      </c>
      <c r="W3246" s="173">
        <f t="shared" si="1305"/>
        <v>0</v>
      </c>
      <c r="X3246" s="173">
        <f t="shared" si="1316"/>
        <v>0</v>
      </c>
    </row>
    <row r="3247" spans="1:24" ht="14.1" customHeight="1" x14ac:dyDescent="0.3">
      <c r="A3247" s="368" t="s">
        <v>1564</v>
      </c>
      <c r="B3247" s="91" t="s">
        <v>51</v>
      </c>
      <c r="C3247" s="92">
        <v>12</v>
      </c>
      <c r="D3247" s="92">
        <v>0</v>
      </c>
      <c r="E3247" s="166"/>
      <c r="F3247" s="92" t="s">
        <v>5805</v>
      </c>
      <c r="G3247" s="92" t="s">
        <v>1997</v>
      </c>
      <c r="H3247" s="92" t="s">
        <v>2288</v>
      </c>
      <c r="I3247" s="92">
        <v>156</v>
      </c>
      <c r="J3247" s="93">
        <v>23.1</v>
      </c>
      <c r="K3247" s="94"/>
      <c r="L3247" s="92" t="s">
        <v>3639</v>
      </c>
      <c r="M3247" s="92" t="s">
        <v>417</v>
      </c>
      <c r="N3247" s="172" t="str">
        <f t="shared" si="1315"/>
        <v/>
      </c>
      <c r="O3247" s="172"/>
      <c r="P3247" s="173">
        <f t="shared" si="1317"/>
        <v>0</v>
      </c>
      <c r="Q3247" s="173">
        <f t="shared" si="1318"/>
        <v>0</v>
      </c>
      <c r="R3247" s="173">
        <f t="shared" si="1319"/>
        <v>0</v>
      </c>
      <c r="S3247" s="173" t="str">
        <f t="shared" si="1320"/>
        <v/>
      </c>
      <c r="T3247" s="173">
        <f t="shared" ref="T3247:T3308" si="1321">IF(P3247&lt;&gt;"",(P3247*(1-($N$3368))*(1-($O3247+$N$3373))),0)</f>
        <v>0</v>
      </c>
      <c r="U3247" s="173">
        <f t="shared" ref="U3247:U3308" si="1322">IF(Q3247&lt;&gt;"",(Q3247*(1-($N$3369))*(1-($O3247+$N$3373))),0)</f>
        <v>0</v>
      </c>
      <c r="V3247" s="173">
        <f t="shared" ref="V3247:V3308" si="1323">IF(R3247&lt;&gt;"",(R3247*(1-($N$3370))*(1-($O3247+$N$3373))),0)</f>
        <v>0</v>
      </c>
      <c r="W3247" s="173">
        <f t="shared" ref="W3247:W3308" si="1324">IF(S3247&lt;&gt;"",(S3247*(1-($N$3371))*(1-($O3247+$N$3373))),0)</f>
        <v>0</v>
      </c>
      <c r="X3247" s="173">
        <f t="shared" si="1316"/>
        <v>0</v>
      </c>
    </row>
    <row r="3248" spans="1:24" ht="14.1" customHeight="1" x14ac:dyDescent="0.3">
      <c r="A3248" s="369" t="s">
        <v>6037</v>
      </c>
      <c r="B3248" s="253" t="s">
        <v>51</v>
      </c>
      <c r="C3248" s="254">
        <v>12</v>
      </c>
      <c r="D3248" s="254">
        <v>0</v>
      </c>
      <c r="E3248" s="255"/>
      <c r="F3248" s="254" t="s">
        <v>127</v>
      </c>
      <c r="G3248" s="254" t="s">
        <v>2003</v>
      </c>
      <c r="H3248" s="254" t="s">
        <v>6038</v>
      </c>
      <c r="I3248" s="254">
        <v>156</v>
      </c>
      <c r="J3248" s="256">
        <v>22</v>
      </c>
      <c r="K3248" s="257"/>
      <c r="L3248" s="254" t="s">
        <v>6039</v>
      </c>
      <c r="M3248" s="254" t="s">
        <v>417</v>
      </c>
      <c r="N3248" s="172" t="str">
        <f t="shared" si="1315"/>
        <v/>
      </c>
      <c r="O3248" s="172"/>
      <c r="P3248" s="173">
        <f t="shared" si="1317"/>
        <v>0</v>
      </c>
      <c r="Q3248" s="173">
        <f t="shared" si="1318"/>
        <v>0</v>
      </c>
      <c r="R3248" s="173">
        <f t="shared" si="1319"/>
        <v>0</v>
      </c>
      <c r="S3248" s="173" t="str">
        <f t="shared" si="1320"/>
        <v/>
      </c>
      <c r="T3248" s="173">
        <f t="shared" si="1321"/>
        <v>0</v>
      </c>
      <c r="U3248" s="173">
        <f t="shared" si="1322"/>
        <v>0</v>
      </c>
      <c r="V3248" s="173">
        <f t="shared" si="1323"/>
        <v>0</v>
      </c>
      <c r="W3248" s="173">
        <f t="shared" si="1324"/>
        <v>0</v>
      </c>
      <c r="X3248" s="173">
        <f t="shared" si="1316"/>
        <v>0</v>
      </c>
    </row>
    <row r="3249" spans="1:24" ht="14.1" customHeight="1" x14ac:dyDescent="0.3">
      <c r="A3249" s="369" t="s">
        <v>6040</v>
      </c>
      <c r="B3249" s="253" t="s">
        <v>51</v>
      </c>
      <c r="C3249" s="254">
        <v>12</v>
      </c>
      <c r="D3249" s="254">
        <v>0</v>
      </c>
      <c r="E3249" s="255"/>
      <c r="F3249" s="254" t="s">
        <v>127</v>
      </c>
      <c r="G3249" s="254" t="s">
        <v>2004</v>
      </c>
      <c r="H3249" s="254" t="s">
        <v>6038</v>
      </c>
      <c r="I3249" s="254">
        <v>156</v>
      </c>
      <c r="J3249" s="256">
        <v>22</v>
      </c>
      <c r="K3249" s="257"/>
      <c r="L3249" s="254" t="s">
        <v>6261</v>
      </c>
      <c r="M3249" s="254" t="s">
        <v>417</v>
      </c>
      <c r="N3249" s="172" t="str">
        <f t="shared" si="1315"/>
        <v/>
      </c>
      <c r="O3249" s="172"/>
      <c r="P3249" s="173">
        <f t="shared" si="1317"/>
        <v>0</v>
      </c>
      <c r="Q3249" s="173">
        <f t="shared" si="1318"/>
        <v>0</v>
      </c>
      <c r="R3249" s="173">
        <f t="shared" si="1319"/>
        <v>0</v>
      </c>
      <c r="S3249" s="173" t="str">
        <f t="shared" si="1320"/>
        <v/>
      </c>
      <c r="T3249" s="173">
        <f t="shared" si="1321"/>
        <v>0</v>
      </c>
      <c r="U3249" s="173">
        <f t="shared" si="1322"/>
        <v>0</v>
      </c>
      <c r="V3249" s="173">
        <f t="shared" si="1323"/>
        <v>0</v>
      </c>
      <c r="W3249" s="173">
        <f t="shared" si="1324"/>
        <v>0</v>
      </c>
      <c r="X3249" s="173">
        <f t="shared" si="1316"/>
        <v>0</v>
      </c>
    </row>
    <row r="3250" spans="1:24" ht="14.1" customHeight="1" x14ac:dyDescent="0.3">
      <c r="A3250" s="369" t="s">
        <v>6041</v>
      </c>
      <c r="B3250" s="253" t="s">
        <v>51</v>
      </c>
      <c r="C3250" s="254">
        <v>12</v>
      </c>
      <c r="D3250" s="254">
        <v>0</v>
      </c>
      <c r="E3250" s="255"/>
      <c r="F3250" s="254" t="s">
        <v>127</v>
      </c>
      <c r="G3250" s="254" t="s">
        <v>2005</v>
      </c>
      <c r="H3250" s="254" t="s">
        <v>6038</v>
      </c>
      <c r="I3250" s="254">
        <v>156</v>
      </c>
      <c r="J3250" s="256">
        <v>22</v>
      </c>
      <c r="K3250" s="257"/>
      <c r="L3250" s="254" t="s">
        <v>6042</v>
      </c>
      <c r="M3250" s="254" t="s">
        <v>417</v>
      </c>
      <c r="N3250" s="172" t="str">
        <f t="shared" si="1315"/>
        <v/>
      </c>
      <c r="O3250" s="172"/>
      <c r="P3250" s="173">
        <f t="shared" si="1317"/>
        <v>0</v>
      </c>
      <c r="Q3250" s="173">
        <f t="shared" si="1318"/>
        <v>0</v>
      </c>
      <c r="R3250" s="173">
        <f t="shared" si="1319"/>
        <v>0</v>
      </c>
      <c r="S3250" s="173" t="str">
        <f t="shared" si="1320"/>
        <v/>
      </c>
      <c r="T3250" s="173">
        <f t="shared" si="1321"/>
        <v>0</v>
      </c>
      <c r="U3250" s="173">
        <f t="shared" si="1322"/>
        <v>0</v>
      </c>
      <c r="V3250" s="173">
        <f t="shared" si="1323"/>
        <v>0</v>
      </c>
      <c r="W3250" s="173">
        <f t="shared" si="1324"/>
        <v>0</v>
      </c>
      <c r="X3250" s="173">
        <f t="shared" si="1316"/>
        <v>0</v>
      </c>
    </row>
    <row r="3251" spans="1:24" ht="14.1" customHeight="1" x14ac:dyDescent="0.3">
      <c r="A3251" s="368" t="s">
        <v>1308</v>
      </c>
      <c r="B3251" s="91" t="s">
        <v>51</v>
      </c>
      <c r="C3251" s="92">
        <v>24</v>
      </c>
      <c r="D3251" s="92">
        <v>8</v>
      </c>
      <c r="E3251" s="166"/>
      <c r="F3251" s="92" t="s">
        <v>112</v>
      </c>
      <c r="G3251" s="92" t="s">
        <v>2026</v>
      </c>
      <c r="H3251" s="92" t="s">
        <v>2204</v>
      </c>
      <c r="I3251" s="92">
        <v>156</v>
      </c>
      <c r="J3251" s="93">
        <v>23.1</v>
      </c>
      <c r="K3251" s="94"/>
      <c r="L3251" s="92" t="s">
        <v>3441</v>
      </c>
      <c r="M3251" s="92" t="s">
        <v>417</v>
      </c>
      <c r="N3251" s="172" t="str">
        <f t="shared" si="1315"/>
        <v/>
      </c>
      <c r="O3251" s="172"/>
      <c r="P3251" s="173">
        <f t="shared" si="1317"/>
        <v>0</v>
      </c>
      <c r="Q3251" s="173">
        <f t="shared" si="1318"/>
        <v>0</v>
      </c>
      <c r="R3251" s="173">
        <f t="shared" si="1319"/>
        <v>0</v>
      </c>
      <c r="S3251" s="173" t="str">
        <f t="shared" si="1320"/>
        <v/>
      </c>
      <c r="T3251" s="173">
        <f t="shared" si="1321"/>
        <v>0</v>
      </c>
      <c r="U3251" s="173">
        <f t="shared" si="1322"/>
        <v>0</v>
      </c>
      <c r="V3251" s="173">
        <f t="shared" si="1323"/>
        <v>0</v>
      </c>
      <c r="W3251" s="173">
        <f t="shared" si="1324"/>
        <v>0</v>
      </c>
      <c r="X3251" s="173">
        <f t="shared" si="1316"/>
        <v>0</v>
      </c>
    </row>
    <row r="3252" spans="1:24" ht="14.1" customHeight="1" x14ac:dyDescent="0.3">
      <c r="A3252" s="368" t="s">
        <v>1307</v>
      </c>
      <c r="B3252" s="91" t="s">
        <v>51</v>
      </c>
      <c r="C3252" s="92">
        <v>24</v>
      </c>
      <c r="D3252" s="92">
        <v>8</v>
      </c>
      <c r="E3252" s="166"/>
      <c r="F3252" s="92" t="s">
        <v>112</v>
      </c>
      <c r="G3252" s="92" t="s">
        <v>2016</v>
      </c>
      <c r="H3252" s="92" t="s">
        <v>2204</v>
      </c>
      <c r="I3252" s="92">
        <v>156</v>
      </c>
      <c r="J3252" s="93">
        <v>23.1</v>
      </c>
      <c r="K3252" s="94"/>
      <c r="L3252" s="92" t="s">
        <v>3440</v>
      </c>
      <c r="M3252" s="92" t="s">
        <v>417</v>
      </c>
      <c r="N3252" s="172" t="str">
        <f t="shared" si="1315"/>
        <v/>
      </c>
      <c r="O3252" s="172"/>
      <c r="P3252" s="173">
        <f t="shared" si="1317"/>
        <v>0</v>
      </c>
      <c r="Q3252" s="173">
        <f t="shared" si="1318"/>
        <v>0</v>
      </c>
      <c r="R3252" s="173">
        <f t="shared" si="1319"/>
        <v>0</v>
      </c>
      <c r="S3252" s="173" t="str">
        <f t="shared" si="1320"/>
        <v/>
      </c>
      <c r="T3252" s="173">
        <f t="shared" si="1321"/>
        <v>0</v>
      </c>
      <c r="U3252" s="173">
        <f t="shared" si="1322"/>
        <v>0</v>
      </c>
      <c r="V3252" s="173">
        <f t="shared" si="1323"/>
        <v>0</v>
      </c>
      <c r="W3252" s="173">
        <f t="shared" si="1324"/>
        <v>0</v>
      </c>
      <c r="X3252" s="173">
        <f t="shared" si="1316"/>
        <v>0</v>
      </c>
    </row>
    <row r="3253" spans="1:24" ht="14.1" customHeight="1" x14ac:dyDescent="0.3">
      <c r="A3253" s="368" t="s">
        <v>1306</v>
      </c>
      <c r="B3253" s="91" t="s">
        <v>51</v>
      </c>
      <c r="C3253" s="92">
        <v>24</v>
      </c>
      <c r="D3253" s="92">
        <v>8</v>
      </c>
      <c r="E3253" s="166"/>
      <c r="F3253" s="92" t="s">
        <v>112</v>
      </c>
      <c r="G3253" s="92" t="s">
        <v>2004</v>
      </c>
      <c r="H3253" s="92" t="s">
        <v>2204</v>
      </c>
      <c r="I3253" s="92">
        <v>156</v>
      </c>
      <c r="J3253" s="93">
        <v>23.1</v>
      </c>
      <c r="K3253" s="94"/>
      <c r="L3253" s="92" t="s">
        <v>3439</v>
      </c>
      <c r="M3253" s="92" t="s">
        <v>417</v>
      </c>
      <c r="N3253" s="172" t="str">
        <f t="shared" si="1315"/>
        <v/>
      </c>
      <c r="O3253" s="172"/>
      <c r="P3253" s="173">
        <f t="shared" si="1317"/>
        <v>0</v>
      </c>
      <c r="Q3253" s="173">
        <f t="shared" si="1318"/>
        <v>0</v>
      </c>
      <c r="R3253" s="173">
        <f t="shared" si="1319"/>
        <v>0</v>
      </c>
      <c r="S3253" s="173" t="str">
        <f t="shared" si="1320"/>
        <v/>
      </c>
      <c r="T3253" s="173">
        <f t="shared" si="1321"/>
        <v>0</v>
      </c>
      <c r="U3253" s="173">
        <f t="shared" si="1322"/>
        <v>0</v>
      </c>
      <c r="V3253" s="173">
        <f t="shared" si="1323"/>
        <v>0</v>
      </c>
      <c r="W3253" s="173">
        <f t="shared" si="1324"/>
        <v>0</v>
      </c>
      <c r="X3253" s="173">
        <f t="shared" si="1316"/>
        <v>0</v>
      </c>
    </row>
    <row r="3254" spans="1:24" ht="14.1" customHeight="1" x14ac:dyDescent="0.3">
      <c r="A3254" s="368" t="s">
        <v>1358</v>
      </c>
      <c r="B3254" s="91" t="s">
        <v>51</v>
      </c>
      <c r="C3254" s="92">
        <v>24</v>
      </c>
      <c r="D3254" s="92">
        <v>6</v>
      </c>
      <c r="E3254" s="166"/>
      <c r="F3254" s="92" t="s">
        <v>127</v>
      </c>
      <c r="G3254" s="92" t="s">
        <v>2026</v>
      </c>
      <c r="H3254" s="92" t="s">
        <v>2258</v>
      </c>
      <c r="I3254" s="92">
        <v>156</v>
      </c>
      <c r="J3254" s="93">
        <v>23.1</v>
      </c>
      <c r="K3254" s="94"/>
      <c r="L3254" s="92" t="s">
        <v>3579</v>
      </c>
      <c r="M3254" s="92" t="s">
        <v>417</v>
      </c>
      <c r="N3254" s="172" t="str">
        <f t="shared" si="1315"/>
        <v/>
      </c>
      <c r="O3254" s="172"/>
      <c r="P3254" s="173">
        <f t="shared" si="1317"/>
        <v>0</v>
      </c>
      <c r="Q3254" s="173">
        <f t="shared" si="1318"/>
        <v>0</v>
      </c>
      <c r="R3254" s="173">
        <f t="shared" si="1319"/>
        <v>0</v>
      </c>
      <c r="S3254" s="173" t="str">
        <f t="shared" si="1320"/>
        <v/>
      </c>
      <c r="T3254" s="173">
        <f t="shared" si="1321"/>
        <v>0</v>
      </c>
      <c r="U3254" s="173">
        <f t="shared" si="1322"/>
        <v>0</v>
      </c>
      <c r="V3254" s="173">
        <f t="shared" si="1323"/>
        <v>0</v>
      </c>
      <c r="W3254" s="173">
        <f t="shared" si="1324"/>
        <v>0</v>
      </c>
      <c r="X3254" s="173">
        <f t="shared" si="1316"/>
        <v>0</v>
      </c>
    </row>
    <row r="3255" spans="1:24" ht="14.1" customHeight="1" x14ac:dyDescent="0.3">
      <c r="A3255" s="368" t="s">
        <v>1359</v>
      </c>
      <c r="B3255" s="91" t="s">
        <v>51</v>
      </c>
      <c r="C3255" s="92">
        <v>24</v>
      </c>
      <c r="D3255" s="92">
        <v>6</v>
      </c>
      <c r="E3255" s="166"/>
      <c r="F3255" s="92" t="s">
        <v>127</v>
      </c>
      <c r="G3255" s="92" t="s">
        <v>2005</v>
      </c>
      <c r="H3255" s="92" t="s">
        <v>2258</v>
      </c>
      <c r="I3255" s="92">
        <v>156</v>
      </c>
      <c r="J3255" s="93">
        <v>23.1</v>
      </c>
      <c r="K3255" s="94"/>
      <c r="L3255" s="92" t="s">
        <v>3578</v>
      </c>
      <c r="M3255" s="92" t="s">
        <v>417</v>
      </c>
      <c r="N3255" s="172" t="str">
        <f t="shared" si="1315"/>
        <v/>
      </c>
      <c r="O3255" s="172"/>
      <c r="P3255" s="173">
        <f t="shared" si="1317"/>
        <v>0</v>
      </c>
      <c r="Q3255" s="173">
        <f t="shared" si="1318"/>
        <v>0</v>
      </c>
      <c r="R3255" s="173">
        <f t="shared" si="1319"/>
        <v>0</v>
      </c>
      <c r="S3255" s="173" t="str">
        <f t="shared" si="1320"/>
        <v/>
      </c>
      <c r="T3255" s="173">
        <f t="shared" si="1321"/>
        <v>0</v>
      </c>
      <c r="U3255" s="173">
        <f t="shared" si="1322"/>
        <v>0</v>
      </c>
      <c r="V3255" s="173">
        <f t="shared" si="1323"/>
        <v>0</v>
      </c>
      <c r="W3255" s="173">
        <f t="shared" si="1324"/>
        <v>0</v>
      </c>
      <c r="X3255" s="173">
        <f t="shared" si="1316"/>
        <v>0</v>
      </c>
    </row>
    <row r="3256" spans="1:24" ht="14.1" customHeight="1" x14ac:dyDescent="0.3">
      <c r="A3256" s="368" t="s">
        <v>1360</v>
      </c>
      <c r="B3256" s="91" t="s">
        <v>51</v>
      </c>
      <c r="C3256" s="92">
        <v>24</v>
      </c>
      <c r="D3256" s="92">
        <v>6</v>
      </c>
      <c r="E3256" s="166"/>
      <c r="F3256" s="92" t="s">
        <v>127</v>
      </c>
      <c r="G3256" s="92" t="s">
        <v>2004</v>
      </c>
      <c r="H3256" s="92" t="s">
        <v>2258</v>
      </c>
      <c r="I3256" s="92">
        <v>156</v>
      </c>
      <c r="J3256" s="93">
        <v>23.1</v>
      </c>
      <c r="K3256" s="94"/>
      <c r="L3256" s="92" t="s">
        <v>3577</v>
      </c>
      <c r="M3256" s="92" t="s">
        <v>417</v>
      </c>
      <c r="N3256" s="172" t="str">
        <f t="shared" si="1315"/>
        <v/>
      </c>
      <c r="O3256" s="172"/>
      <c r="P3256" s="173">
        <f t="shared" si="1317"/>
        <v>0</v>
      </c>
      <c r="Q3256" s="173">
        <f t="shared" si="1318"/>
        <v>0</v>
      </c>
      <c r="R3256" s="173">
        <f t="shared" si="1319"/>
        <v>0</v>
      </c>
      <c r="S3256" s="173" t="str">
        <f t="shared" si="1320"/>
        <v/>
      </c>
      <c r="T3256" s="173">
        <f t="shared" si="1321"/>
        <v>0</v>
      </c>
      <c r="U3256" s="173">
        <f t="shared" si="1322"/>
        <v>0</v>
      </c>
      <c r="V3256" s="173">
        <f t="shared" si="1323"/>
        <v>0</v>
      </c>
      <c r="W3256" s="173">
        <f t="shared" si="1324"/>
        <v>0</v>
      </c>
      <c r="X3256" s="173">
        <f t="shared" si="1316"/>
        <v>0</v>
      </c>
    </row>
    <row r="3257" spans="1:24" ht="14.1" customHeight="1" x14ac:dyDescent="0.3">
      <c r="A3257" s="368" t="s">
        <v>1192</v>
      </c>
      <c r="B3257" s="91" t="s">
        <v>51</v>
      </c>
      <c r="C3257" s="92">
        <v>24</v>
      </c>
      <c r="D3257" s="92">
        <v>8</v>
      </c>
      <c r="E3257" s="166"/>
      <c r="F3257" s="92" t="s">
        <v>112</v>
      </c>
      <c r="G3257" s="92" t="s">
        <v>2026</v>
      </c>
      <c r="H3257" s="92" t="s">
        <v>2210</v>
      </c>
      <c r="I3257" s="92">
        <v>156</v>
      </c>
      <c r="J3257" s="93">
        <v>23.1</v>
      </c>
      <c r="K3257" s="94"/>
      <c r="L3257" s="92" t="s">
        <v>3459</v>
      </c>
      <c r="M3257" s="92" t="s">
        <v>417</v>
      </c>
      <c r="N3257" s="172" t="str">
        <f t="shared" si="1315"/>
        <v/>
      </c>
      <c r="O3257" s="172"/>
      <c r="P3257" s="173">
        <f t="shared" si="1317"/>
        <v>0</v>
      </c>
      <c r="Q3257" s="173">
        <f t="shared" si="1318"/>
        <v>0</v>
      </c>
      <c r="R3257" s="173">
        <f t="shared" si="1319"/>
        <v>0</v>
      </c>
      <c r="S3257" s="173" t="str">
        <f t="shared" si="1320"/>
        <v/>
      </c>
      <c r="T3257" s="173">
        <f t="shared" si="1321"/>
        <v>0</v>
      </c>
      <c r="U3257" s="173">
        <f t="shared" si="1322"/>
        <v>0</v>
      </c>
      <c r="V3257" s="173">
        <f t="shared" si="1323"/>
        <v>0</v>
      </c>
      <c r="W3257" s="173">
        <f t="shared" si="1324"/>
        <v>0</v>
      </c>
      <c r="X3257" s="173">
        <f t="shared" si="1316"/>
        <v>0</v>
      </c>
    </row>
    <row r="3258" spans="1:24" ht="14.1" customHeight="1" x14ac:dyDescent="0.3">
      <c r="A3258" s="368" t="s">
        <v>1191</v>
      </c>
      <c r="B3258" s="91" t="s">
        <v>51</v>
      </c>
      <c r="C3258" s="92">
        <v>24</v>
      </c>
      <c r="D3258" s="92">
        <v>8</v>
      </c>
      <c r="E3258" s="166"/>
      <c r="F3258" s="92" t="s">
        <v>112</v>
      </c>
      <c r="G3258" s="92" t="s">
        <v>2016</v>
      </c>
      <c r="H3258" s="92" t="s">
        <v>2210</v>
      </c>
      <c r="I3258" s="92">
        <v>156</v>
      </c>
      <c r="J3258" s="93">
        <v>23.1</v>
      </c>
      <c r="K3258" s="94"/>
      <c r="L3258" s="92" t="s">
        <v>3458</v>
      </c>
      <c r="M3258" s="92" t="s">
        <v>417</v>
      </c>
      <c r="N3258" s="172" t="str">
        <f t="shared" si="1315"/>
        <v/>
      </c>
      <c r="O3258" s="172"/>
      <c r="P3258" s="173">
        <f t="shared" si="1317"/>
        <v>0</v>
      </c>
      <c r="Q3258" s="173">
        <f t="shared" si="1318"/>
        <v>0</v>
      </c>
      <c r="R3258" s="173">
        <f t="shared" si="1319"/>
        <v>0</v>
      </c>
      <c r="S3258" s="173" t="str">
        <f t="shared" si="1320"/>
        <v/>
      </c>
      <c r="T3258" s="173">
        <f t="shared" si="1321"/>
        <v>0</v>
      </c>
      <c r="U3258" s="173">
        <f t="shared" si="1322"/>
        <v>0</v>
      </c>
      <c r="V3258" s="173">
        <f t="shared" si="1323"/>
        <v>0</v>
      </c>
      <c r="W3258" s="173">
        <f t="shared" si="1324"/>
        <v>0</v>
      </c>
      <c r="X3258" s="173">
        <f t="shared" si="1316"/>
        <v>0</v>
      </c>
    </row>
    <row r="3259" spans="1:24" ht="14.1" customHeight="1" x14ac:dyDescent="0.3">
      <c r="A3259" s="368" t="s">
        <v>1190</v>
      </c>
      <c r="B3259" s="91" t="s">
        <v>51</v>
      </c>
      <c r="C3259" s="92">
        <v>24</v>
      </c>
      <c r="D3259" s="92">
        <v>8</v>
      </c>
      <c r="E3259" s="166"/>
      <c r="F3259" s="92" t="s">
        <v>112</v>
      </c>
      <c r="G3259" s="92" t="s">
        <v>2004</v>
      </c>
      <c r="H3259" s="92" t="s">
        <v>2210</v>
      </c>
      <c r="I3259" s="92">
        <v>156</v>
      </c>
      <c r="J3259" s="93">
        <v>23.1</v>
      </c>
      <c r="K3259" s="94"/>
      <c r="L3259" s="92" t="s">
        <v>3457</v>
      </c>
      <c r="M3259" s="92" t="s">
        <v>417</v>
      </c>
      <c r="N3259" s="172" t="str">
        <f t="shared" si="1315"/>
        <v/>
      </c>
      <c r="O3259" s="172"/>
      <c r="P3259" s="173">
        <f t="shared" si="1317"/>
        <v>0</v>
      </c>
      <c r="Q3259" s="173">
        <f t="shared" si="1318"/>
        <v>0</v>
      </c>
      <c r="R3259" s="173">
        <f t="shared" si="1319"/>
        <v>0</v>
      </c>
      <c r="S3259" s="173" t="str">
        <f t="shared" si="1320"/>
        <v/>
      </c>
      <c r="T3259" s="173">
        <f t="shared" si="1321"/>
        <v>0</v>
      </c>
      <c r="U3259" s="173">
        <f t="shared" si="1322"/>
        <v>0</v>
      </c>
      <c r="V3259" s="173">
        <f t="shared" si="1323"/>
        <v>0</v>
      </c>
      <c r="W3259" s="173">
        <f t="shared" si="1324"/>
        <v>0</v>
      </c>
      <c r="X3259" s="173">
        <f t="shared" si="1316"/>
        <v>0</v>
      </c>
    </row>
    <row r="3260" spans="1:24" ht="14.1" customHeight="1" x14ac:dyDescent="0.3">
      <c r="A3260" s="90" t="s">
        <v>1564</v>
      </c>
      <c r="B3260" s="91" t="s">
        <v>51</v>
      </c>
      <c r="C3260" s="92">
        <v>12</v>
      </c>
      <c r="D3260" s="92">
        <v>0</v>
      </c>
      <c r="E3260" s="166"/>
      <c r="F3260" s="92" t="s">
        <v>5805</v>
      </c>
      <c r="G3260" s="92" t="s">
        <v>1997</v>
      </c>
      <c r="H3260" s="92" t="s">
        <v>2288</v>
      </c>
      <c r="I3260" s="92">
        <v>156</v>
      </c>
      <c r="J3260" s="93">
        <v>23.1</v>
      </c>
      <c r="K3260" s="94"/>
      <c r="L3260" s="92" t="s">
        <v>3639</v>
      </c>
      <c r="M3260" s="92" t="s">
        <v>417</v>
      </c>
      <c r="N3260" s="241" t="str">
        <f t="shared" si="1315"/>
        <v/>
      </c>
      <c r="O3260" s="172"/>
      <c r="P3260" s="173">
        <f t="shared" si="1317"/>
        <v>0</v>
      </c>
      <c r="Q3260" s="173">
        <f t="shared" si="1318"/>
        <v>0</v>
      </c>
      <c r="R3260" s="173">
        <f t="shared" si="1319"/>
        <v>0</v>
      </c>
      <c r="S3260" s="173" t="str">
        <f t="shared" si="1320"/>
        <v/>
      </c>
      <c r="T3260" s="173">
        <f t="shared" si="1321"/>
        <v>0</v>
      </c>
      <c r="U3260" s="173">
        <f t="shared" si="1322"/>
        <v>0</v>
      </c>
      <c r="V3260" s="173">
        <f t="shared" si="1323"/>
        <v>0</v>
      </c>
      <c r="W3260" s="173">
        <f t="shared" si="1324"/>
        <v>0</v>
      </c>
      <c r="X3260" s="173">
        <f t="shared" si="1316"/>
        <v>0</v>
      </c>
    </row>
    <row r="3261" spans="1:24" ht="14.1" customHeight="1" x14ac:dyDescent="0.3">
      <c r="A3261" s="90" t="s">
        <v>1563</v>
      </c>
      <c r="B3261" s="91" t="s">
        <v>51</v>
      </c>
      <c r="C3261" s="92">
        <v>12</v>
      </c>
      <c r="D3261" s="92">
        <v>0</v>
      </c>
      <c r="E3261" s="166"/>
      <c r="F3261" s="92" t="s">
        <v>5805</v>
      </c>
      <c r="G3261" s="92" t="s">
        <v>1999</v>
      </c>
      <c r="H3261" s="92" t="s">
        <v>2288</v>
      </c>
      <c r="I3261" s="92">
        <v>156</v>
      </c>
      <c r="J3261" s="93">
        <v>23.1</v>
      </c>
      <c r="K3261" s="94"/>
      <c r="L3261" s="92" t="s">
        <v>3640</v>
      </c>
      <c r="M3261" s="92" t="s">
        <v>417</v>
      </c>
      <c r="N3261" s="241" t="str">
        <f t="shared" si="1315"/>
        <v/>
      </c>
      <c r="O3261" s="172"/>
      <c r="P3261" s="173">
        <f t="shared" si="1317"/>
        <v>0</v>
      </c>
      <c r="Q3261" s="173">
        <f t="shared" si="1318"/>
        <v>0</v>
      </c>
      <c r="R3261" s="173">
        <f t="shared" si="1319"/>
        <v>0</v>
      </c>
      <c r="S3261" s="173" t="str">
        <f t="shared" si="1320"/>
        <v/>
      </c>
      <c r="T3261" s="173">
        <f t="shared" si="1321"/>
        <v>0</v>
      </c>
      <c r="U3261" s="173">
        <f t="shared" si="1322"/>
        <v>0</v>
      </c>
      <c r="V3261" s="173">
        <f t="shared" si="1323"/>
        <v>0</v>
      </c>
      <c r="W3261" s="173">
        <f t="shared" si="1324"/>
        <v>0</v>
      </c>
      <c r="X3261" s="173">
        <f t="shared" si="1316"/>
        <v>0</v>
      </c>
    </row>
    <row r="3262" spans="1:24" ht="14.1" customHeight="1" x14ac:dyDescent="0.3">
      <c r="A3262" s="90" t="s">
        <v>1562</v>
      </c>
      <c r="B3262" s="91" t="s">
        <v>51</v>
      </c>
      <c r="C3262" s="92">
        <v>12</v>
      </c>
      <c r="D3262" s="92">
        <v>0</v>
      </c>
      <c r="E3262" s="166"/>
      <c r="F3262" s="92" t="s">
        <v>5805</v>
      </c>
      <c r="G3262" s="92" t="s">
        <v>2000</v>
      </c>
      <c r="H3262" s="92" t="s">
        <v>2288</v>
      </c>
      <c r="I3262" s="92">
        <v>156</v>
      </c>
      <c r="J3262" s="93">
        <v>23.1</v>
      </c>
      <c r="K3262" s="94"/>
      <c r="L3262" s="92" t="s">
        <v>3641</v>
      </c>
      <c r="M3262" s="92" t="s">
        <v>417</v>
      </c>
      <c r="N3262" s="241" t="str">
        <f t="shared" si="1315"/>
        <v/>
      </c>
      <c r="O3262" s="172"/>
      <c r="P3262" s="173">
        <f t="shared" si="1317"/>
        <v>0</v>
      </c>
      <c r="Q3262" s="173">
        <f t="shared" si="1318"/>
        <v>0</v>
      </c>
      <c r="R3262" s="173">
        <f t="shared" si="1319"/>
        <v>0</v>
      </c>
      <c r="S3262" s="173" t="str">
        <f t="shared" si="1320"/>
        <v/>
      </c>
      <c r="T3262" s="173">
        <f t="shared" si="1321"/>
        <v>0</v>
      </c>
      <c r="U3262" s="173">
        <f t="shared" si="1322"/>
        <v>0</v>
      </c>
      <c r="V3262" s="173">
        <f t="shared" si="1323"/>
        <v>0</v>
      </c>
      <c r="W3262" s="173">
        <f t="shared" si="1324"/>
        <v>0</v>
      </c>
      <c r="X3262" s="173">
        <f t="shared" si="1316"/>
        <v>0</v>
      </c>
    </row>
    <row r="3263" spans="1:24" ht="14.1" customHeight="1" x14ac:dyDescent="0.3">
      <c r="A3263" s="368" t="s">
        <v>1396</v>
      </c>
      <c r="B3263" s="91" t="s">
        <v>51</v>
      </c>
      <c r="C3263" s="92">
        <v>18</v>
      </c>
      <c r="D3263" s="92">
        <v>9</v>
      </c>
      <c r="E3263" s="166"/>
      <c r="F3263" s="92" t="s">
        <v>127</v>
      </c>
      <c r="G3263" s="92" t="s">
        <v>2003</v>
      </c>
      <c r="H3263" s="92" t="s">
        <v>2209</v>
      </c>
      <c r="I3263" s="92">
        <v>157</v>
      </c>
      <c r="J3263" s="93">
        <v>23.1</v>
      </c>
      <c r="K3263" s="94"/>
      <c r="L3263" s="92" t="s">
        <v>3454</v>
      </c>
      <c r="M3263" s="92" t="s">
        <v>417</v>
      </c>
      <c r="N3263" s="172" t="str">
        <f t="shared" si="1315"/>
        <v/>
      </c>
      <c r="O3263" s="172"/>
      <c r="P3263" s="173">
        <f t="shared" si="1317"/>
        <v>0</v>
      </c>
      <c r="Q3263" s="173">
        <f t="shared" si="1318"/>
        <v>0</v>
      </c>
      <c r="R3263" s="173">
        <f t="shared" si="1319"/>
        <v>0</v>
      </c>
      <c r="S3263" s="173" t="str">
        <f t="shared" si="1320"/>
        <v/>
      </c>
      <c r="T3263" s="173">
        <f t="shared" si="1321"/>
        <v>0</v>
      </c>
      <c r="U3263" s="173">
        <f t="shared" si="1322"/>
        <v>0</v>
      </c>
      <c r="V3263" s="173">
        <f t="shared" si="1323"/>
        <v>0</v>
      </c>
      <c r="W3263" s="173">
        <f t="shared" si="1324"/>
        <v>0</v>
      </c>
      <c r="X3263" s="173">
        <f t="shared" si="1316"/>
        <v>0</v>
      </c>
    </row>
    <row r="3264" spans="1:24" ht="14.1" customHeight="1" x14ac:dyDescent="0.3">
      <c r="A3264" s="368" t="s">
        <v>1395</v>
      </c>
      <c r="B3264" s="91" t="s">
        <v>51</v>
      </c>
      <c r="C3264" s="92">
        <v>18</v>
      </c>
      <c r="D3264" s="92">
        <v>9</v>
      </c>
      <c r="E3264" s="166"/>
      <c r="F3264" s="92" t="s">
        <v>127</v>
      </c>
      <c r="G3264" s="92" t="s">
        <v>2004</v>
      </c>
      <c r="H3264" s="92" t="s">
        <v>2209</v>
      </c>
      <c r="I3264" s="92">
        <v>157</v>
      </c>
      <c r="J3264" s="93">
        <v>23.1</v>
      </c>
      <c r="K3264" s="94"/>
      <c r="L3264" s="92" t="s">
        <v>3455</v>
      </c>
      <c r="M3264" s="92" t="s">
        <v>417</v>
      </c>
      <c r="N3264" s="172" t="str">
        <f t="shared" si="1315"/>
        <v/>
      </c>
      <c r="O3264" s="172"/>
      <c r="P3264" s="173">
        <f t="shared" si="1317"/>
        <v>0</v>
      </c>
      <c r="Q3264" s="173">
        <f t="shared" si="1318"/>
        <v>0</v>
      </c>
      <c r="R3264" s="173">
        <f t="shared" si="1319"/>
        <v>0</v>
      </c>
      <c r="S3264" s="173" t="str">
        <f t="shared" si="1320"/>
        <v/>
      </c>
      <c r="T3264" s="173">
        <f t="shared" si="1321"/>
        <v>0</v>
      </c>
      <c r="U3264" s="173">
        <f t="shared" si="1322"/>
        <v>0</v>
      </c>
      <c r="V3264" s="173">
        <f t="shared" si="1323"/>
        <v>0</v>
      </c>
      <c r="W3264" s="173">
        <f t="shared" si="1324"/>
        <v>0</v>
      </c>
      <c r="X3264" s="173">
        <f t="shared" si="1316"/>
        <v>0</v>
      </c>
    </row>
    <row r="3265" spans="1:24" ht="14.1" customHeight="1" x14ac:dyDescent="0.3">
      <c r="A3265" s="368" t="s">
        <v>1394</v>
      </c>
      <c r="B3265" s="91" t="s">
        <v>51</v>
      </c>
      <c r="C3265" s="92">
        <v>18</v>
      </c>
      <c r="D3265" s="92">
        <v>9</v>
      </c>
      <c r="E3265" s="166"/>
      <c r="F3265" s="92" t="s">
        <v>127</v>
      </c>
      <c r="G3265" s="92" t="s">
        <v>2005</v>
      </c>
      <c r="H3265" s="92" t="s">
        <v>2209</v>
      </c>
      <c r="I3265" s="92">
        <v>157</v>
      </c>
      <c r="J3265" s="93">
        <v>23.1</v>
      </c>
      <c r="K3265" s="94"/>
      <c r="L3265" s="92" t="s">
        <v>3456</v>
      </c>
      <c r="M3265" s="92" t="s">
        <v>417</v>
      </c>
      <c r="N3265" s="172" t="str">
        <f t="shared" si="1315"/>
        <v/>
      </c>
      <c r="O3265" s="172"/>
      <c r="P3265" s="173">
        <f t="shared" si="1317"/>
        <v>0</v>
      </c>
      <c r="Q3265" s="173">
        <f t="shared" si="1318"/>
        <v>0</v>
      </c>
      <c r="R3265" s="173">
        <f t="shared" si="1319"/>
        <v>0</v>
      </c>
      <c r="S3265" s="173" t="str">
        <f t="shared" si="1320"/>
        <v/>
      </c>
      <c r="T3265" s="173">
        <f t="shared" si="1321"/>
        <v>0</v>
      </c>
      <c r="U3265" s="173">
        <f t="shared" si="1322"/>
        <v>0</v>
      </c>
      <c r="V3265" s="173">
        <f t="shared" si="1323"/>
        <v>0</v>
      </c>
      <c r="W3265" s="173">
        <f t="shared" si="1324"/>
        <v>0</v>
      </c>
      <c r="X3265" s="173">
        <f t="shared" si="1316"/>
        <v>0</v>
      </c>
    </row>
    <row r="3266" spans="1:24" ht="14.1" customHeight="1" x14ac:dyDescent="0.3">
      <c r="A3266" s="187" t="s">
        <v>1417</v>
      </c>
      <c r="B3266" s="246" t="s">
        <v>51</v>
      </c>
      <c r="C3266" s="188">
        <v>12</v>
      </c>
      <c r="D3266" s="188">
        <v>0</v>
      </c>
      <c r="E3266" s="247"/>
      <c r="F3266" s="188" t="s">
        <v>127</v>
      </c>
      <c r="G3266" s="188" t="s">
        <v>2005</v>
      </c>
      <c r="H3266" s="188" t="s">
        <v>2263</v>
      </c>
      <c r="I3266" s="188">
        <v>157</v>
      </c>
      <c r="J3266" s="248">
        <v>22</v>
      </c>
      <c r="K3266" s="249"/>
      <c r="L3266" s="188" t="s">
        <v>3592</v>
      </c>
      <c r="M3266" s="188" t="s">
        <v>417</v>
      </c>
      <c r="N3266" s="250" t="str">
        <f t="shared" si="1315"/>
        <v/>
      </c>
      <c r="O3266" s="172"/>
      <c r="P3266" s="173">
        <f t="shared" si="1317"/>
        <v>0</v>
      </c>
      <c r="Q3266" s="173">
        <f t="shared" si="1318"/>
        <v>0</v>
      </c>
      <c r="R3266" s="173">
        <f t="shared" si="1319"/>
        <v>0</v>
      </c>
      <c r="S3266" s="173" t="str">
        <f t="shared" si="1320"/>
        <v/>
      </c>
      <c r="T3266" s="173">
        <f t="shared" si="1321"/>
        <v>0</v>
      </c>
      <c r="U3266" s="173">
        <f t="shared" si="1322"/>
        <v>0</v>
      </c>
      <c r="V3266" s="173">
        <f t="shared" si="1323"/>
        <v>0</v>
      </c>
      <c r="W3266" s="173">
        <f t="shared" si="1324"/>
        <v>0</v>
      </c>
      <c r="X3266" s="251">
        <f t="shared" si="1316"/>
        <v>0</v>
      </c>
    </row>
    <row r="3267" spans="1:24" ht="14.1" customHeight="1" x14ac:dyDescent="0.3">
      <c r="A3267" s="187" t="s">
        <v>1416</v>
      </c>
      <c r="B3267" s="246" t="s">
        <v>51</v>
      </c>
      <c r="C3267" s="188">
        <v>12</v>
      </c>
      <c r="D3267" s="188">
        <v>0</v>
      </c>
      <c r="E3267" s="247"/>
      <c r="F3267" s="188" t="s">
        <v>127</v>
      </c>
      <c r="G3267" s="188" t="s">
        <v>2004</v>
      </c>
      <c r="H3267" s="188" t="s">
        <v>2263</v>
      </c>
      <c r="I3267" s="188">
        <v>157</v>
      </c>
      <c r="J3267" s="248">
        <v>22</v>
      </c>
      <c r="K3267" s="249"/>
      <c r="L3267" s="188" t="s">
        <v>3591</v>
      </c>
      <c r="M3267" s="188" t="s">
        <v>417</v>
      </c>
      <c r="N3267" s="250" t="str">
        <f t="shared" si="1315"/>
        <v/>
      </c>
      <c r="O3267" s="172"/>
      <c r="P3267" s="173">
        <f t="shared" si="1317"/>
        <v>0</v>
      </c>
      <c r="Q3267" s="173">
        <f t="shared" si="1318"/>
        <v>0</v>
      </c>
      <c r="R3267" s="173">
        <f t="shared" si="1319"/>
        <v>0</v>
      </c>
      <c r="S3267" s="173" t="str">
        <f t="shared" si="1320"/>
        <v/>
      </c>
      <c r="T3267" s="173">
        <f t="shared" si="1321"/>
        <v>0</v>
      </c>
      <c r="U3267" s="173">
        <f t="shared" si="1322"/>
        <v>0</v>
      </c>
      <c r="V3267" s="173">
        <f t="shared" si="1323"/>
        <v>0</v>
      </c>
      <c r="W3267" s="173">
        <f t="shared" si="1324"/>
        <v>0</v>
      </c>
      <c r="X3267" s="251">
        <f t="shared" si="1316"/>
        <v>0</v>
      </c>
    </row>
    <row r="3268" spans="1:24" ht="14.1" customHeight="1" x14ac:dyDescent="0.3">
      <c r="A3268" s="368" t="s">
        <v>1195</v>
      </c>
      <c r="B3268" s="91" t="s">
        <v>51</v>
      </c>
      <c r="C3268" s="92">
        <v>24</v>
      </c>
      <c r="D3268" s="92">
        <v>8</v>
      </c>
      <c r="E3268" s="166"/>
      <c r="F3268" s="92" t="s">
        <v>110</v>
      </c>
      <c r="G3268" s="92" t="s">
        <v>2026</v>
      </c>
      <c r="H3268" s="92" t="s">
        <v>2205</v>
      </c>
      <c r="I3268" s="92">
        <v>157</v>
      </c>
      <c r="J3268" s="93">
        <v>23.1</v>
      </c>
      <c r="K3268" s="94"/>
      <c r="L3268" s="92" t="s">
        <v>3444</v>
      </c>
      <c r="M3268" s="92" t="s">
        <v>417</v>
      </c>
      <c r="N3268" s="172" t="str">
        <f t="shared" si="1315"/>
        <v/>
      </c>
      <c r="O3268" s="172"/>
      <c r="P3268" s="173">
        <f t="shared" si="1317"/>
        <v>0</v>
      </c>
      <c r="Q3268" s="173">
        <f t="shared" si="1318"/>
        <v>0</v>
      </c>
      <c r="R3268" s="173">
        <f t="shared" si="1319"/>
        <v>0</v>
      </c>
      <c r="S3268" s="173" t="str">
        <f t="shared" si="1320"/>
        <v/>
      </c>
      <c r="T3268" s="173">
        <f t="shared" si="1321"/>
        <v>0</v>
      </c>
      <c r="U3268" s="173">
        <f t="shared" si="1322"/>
        <v>0</v>
      </c>
      <c r="V3268" s="173">
        <f t="shared" si="1323"/>
        <v>0</v>
      </c>
      <c r="W3268" s="173">
        <f t="shared" si="1324"/>
        <v>0</v>
      </c>
      <c r="X3268" s="173">
        <f t="shared" si="1316"/>
        <v>0</v>
      </c>
    </row>
    <row r="3269" spans="1:24" ht="14.1" customHeight="1" x14ac:dyDescent="0.3">
      <c r="A3269" s="368" t="s">
        <v>1194</v>
      </c>
      <c r="B3269" s="91" t="s">
        <v>51</v>
      </c>
      <c r="C3269" s="92">
        <v>24</v>
      </c>
      <c r="D3269" s="92">
        <v>8</v>
      </c>
      <c r="E3269" s="166"/>
      <c r="F3269" s="92" t="s">
        <v>110</v>
      </c>
      <c r="G3269" s="92" t="s">
        <v>2005</v>
      </c>
      <c r="H3269" s="92" t="s">
        <v>2205</v>
      </c>
      <c r="I3269" s="92">
        <v>157</v>
      </c>
      <c r="J3269" s="93">
        <v>23.1</v>
      </c>
      <c r="K3269" s="94"/>
      <c r="L3269" s="92" t="s">
        <v>3443</v>
      </c>
      <c r="M3269" s="92" t="s">
        <v>417</v>
      </c>
      <c r="N3269" s="172" t="str">
        <f t="shared" si="1315"/>
        <v/>
      </c>
      <c r="O3269" s="172"/>
      <c r="P3269" s="173">
        <f t="shared" si="1317"/>
        <v>0</v>
      </c>
      <c r="Q3269" s="173">
        <f t="shared" si="1318"/>
        <v>0</v>
      </c>
      <c r="R3269" s="173">
        <f t="shared" si="1319"/>
        <v>0</v>
      </c>
      <c r="S3269" s="173" t="str">
        <f t="shared" si="1320"/>
        <v/>
      </c>
      <c r="T3269" s="173">
        <f t="shared" si="1321"/>
        <v>0</v>
      </c>
      <c r="U3269" s="173">
        <f t="shared" si="1322"/>
        <v>0</v>
      </c>
      <c r="V3269" s="173">
        <f t="shared" si="1323"/>
        <v>0</v>
      </c>
      <c r="W3269" s="173">
        <f t="shared" si="1324"/>
        <v>0</v>
      </c>
      <c r="X3269" s="173">
        <f t="shared" si="1316"/>
        <v>0</v>
      </c>
    </row>
    <row r="3270" spans="1:24" ht="14.1" customHeight="1" x14ac:dyDescent="0.3">
      <c r="A3270" s="368" t="s">
        <v>1193</v>
      </c>
      <c r="B3270" s="91" t="s">
        <v>51</v>
      </c>
      <c r="C3270" s="92">
        <v>24</v>
      </c>
      <c r="D3270" s="92">
        <v>8</v>
      </c>
      <c r="E3270" s="166"/>
      <c r="F3270" s="92" t="s">
        <v>110</v>
      </c>
      <c r="G3270" s="92" t="s">
        <v>2004</v>
      </c>
      <c r="H3270" s="92" t="s">
        <v>2205</v>
      </c>
      <c r="I3270" s="92">
        <v>157</v>
      </c>
      <c r="J3270" s="93">
        <v>23.1</v>
      </c>
      <c r="K3270" s="94"/>
      <c r="L3270" s="92" t="s">
        <v>3442</v>
      </c>
      <c r="M3270" s="92" t="s">
        <v>417</v>
      </c>
      <c r="N3270" s="172" t="str">
        <f t="shared" si="1315"/>
        <v/>
      </c>
      <c r="O3270" s="172"/>
      <c r="P3270" s="173">
        <f t="shared" si="1317"/>
        <v>0</v>
      </c>
      <c r="Q3270" s="173">
        <f t="shared" si="1318"/>
        <v>0</v>
      </c>
      <c r="R3270" s="173">
        <f t="shared" si="1319"/>
        <v>0</v>
      </c>
      <c r="S3270" s="173" t="str">
        <f t="shared" si="1320"/>
        <v/>
      </c>
      <c r="T3270" s="173">
        <f t="shared" si="1321"/>
        <v>0</v>
      </c>
      <c r="U3270" s="173">
        <f t="shared" si="1322"/>
        <v>0</v>
      </c>
      <c r="V3270" s="173">
        <f t="shared" si="1323"/>
        <v>0</v>
      </c>
      <c r="W3270" s="173">
        <f t="shared" si="1324"/>
        <v>0</v>
      </c>
      <c r="X3270" s="173">
        <f t="shared" si="1316"/>
        <v>0</v>
      </c>
    </row>
    <row r="3271" spans="1:24" ht="14.1" customHeight="1" x14ac:dyDescent="0.3">
      <c r="A3271" s="368" t="s">
        <v>1274</v>
      </c>
      <c r="B3271" s="91" t="s">
        <v>51</v>
      </c>
      <c r="C3271" s="92">
        <v>12</v>
      </c>
      <c r="D3271" s="92">
        <v>0</v>
      </c>
      <c r="E3271" s="166"/>
      <c r="F3271" s="92" t="s">
        <v>110</v>
      </c>
      <c r="G3271" s="92" t="s">
        <v>2026</v>
      </c>
      <c r="H3271" s="92" t="s">
        <v>2206</v>
      </c>
      <c r="I3271" s="92">
        <v>157</v>
      </c>
      <c r="J3271" s="93">
        <v>23.1</v>
      </c>
      <c r="K3271" s="94"/>
      <c r="L3271" s="92" t="s">
        <v>3447</v>
      </c>
      <c r="M3271" s="92" t="s">
        <v>417</v>
      </c>
      <c r="N3271" s="172" t="str">
        <f t="shared" si="1315"/>
        <v/>
      </c>
      <c r="O3271" s="172"/>
      <c r="P3271" s="173">
        <f t="shared" si="1317"/>
        <v>0</v>
      </c>
      <c r="Q3271" s="173">
        <f t="shared" si="1318"/>
        <v>0</v>
      </c>
      <c r="R3271" s="173">
        <f t="shared" si="1319"/>
        <v>0</v>
      </c>
      <c r="S3271" s="173" t="str">
        <f t="shared" si="1320"/>
        <v/>
      </c>
      <c r="T3271" s="173">
        <f t="shared" si="1321"/>
        <v>0</v>
      </c>
      <c r="U3271" s="173">
        <f t="shared" si="1322"/>
        <v>0</v>
      </c>
      <c r="V3271" s="173">
        <f t="shared" si="1323"/>
        <v>0</v>
      </c>
      <c r="W3271" s="173">
        <f t="shared" si="1324"/>
        <v>0</v>
      </c>
      <c r="X3271" s="173">
        <f t="shared" si="1316"/>
        <v>0</v>
      </c>
    </row>
    <row r="3272" spans="1:24" ht="14.1" customHeight="1" x14ac:dyDescent="0.3">
      <c r="A3272" s="368" t="s">
        <v>1273</v>
      </c>
      <c r="B3272" s="91" t="s">
        <v>51</v>
      </c>
      <c r="C3272" s="92">
        <v>12</v>
      </c>
      <c r="D3272" s="92">
        <v>0</v>
      </c>
      <c r="E3272" s="166"/>
      <c r="F3272" s="92" t="s">
        <v>110</v>
      </c>
      <c r="G3272" s="92" t="s">
        <v>2005</v>
      </c>
      <c r="H3272" s="92" t="s">
        <v>2206</v>
      </c>
      <c r="I3272" s="92">
        <v>157</v>
      </c>
      <c r="J3272" s="93">
        <v>23.1</v>
      </c>
      <c r="K3272" s="94"/>
      <c r="L3272" s="92" t="s">
        <v>3446</v>
      </c>
      <c r="M3272" s="92" t="s">
        <v>417</v>
      </c>
      <c r="N3272" s="172" t="str">
        <f t="shared" si="1315"/>
        <v/>
      </c>
      <c r="O3272" s="172"/>
      <c r="P3272" s="173">
        <f t="shared" si="1317"/>
        <v>0</v>
      </c>
      <c r="Q3272" s="173">
        <f t="shared" si="1318"/>
        <v>0</v>
      </c>
      <c r="R3272" s="173">
        <f t="shared" si="1319"/>
        <v>0</v>
      </c>
      <c r="S3272" s="173" t="str">
        <f t="shared" si="1320"/>
        <v/>
      </c>
      <c r="T3272" s="173">
        <f t="shared" si="1321"/>
        <v>0</v>
      </c>
      <c r="U3272" s="173">
        <f t="shared" si="1322"/>
        <v>0</v>
      </c>
      <c r="V3272" s="173">
        <f t="shared" si="1323"/>
        <v>0</v>
      </c>
      <c r="W3272" s="173">
        <f t="shared" si="1324"/>
        <v>0</v>
      </c>
      <c r="X3272" s="173">
        <f t="shared" si="1316"/>
        <v>0</v>
      </c>
    </row>
    <row r="3273" spans="1:24" ht="14.1" customHeight="1" x14ac:dyDescent="0.3">
      <c r="A3273" s="368" t="s">
        <v>1272</v>
      </c>
      <c r="B3273" s="91" t="s">
        <v>51</v>
      </c>
      <c r="C3273" s="92">
        <v>12</v>
      </c>
      <c r="D3273" s="92">
        <v>0</v>
      </c>
      <c r="E3273" s="166"/>
      <c r="F3273" s="92" t="s">
        <v>110</v>
      </c>
      <c r="G3273" s="92" t="s">
        <v>2004</v>
      </c>
      <c r="H3273" s="92" t="s">
        <v>2206</v>
      </c>
      <c r="I3273" s="92">
        <v>157</v>
      </c>
      <c r="J3273" s="93">
        <v>23.1</v>
      </c>
      <c r="K3273" s="94"/>
      <c r="L3273" s="92" t="s">
        <v>3445</v>
      </c>
      <c r="M3273" s="92" t="s">
        <v>417</v>
      </c>
      <c r="N3273" s="172" t="str">
        <f t="shared" si="1315"/>
        <v/>
      </c>
      <c r="O3273" s="172"/>
      <c r="P3273" s="173">
        <f t="shared" si="1317"/>
        <v>0</v>
      </c>
      <c r="Q3273" s="173">
        <f t="shared" si="1318"/>
        <v>0</v>
      </c>
      <c r="R3273" s="173">
        <f t="shared" si="1319"/>
        <v>0</v>
      </c>
      <c r="S3273" s="173" t="str">
        <f t="shared" si="1320"/>
        <v/>
      </c>
      <c r="T3273" s="173">
        <f t="shared" si="1321"/>
        <v>0</v>
      </c>
      <c r="U3273" s="173">
        <f t="shared" si="1322"/>
        <v>0</v>
      </c>
      <c r="V3273" s="173">
        <f t="shared" si="1323"/>
        <v>0</v>
      </c>
      <c r="W3273" s="173">
        <f t="shared" si="1324"/>
        <v>0</v>
      </c>
      <c r="X3273" s="173">
        <f t="shared" si="1316"/>
        <v>0</v>
      </c>
    </row>
    <row r="3274" spans="1:24" ht="14.1" customHeight="1" x14ac:dyDescent="0.3">
      <c r="A3274" s="368" t="s">
        <v>1305</v>
      </c>
      <c r="B3274" s="91" t="s">
        <v>51</v>
      </c>
      <c r="C3274" s="92">
        <v>24</v>
      </c>
      <c r="D3274" s="92">
        <v>8</v>
      </c>
      <c r="E3274" s="166"/>
      <c r="F3274" s="92" t="s">
        <v>112</v>
      </c>
      <c r="G3274" s="92" t="s">
        <v>2026</v>
      </c>
      <c r="H3274" s="92" t="s">
        <v>2213</v>
      </c>
      <c r="I3274" s="92">
        <v>157</v>
      </c>
      <c r="J3274" s="93">
        <v>23.1</v>
      </c>
      <c r="K3274" s="94"/>
      <c r="L3274" s="92" t="s">
        <v>3470</v>
      </c>
      <c r="M3274" s="92" t="s">
        <v>417</v>
      </c>
      <c r="N3274" s="172" t="str">
        <f t="shared" si="1315"/>
        <v/>
      </c>
      <c r="O3274" s="172"/>
      <c r="P3274" s="173">
        <f t="shared" si="1317"/>
        <v>0</v>
      </c>
      <c r="Q3274" s="173">
        <f t="shared" si="1318"/>
        <v>0</v>
      </c>
      <c r="R3274" s="173">
        <f t="shared" si="1319"/>
        <v>0</v>
      </c>
      <c r="S3274" s="173" t="str">
        <f t="shared" si="1320"/>
        <v/>
      </c>
      <c r="T3274" s="173">
        <f t="shared" si="1321"/>
        <v>0</v>
      </c>
      <c r="U3274" s="173">
        <f t="shared" si="1322"/>
        <v>0</v>
      </c>
      <c r="V3274" s="173">
        <f t="shared" si="1323"/>
        <v>0</v>
      </c>
      <c r="W3274" s="173">
        <f t="shared" si="1324"/>
        <v>0</v>
      </c>
      <c r="X3274" s="173">
        <f t="shared" si="1316"/>
        <v>0</v>
      </c>
    </row>
    <row r="3275" spans="1:24" ht="14.1" customHeight="1" x14ac:dyDescent="0.3">
      <c r="A3275" s="368" t="s">
        <v>1304</v>
      </c>
      <c r="B3275" s="91" t="s">
        <v>51</v>
      </c>
      <c r="C3275" s="92">
        <v>24</v>
      </c>
      <c r="D3275" s="92">
        <v>8</v>
      </c>
      <c r="E3275" s="166"/>
      <c r="F3275" s="92" t="s">
        <v>112</v>
      </c>
      <c r="G3275" s="92" t="s">
        <v>2016</v>
      </c>
      <c r="H3275" s="92" t="s">
        <v>2213</v>
      </c>
      <c r="I3275" s="92">
        <v>157</v>
      </c>
      <c r="J3275" s="93">
        <v>23.1</v>
      </c>
      <c r="K3275" s="94"/>
      <c r="L3275" s="92" t="s">
        <v>3469</v>
      </c>
      <c r="M3275" s="92" t="s">
        <v>417</v>
      </c>
      <c r="N3275" s="172" t="str">
        <f t="shared" si="1315"/>
        <v/>
      </c>
      <c r="O3275" s="172"/>
      <c r="P3275" s="173">
        <f t="shared" si="1317"/>
        <v>0</v>
      </c>
      <c r="Q3275" s="173">
        <f t="shared" si="1318"/>
        <v>0</v>
      </c>
      <c r="R3275" s="173">
        <f t="shared" si="1319"/>
        <v>0</v>
      </c>
      <c r="S3275" s="173" t="str">
        <f t="shared" si="1320"/>
        <v/>
      </c>
      <c r="T3275" s="173">
        <f t="shared" si="1321"/>
        <v>0</v>
      </c>
      <c r="U3275" s="173">
        <f t="shared" si="1322"/>
        <v>0</v>
      </c>
      <c r="V3275" s="173">
        <f t="shared" si="1323"/>
        <v>0</v>
      </c>
      <c r="W3275" s="173">
        <f t="shared" si="1324"/>
        <v>0</v>
      </c>
      <c r="X3275" s="173">
        <f t="shared" si="1316"/>
        <v>0</v>
      </c>
    </row>
    <row r="3276" spans="1:24" ht="14.1" customHeight="1" x14ac:dyDescent="0.3">
      <c r="A3276" s="368" t="s">
        <v>1303</v>
      </c>
      <c r="B3276" s="91" t="s">
        <v>51</v>
      </c>
      <c r="C3276" s="92">
        <v>24</v>
      </c>
      <c r="D3276" s="92">
        <v>8</v>
      </c>
      <c r="E3276" s="166"/>
      <c r="F3276" s="92" t="s">
        <v>112</v>
      </c>
      <c r="G3276" s="92" t="s">
        <v>2004</v>
      </c>
      <c r="H3276" s="92" t="s">
        <v>2213</v>
      </c>
      <c r="I3276" s="92">
        <v>157</v>
      </c>
      <c r="J3276" s="93">
        <v>23.1</v>
      </c>
      <c r="K3276" s="94"/>
      <c r="L3276" s="92" t="s">
        <v>3468</v>
      </c>
      <c r="M3276" s="92" t="s">
        <v>417</v>
      </c>
      <c r="N3276" s="172" t="str">
        <f t="shared" si="1315"/>
        <v/>
      </c>
      <c r="O3276" s="172"/>
      <c r="P3276" s="173">
        <f t="shared" si="1317"/>
        <v>0</v>
      </c>
      <c r="Q3276" s="173">
        <f t="shared" si="1318"/>
        <v>0</v>
      </c>
      <c r="R3276" s="173">
        <f t="shared" si="1319"/>
        <v>0</v>
      </c>
      <c r="S3276" s="173" t="str">
        <f t="shared" si="1320"/>
        <v/>
      </c>
      <c r="T3276" s="173">
        <f t="shared" si="1321"/>
        <v>0</v>
      </c>
      <c r="U3276" s="173">
        <f t="shared" si="1322"/>
        <v>0</v>
      </c>
      <c r="V3276" s="173">
        <f t="shared" si="1323"/>
        <v>0</v>
      </c>
      <c r="W3276" s="173">
        <f t="shared" si="1324"/>
        <v>0</v>
      </c>
      <c r="X3276" s="173">
        <f t="shared" si="1316"/>
        <v>0</v>
      </c>
    </row>
    <row r="3277" spans="1:24" ht="14.1" customHeight="1" x14ac:dyDescent="0.3">
      <c r="A3277" s="90" t="s">
        <v>1297</v>
      </c>
      <c r="B3277" s="91" t="s">
        <v>51</v>
      </c>
      <c r="C3277" s="92">
        <v>24</v>
      </c>
      <c r="D3277" s="92">
        <v>8</v>
      </c>
      <c r="E3277" s="166"/>
      <c r="F3277" s="92" t="s">
        <v>112</v>
      </c>
      <c r="G3277" s="92" t="s">
        <v>2004</v>
      </c>
      <c r="H3277" s="92" t="s">
        <v>2207</v>
      </c>
      <c r="I3277" s="92">
        <v>157</v>
      </c>
      <c r="J3277" s="93">
        <v>23.1</v>
      </c>
      <c r="K3277" s="94"/>
      <c r="L3277" s="92" t="s">
        <v>3448</v>
      </c>
      <c r="M3277" s="92" t="s">
        <v>417</v>
      </c>
      <c r="N3277" s="241" t="str">
        <f t="shared" si="1315"/>
        <v/>
      </c>
      <c r="O3277" s="172"/>
      <c r="P3277" s="173">
        <f t="shared" ref="P3277:P3301" si="1325">IF($B3277="PA",$N3277,0)</f>
        <v>0</v>
      </c>
      <c r="Q3277" s="173">
        <f t="shared" ref="Q3277:Q3301" si="1326">IF($B3277="PC",$N3277,0)</f>
        <v>0</v>
      </c>
      <c r="R3277" s="173">
        <f t="shared" ref="R3277:R3301" si="1327">IF($B3277="LA",$N3277,0)</f>
        <v>0</v>
      </c>
      <c r="S3277" s="173" t="str">
        <f t="shared" ref="S3277:S3301" si="1328">IF($B3277="LC",$N3277,0)</f>
        <v/>
      </c>
      <c r="T3277" s="173">
        <f t="shared" si="1321"/>
        <v>0</v>
      </c>
      <c r="U3277" s="173">
        <f t="shared" si="1322"/>
        <v>0</v>
      </c>
      <c r="V3277" s="173">
        <f t="shared" si="1323"/>
        <v>0</v>
      </c>
      <c r="W3277" s="173">
        <f t="shared" si="1324"/>
        <v>0</v>
      </c>
      <c r="X3277" s="173">
        <f t="shared" si="1316"/>
        <v>0</v>
      </c>
    </row>
    <row r="3278" spans="1:24" ht="14.1" customHeight="1" x14ac:dyDescent="0.3">
      <c r="A3278" s="90" t="s">
        <v>1298</v>
      </c>
      <c r="B3278" s="91" t="s">
        <v>51</v>
      </c>
      <c r="C3278" s="92">
        <v>24</v>
      </c>
      <c r="D3278" s="92">
        <v>8</v>
      </c>
      <c r="E3278" s="166"/>
      <c r="F3278" s="92" t="s">
        <v>112</v>
      </c>
      <c r="G3278" s="92" t="s">
        <v>2016</v>
      </c>
      <c r="H3278" s="92" t="s">
        <v>2207</v>
      </c>
      <c r="I3278" s="92">
        <v>157</v>
      </c>
      <c r="J3278" s="93">
        <v>23.1</v>
      </c>
      <c r="K3278" s="94"/>
      <c r="L3278" s="92" t="s">
        <v>3449</v>
      </c>
      <c r="M3278" s="92" t="s">
        <v>417</v>
      </c>
      <c r="N3278" s="241" t="str">
        <f t="shared" si="1315"/>
        <v/>
      </c>
      <c r="O3278" s="172"/>
      <c r="P3278" s="173">
        <f t="shared" si="1325"/>
        <v>0</v>
      </c>
      <c r="Q3278" s="173">
        <f t="shared" si="1326"/>
        <v>0</v>
      </c>
      <c r="R3278" s="173">
        <f t="shared" si="1327"/>
        <v>0</v>
      </c>
      <c r="S3278" s="173" t="str">
        <f t="shared" si="1328"/>
        <v/>
      </c>
      <c r="T3278" s="173">
        <f t="shared" si="1321"/>
        <v>0</v>
      </c>
      <c r="U3278" s="173">
        <f t="shared" si="1322"/>
        <v>0</v>
      </c>
      <c r="V3278" s="173">
        <f t="shared" si="1323"/>
        <v>0</v>
      </c>
      <c r="W3278" s="173">
        <f t="shared" si="1324"/>
        <v>0</v>
      </c>
      <c r="X3278" s="173">
        <f t="shared" si="1316"/>
        <v>0</v>
      </c>
    </row>
    <row r="3279" spans="1:24" ht="14.1" customHeight="1" x14ac:dyDescent="0.3">
      <c r="A3279" s="90" t="s">
        <v>1299</v>
      </c>
      <c r="B3279" s="91" t="s">
        <v>51</v>
      </c>
      <c r="C3279" s="92">
        <v>24</v>
      </c>
      <c r="D3279" s="92">
        <v>8</v>
      </c>
      <c r="E3279" s="166"/>
      <c r="F3279" s="92" t="s">
        <v>112</v>
      </c>
      <c r="G3279" s="92" t="s">
        <v>2026</v>
      </c>
      <c r="H3279" s="92" t="s">
        <v>2207</v>
      </c>
      <c r="I3279" s="92">
        <v>157</v>
      </c>
      <c r="J3279" s="93">
        <v>23.1</v>
      </c>
      <c r="K3279" s="94"/>
      <c r="L3279" s="92" t="s">
        <v>3450</v>
      </c>
      <c r="M3279" s="92" t="s">
        <v>417</v>
      </c>
      <c r="N3279" s="241" t="str">
        <f t="shared" si="1315"/>
        <v/>
      </c>
      <c r="O3279" s="172"/>
      <c r="P3279" s="173">
        <f t="shared" si="1325"/>
        <v>0</v>
      </c>
      <c r="Q3279" s="173">
        <f t="shared" si="1326"/>
        <v>0</v>
      </c>
      <c r="R3279" s="173">
        <f t="shared" si="1327"/>
        <v>0</v>
      </c>
      <c r="S3279" s="173" t="str">
        <f t="shared" si="1328"/>
        <v/>
      </c>
      <c r="T3279" s="173">
        <f t="shared" si="1321"/>
        <v>0</v>
      </c>
      <c r="U3279" s="173">
        <f t="shared" si="1322"/>
        <v>0</v>
      </c>
      <c r="V3279" s="173">
        <f t="shared" si="1323"/>
        <v>0</v>
      </c>
      <c r="W3279" s="173">
        <f t="shared" si="1324"/>
        <v>0</v>
      </c>
      <c r="X3279" s="173">
        <f t="shared" si="1316"/>
        <v>0</v>
      </c>
    </row>
    <row r="3280" spans="1:24" ht="14.1" customHeight="1" x14ac:dyDescent="0.3">
      <c r="A3280" s="368" t="s">
        <v>1182</v>
      </c>
      <c r="B3280" s="91" t="s">
        <v>51</v>
      </c>
      <c r="C3280" s="92">
        <v>24</v>
      </c>
      <c r="D3280" s="92">
        <v>8</v>
      </c>
      <c r="E3280" s="166"/>
      <c r="F3280" s="92" t="s">
        <v>5805</v>
      </c>
      <c r="G3280" s="92" t="s">
        <v>2000</v>
      </c>
      <c r="H3280" s="92" t="s">
        <v>2208</v>
      </c>
      <c r="I3280" s="92">
        <v>157</v>
      </c>
      <c r="J3280" s="93">
        <v>23.1</v>
      </c>
      <c r="K3280" s="94"/>
      <c r="L3280" s="92" t="s">
        <v>3453</v>
      </c>
      <c r="M3280" s="92" t="s">
        <v>417</v>
      </c>
      <c r="N3280" s="172" t="str">
        <f t="shared" ref="N3280:N3282" si="1329">IF(OR(J3280="TBA",E3280=0),"",E3280*J3280)</f>
        <v/>
      </c>
      <c r="O3280" s="172"/>
      <c r="P3280" s="173">
        <f t="shared" si="1325"/>
        <v>0</v>
      </c>
      <c r="Q3280" s="173">
        <f t="shared" si="1326"/>
        <v>0</v>
      </c>
      <c r="R3280" s="173">
        <f t="shared" si="1327"/>
        <v>0</v>
      </c>
      <c r="S3280" s="173" t="str">
        <f t="shared" si="1328"/>
        <v/>
      </c>
      <c r="T3280" s="173">
        <f t="shared" si="1321"/>
        <v>0</v>
      </c>
      <c r="U3280" s="173">
        <f t="shared" si="1322"/>
        <v>0</v>
      </c>
      <c r="V3280" s="173">
        <f t="shared" si="1323"/>
        <v>0</v>
      </c>
      <c r="W3280" s="173">
        <f t="shared" si="1324"/>
        <v>0</v>
      </c>
      <c r="X3280" s="173">
        <f t="shared" ref="X3280:X3282" si="1330">+SUM(T3280:W3280)</f>
        <v>0</v>
      </c>
    </row>
    <row r="3281" spans="1:24" ht="14.1" customHeight="1" x14ac:dyDescent="0.3">
      <c r="A3281" s="368" t="s">
        <v>1181</v>
      </c>
      <c r="B3281" s="91" t="s">
        <v>51</v>
      </c>
      <c r="C3281" s="92">
        <v>24</v>
      </c>
      <c r="D3281" s="92">
        <v>8</v>
      </c>
      <c r="E3281" s="166"/>
      <c r="F3281" s="92" t="s">
        <v>5805</v>
      </c>
      <c r="G3281" s="92" t="s">
        <v>1999</v>
      </c>
      <c r="H3281" s="92" t="s">
        <v>2208</v>
      </c>
      <c r="I3281" s="92">
        <v>157</v>
      </c>
      <c r="J3281" s="93">
        <v>23.1</v>
      </c>
      <c r="K3281" s="94"/>
      <c r="L3281" s="92" t="s">
        <v>3452</v>
      </c>
      <c r="M3281" s="92" t="s">
        <v>417</v>
      </c>
      <c r="N3281" s="172" t="str">
        <f t="shared" si="1329"/>
        <v/>
      </c>
      <c r="O3281" s="172"/>
      <c r="P3281" s="173">
        <f t="shared" si="1325"/>
        <v>0</v>
      </c>
      <c r="Q3281" s="173">
        <f t="shared" si="1326"/>
        <v>0</v>
      </c>
      <c r="R3281" s="173">
        <f t="shared" si="1327"/>
        <v>0</v>
      </c>
      <c r="S3281" s="173" t="str">
        <f t="shared" si="1328"/>
        <v/>
      </c>
      <c r="T3281" s="173">
        <f t="shared" si="1321"/>
        <v>0</v>
      </c>
      <c r="U3281" s="173">
        <f t="shared" si="1322"/>
        <v>0</v>
      </c>
      <c r="V3281" s="173">
        <f t="shared" si="1323"/>
        <v>0</v>
      </c>
      <c r="W3281" s="173">
        <f t="shared" si="1324"/>
        <v>0</v>
      </c>
      <c r="X3281" s="173">
        <f t="shared" si="1330"/>
        <v>0</v>
      </c>
    </row>
    <row r="3282" spans="1:24" ht="14.1" customHeight="1" x14ac:dyDescent="0.3">
      <c r="A3282" s="368" t="s">
        <v>1180</v>
      </c>
      <c r="B3282" s="91" t="s">
        <v>51</v>
      </c>
      <c r="C3282" s="92">
        <v>24</v>
      </c>
      <c r="D3282" s="92">
        <v>8</v>
      </c>
      <c r="E3282" s="166"/>
      <c r="F3282" s="92" t="s">
        <v>5805</v>
      </c>
      <c r="G3282" s="92" t="s">
        <v>1997</v>
      </c>
      <c r="H3282" s="92" t="s">
        <v>2208</v>
      </c>
      <c r="I3282" s="92">
        <v>157</v>
      </c>
      <c r="J3282" s="93">
        <v>23.1</v>
      </c>
      <c r="K3282" s="94"/>
      <c r="L3282" s="92" t="s">
        <v>3451</v>
      </c>
      <c r="M3282" s="92" t="s">
        <v>417</v>
      </c>
      <c r="N3282" s="172" t="str">
        <f t="shared" si="1329"/>
        <v/>
      </c>
      <c r="O3282" s="172"/>
      <c r="P3282" s="173">
        <f t="shared" si="1325"/>
        <v>0</v>
      </c>
      <c r="Q3282" s="173">
        <f t="shared" si="1326"/>
        <v>0</v>
      </c>
      <c r="R3282" s="173">
        <f t="shared" si="1327"/>
        <v>0</v>
      </c>
      <c r="S3282" s="173" t="str">
        <f t="shared" si="1328"/>
        <v/>
      </c>
      <c r="T3282" s="173">
        <f t="shared" si="1321"/>
        <v>0</v>
      </c>
      <c r="U3282" s="173">
        <f t="shared" si="1322"/>
        <v>0</v>
      </c>
      <c r="V3282" s="173">
        <f t="shared" si="1323"/>
        <v>0</v>
      </c>
      <c r="W3282" s="173">
        <f t="shared" si="1324"/>
        <v>0</v>
      </c>
      <c r="X3282" s="173">
        <f t="shared" si="1330"/>
        <v>0</v>
      </c>
    </row>
    <row r="3283" spans="1:24" ht="14.1" customHeight="1" x14ac:dyDescent="0.3">
      <c r="A3283" s="90"/>
      <c r="B3283" s="91"/>
      <c r="C3283" s="92"/>
      <c r="D3283" s="92"/>
      <c r="E3283" s="168"/>
      <c r="F3283" s="92"/>
      <c r="G3283" s="92"/>
      <c r="H3283" s="226" t="s">
        <v>6595</v>
      </c>
      <c r="I3283" s="92"/>
      <c r="J3283" s="93"/>
      <c r="K3283" s="94"/>
      <c r="L3283" s="94"/>
      <c r="M3283" s="95"/>
      <c r="N3283" s="172"/>
      <c r="O3283" s="172"/>
      <c r="P3283" s="173">
        <f t="shared" si="1325"/>
        <v>0</v>
      </c>
      <c r="Q3283" s="173">
        <f t="shared" si="1326"/>
        <v>0</v>
      </c>
      <c r="R3283" s="173">
        <f t="shared" si="1327"/>
        <v>0</v>
      </c>
      <c r="S3283" s="173">
        <f t="shared" si="1328"/>
        <v>0</v>
      </c>
      <c r="T3283" s="173">
        <f t="shared" si="1321"/>
        <v>0</v>
      </c>
      <c r="U3283" s="173">
        <f t="shared" si="1322"/>
        <v>0</v>
      </c>
      <c r="V3283" s="173">
        <f t="shared" si="1323"/>
        <v>0</v>
      </c>
      <c r="W3283" s="173">
        <f t="shared" si="1324"/>
        <v>0</v>
      </c>
      <c r="X3283" s="173"/>
    </row>
    <row r="3284" spans="1:24" ht="14.1" customHeight="1" x14ac:dyDescent="0.3">
      <c r="A3284" s="368" t="s">
        <v>1705</v>
      </c>
      <c r="B3284" s="91" t="s">
        <v>51</v>
      </c>
      <c r="C3284" s="92">
        <v>6</v>
      </c>
      <c r="D3284" s="92">
        <v>0</v>
      </c>
      <c r="E3284" s="166"/>
      <c r="F3284" s="92" t="s">
        <v>111</v>
      </c>
      <c r="G3284" s="92" t="s">
        <v>2041</v>
      </c>
      <c r="H3284" s="92" t="s">
        <v>2286</v>
      </c>
      <c r="I3284" s="92">
        <v>157</v>
      </c>
      <c r="J3284" s="93">
        <v>23.1</v>
      </c>
      <c r="K3284" s="94"/>
      <c r="L3284" s="92" t="s">
        <v>3633</v>
      </c>
      <c r="M3284" s="92" t="s">
        <v>417</v>
      </c>
      <c r="N3284" s="172" t="str">
        <f t="shared" ref="N3284:N3289" si="1331">IF(OR(J3284="TBA",E3284=0),"",E3284*J3284)</f>
        <v/>
      </c>
      <c r="O3284" s="172"/>
      <c r="P3284" s="173">
        <f t="shared" si="1325"/>
        <v>0</v>
      </c>
      <c r="Q3284" s="173">
        <f t="shared" si="1326"/>
        <v>0</v>
      </c>
      <c r="R3284" s="173">
        <f t="shared" si="1327"/>
        <v>0</v>
      </c>
      <c r="S3284" s="173" t="str">
        <f t="shared" si="1328"/>
        <v/>
      </c>
      <c r="T3284" s="173">
        <f t="shared" si="1321"/>
        <v>0</v>
      </c>
      <c r="U3284" s="173">
        <f t="shared" si="1322"/>
        <v>0</v>
      </c>
      <c r="V3284" s="173">
        <f t="shared" si="1323"/>
        <v>0</v>
      </c>
      <c r="W3284" s="173">
        <f t="shared" si="1324"/>
        <v>0</v>
      </c>
      <c r="X3284" s="173">
        <f t="shared" ref="X3284:X3289" si="1332">+SUM(T3284:W3284)</f>
        <v>0</v>
      </c>
    </row>
    <row r="3285" spans="1:24" ht="14.1" customHeight="1" x14ac:dyDescent="0.3">
      <c r="A3285" s="368" t="s">
        <v>1704</v>
      </c>
      <c r="B3285" s="91" t="s">
        <v>51</v>
      </c>
      <c r="C3285" s="92">
        <v>6</v>
      </c>
      <c r="D3285" s="92">
        <v>0</v>
      </c>
      <c r="E3285" s="166"/>
      <c r="F3285" s="92" t="s">
        <v>111</v>
      </c>
      <c r="G3285" s="92" t="s">
        <v>2049</v>
      </c>
      <c r="H3285" s="92" t="s">
        <v>2286</v>
      </c>
      <c r="I3285" s="92">
        <v>157</v>
      </c>
      <c r="J3285" s="93">
        <v>23.1</v>
      </c>
      <c r="K3285" s="94"/>
      <c r="L3285" s="92" t="s">
        <v>3634</v>
      </c>
      <c r="M3285" s="92" t="s">
        <v>417</v>
      </c>
      <c r="N3285" s="172" t="str">
        <f t="shared" si="1331"/>
        <v/>
      </c>
      <c r="O3285" s="172"/>
      <c r="P3285" s="173">
        <f t="shared" si="1325"/>
        <v>0</v>
      </c>
      <c r="Q3285" s="173">
        <f t="shared" si="1326"/>
        <v>0</v>
      </c>
      <c r="R3285" s="173">
        <f t="shared" si="1327"/>
        <v>0</v>
      </c>
      <c r="S3285" s="173" t="str">
        <f t="shared" si="1328"/>
        <v/>
      </c>
      <c r="T3285" s="173">
        <f t="shared" si="1321"/>
        <v>0</v>
      </c>
      <c r="U3285" s="173">
        <f t="shared" si="1322"/>
        <v>0</v>
      </c>
      <c r="V3285" s="173">
        <f t="shared" si="1323"/>
        <v>0</v>
      </c>
      <c r="W3285" s="173">
        <f t="shared" si="1324"/>
        <v>0</v>
      </c>
      <c r="X3285" s="173">
        <f t="shared" si="1332"/>
        <v>0</v>
      </c>
    </row>
    <row r="3286" spans="1:24" ht="14.1" customHeight="1" x14ac:dyDescent="0.3">
      <c r="A3286" s="368" t="s">
        <v>1701</v>
      </c>
      <c r="B3286" s="91" t="s">
        <v>51</v>
      </c>
      <c r="C3286" s="92">
        <v>12</v>
      </c>
      <c r="D3286" s="92">
        <v>0</v>
      </c>
      <c r="E3286" s="166"/>
      <c r="F3286" s="92" t="s">
        <v>111</v>
      </c>
      <c r="G3286" s="92" t="s">
        <v>2020</v>
      </c>
      <c r="H3286" s="92" t="s">
        <v>2287</v>
      </c>
      <c r="I3286" s="92">
        <v>157</v>
      </c>
      <c r="J3286" s="93">
        <v>23.1</v>
      </c>
      <c r="K3286" s="94"/>
      <c r="L3286" s="92" t="s">
        <v>3635</v>
      </c>
      <c r="M3286" s="92" t="s">
        <v>417</v>
      </c>
      <c r="N3286" s="172" t="str">
        <f t="shared" si="1331"/>
        <v/>
      </c>
      <c r="O3286" s="172"/>
      <c r="P3286" s="173">
        <f t="shared" si="1325"/>
        <v>0</v>
      </c>
      <c r="Q3286" s="173">
        <f t="shared" si="1326"/>
        <v>0</v>
      </c>
      <c r="R3286" s="173">
        <f t="shared" si="1327"/>
        <v>0</v>
      </c>
      <c r="S3286" s="173" t="str">
        <f t="shared" si="1328"/>
        <v/>
      </c>
      <c r="T3286" s="173">
        <f t="shared" si="1321"/>
        <v>0</v>
      </c>
      <c r="U3286" s="173">
        <f t="shared" si="1322"/>
        <v>0</v>
      </c>
      <c r="V3286" s="173">
        <f t="shared" si="1323"/>
        <v>0</v>
      </c>
      <c r="W3286" s="173">
        <f t="shared" si="1324"/>
        <v>0</v>
      </c>
      <c r="X3286" s="173">
        <f t="shared" si="1332"/>
        <v>0</v>
      </c>
    </row>
    <row r="3287" spans="1:24" ht="14.1" customHeight="1" x14ac:dyDescent="0.3">
      <c r="A3287" s="368" t="s">
        <v>1702</v>
      </c>
      <c r="B3287" s="91" t="s">
        <v>51</v>
      </c>
      <c r="C3287" s="92">
        <v>12</v>
      </c>
      <c r="D3287" s="92">
        <v>0</v>
      </c>
      <c r="E3287" s="166"/>
      <c r="F3287" s="92" t="s">
        <v>111</v>
      </c>
      <c r="G3287" s="92" t="s">
        <v>2022</v>
      </c>
      <c r="H3287" s="92" t="s">
        <v>2287</v>
      </c>
      <c r="I3287" s="92">
        <v>157</v>
      </c>
      <c r="J3287" s="93">
        <v>23.1</v>
      </c>
      <c r="K3287" s="94"/>
      <c r="L3287" s="92" t="s">
        <v>3636</v>
      </c>
      <c r="M3287" s="92" t="s">
        <v>417</v>
      </c>
      <c r="N3287" s="172" t="str">
        <f t="shared" si="1331"/>
        <v/>
      </c>
      <c r="O3287" s="172"/>
      <c r="P3287" s="173">
        <f t="shared" si="1325"/>
        <v>0</v>
      </c>
      <c r="Q3287" s="173">
        <f t="shared" si="1326"/>
        <v>0</v>
      </c>
      <c r="R3287" s="173">
        <f t="shared" si="1327"/>
        <v>0</v>
      </c>
      <c r="S3287" s="173" t="str">
        <f t="shared" si="1328"/>
        <v/>
      </c>
      <c r="T3287" s="173">
        <f t="shared" si="1321"/>
        <v>0</v>
      </c>
      <c r="U3287" s="173">
        <f t="shared" si="1322"/>
        <v>0</v>
      </c>
      <c r="V3287" s="173">
        <f t="shared" si="1323"/>
        <v>0</v>
      </c>
      <c r="W3287" s="173">
        <f t="shared" si="1324"/>
        <v>0</v>
      </c>
      <c r="X3287" s="173">
        <f t="shared" si="1332"/>
        <v>0</v>
      </c>
    </row>
    <row r="3288" spans="1:24" ht="14.1" customHeight="1" x14ac:dyDescent="0.3">
      <c r="A3288" s="90" t="s">
        <v>1703</v>
      </c>
      <c r="B3288" s="91" t="s">
        <v>51</v>
      </c>
      <c r="C3288" s="92">
        <v>12</v>
      </c>
      <c r="D3288" s="92">
        <v>0</v>
      </c>
      <c r="E3288" s="166"/>
      <c r="F3288" s="92" t="s">
        <v>111</v>
      </c>
      <c r="G3288" s="92" t="s">
        <v>2023</v>
      </c>
      <c r="H3288" s="92" t="s">
        <v>2287</v>
      </c>
      <c r="I3288" s="92">
        <v>157</v>
      </c>
      <c r="J3288" s="93">
        <v>24.3</v>
      </c>
      <c r="K3288" s="94"/>
      <c r="L3288" s="92" t="s">
        <v>3637</v>
      </c>
      <c r="M3288" s="92" t="s">
        <v>417</v>
      </c>
      <c r="N3288" s="241" t="str">
        <f t="shared" si="1331"/>
        <v/>
      </c>
      <c r="O3288" s="172"/>
      <c r="P3288" s="173">
        <f t="shared" si="1325"/>
        <v>0</v>
      </c>
      <c r="Q3288" s="173">
        <f t="shared" si="1326"/>
        <v>0</v>
      </c>
      <c r="R3288" s="173">
        <f t="shared" si="1327"/>
        <v>0</v>
      </c>
      <c r="S3288" s="173" t="str">
        <f t="shared" si="1328"/>
        <v/>
      </c>
      <c r="T3288" s="173">
        <f t="shared" si="1321"/>
        <v>0</v>
      </c>
      <c r="U3288" s="173">
        <f t="shared" si="1322"/>
        <v>0</v>
      </c>
      <c r="V3288" s="173">
        <f t="shared" si="1323"/>
        <v>0</v>
      </c>
      <c r="W3288" s="173">
        <f t="shared" si="1324"/>
        <v>0</v>
      </c>
      <c r="X3288" s="173">
        <f t="shared" si="1332"/>
        <v>0</v>
      </c>
    </row>
    <row r="3289" spans="1:24" ht="14.1" customHeight="1" x14ac:dyDescent="0.3">
      <c r="A3289" s="90" t="s">
        <v>1700</v>
      </c>
      <c r="B3289" s="91" t="s">
        <v>51</v>
      </c>
      <c r="C3289" s="92">
        <v>12</v>
      </c>
      <c r="D3289" s="92">
        <v>0</v>
      </c>
      <c r="E3289" s="166"/>
      <c r="F3289" s="92" t="s">
        <v>111</v>
      </c>
      <c r="G3289" s="92" t="s">
        <v>2005</v>
      </c>
      <c r="H3289" s="92" t="s">
        <v>2287</v>
      </c>
      <c r="I3289" s="92">
        <v>157</v>
      </c>
      <c r="J3289" s="93">
        <v>23.1</v>
      </c>
      <c r="K3289" s="94"/>
      <c r="L3289" s="92" t="s">
        <v>3638</v>
      </c>
      <c r="M3289" s="92" t="s">
        <v>417</v>
      </c>
      <c r="N3289" s="241" t="str">
        <f t="shared" si="1331"/>
        <v/>
      </c>
      <c r="O3289" s="172"/>
      <c r="P3289" s="173">
        <f t="shared" si="1325"/>
        <v>0</v>
      </c>
      <c r="Q3289" s="173">
        <f t="shared" si="1326"/>
        <v>0</v>
      </c>
      <c r="R3289" s="173">
        <f t="shared" si="1327"/>
        <v>0</v>
      </c>
      <c r="S3289" s="173" t="str">
        <f t="shared" si="1328"/>
        <v/>
      </c>
      <c r="T3289" s="173">
        <f t="shared" si="1321"/>
        <v>0</v>
      </c>
      <c r="U3289" s="173">
        <f t="shared" si="1322"/>
        <v>0</v>
      </c>
      <c r="V3289" s="173">
        <f t="shared" si="1323"/>
        <v>0</v>
      </c>
      <c r="W3289" s="173">
        <f t="shared" si="1324"/>
        <v>0</v>
      </c>
      <c r="X3289" s="173">
        <f t="shared" si="1332"/>
        <v>0</v>
      </c>
    </row>
    <row r="3290" spans="1:24" ht="14.1" customHeight="1" x14ac:dyDescent="0.3">
      <c r="A3290" s="90"/>
      <c r="B3290" s="91"/>
      <c r="C3290" s="92"/>
      <c r="D3290" s="92"/>
      <c r="E3290" s="168"/>
      <c r="F3290" s="92"/>
      <c r="G3290" s="92"/>
      <c r="H3290" s="226" t="s">
        <v>1319</v>
      </c>
      <c r="I3290" s="92"/>
      <c r="J3290" s="93"/>
      <c r="K3290" s="94"/>
      <c r="L3290" s="94"/>
      <c r="M3290" s="95"/>
      <c r="N3290" s="172"/>
      <c r="O3290" s="172"/>
      <c r="P3290" s="173">
        <f t="shared" si="1325"/>
        <v>0</v>
      </c>
      <c r="Q3290" s="173">
        <f t="shared" si="1326"/>
        <v>0</v>
      </c>
      <c r="R3290" s="173">
        <f t="shared" si="1327"/>
        <v>0</v>
      </c>
      <c r="S3290" s="173">
        <f t="shared" si="1328"/>
        <v>0</v>
      </c>
      <c r="T3290" s="173">
        <f t="shared" si="1321"/>
        <v>0</v>
      </c>
      <c r="U3290" s="173">
        <f t="shared" si="1322"/>
        <v>0</v>
      </c>
      <c r="V3290" s="173">
        <f t="shared" si="1323"/>
        <v>0</v>
      </c>
      <c r="W3290" s="173">
        <f t="shared" si="1324"/>
        <v>0</v>
      </c>
      <c r="X3290" s="173"/>
    </row>
    <row r="3291" spans="1:24" ht="14.1" customHeight="1" x14ac:dyDescent="0.3">
      <c r="A3291" s="369">
        <v>173779</v>
      </c>
      <c r="B3291" s="253" t="s">
        <v>50</v>
      </c>
      <c r="C3291" s="254">
        <v>4</v>
      </c>
      <c r="D3291" s="254">
        <v>0</v>
      </c>
      <c r="E3291" s="255"/>
      <c r="F3291" s="254" t="s">
        <v>112</v>
      </c>
      <c r="G3291" s="254" t="s">
        <v>1716</v>
      </c>
      <c r="H3291" s="254" t="s">
        <v>6200</v>
      </c>
      <c r="I3291" s="254">
        <v>158</v>
      </c>
      <c r="J3291" s="256">
        <v>28.35</v>
      </c>
      <c r="K3291" s="257"/>
      <c r="L3291" s="254" t="s">
        <v>6564</v>
      </c>
      <c r="M3291" s="254" t="s">
        <v>417</v>
      </c>
      <c r="N3291" s="172" t="str">
        <f>IF(OR(J3291="TBA",E3291=0),"",E3291*J3291)</f>
        <v/>
      </c>
      <c r="O3291" s="172"/>
      <c r="P3291" s="173">
        <f t="shared" si="1325"/>
        <v>0</v>
      </c>
      <c r="Q3291" s="173">
        <f t="shared" si="1326"/>
        <v>0</v>
      </c>
      <c r="R3291" s="173" t="str">
        <f t="shared" si="1327"/>
        <v/>
      </c>
      <c r="S3291" s="173">
        <f t="shared" si="1328"/>
        <v>0</v>
      </c>
      <c r="T3291" s="173">
        <f t="shared" si="1321"/>
        <v>0</v>
      </c>
      <c r="U3291" s="173">
        <f t="shared" si="1322"/>
        <v>0</v>
      </c>
      <c r="V3291" s="173">
        <f t="shared" si="1323"/>
        <v>0</v>
      </c>
      <c r="W3291" s="173">
        <f t="shared" si="1324"/>
        <v>0</v>
      </c>
      <c r="X3291" s="173">
        <f>+SUM(T3291:W3291)</f>
        <v>0</v>
      </c>
    </row>
    <row r="3292" spans="1:24" ht="14.1" customHeight="1" x14ac:dyDescent="0.3">
      <c r="A3292" s="252">
        <v>173769</v>
      </c>
      <c r="B3292" s="253" t="s">
        <v>50</v>
      </c>
      <c r="C3292" s="254">
        <v>0</v>
      </c>
      <c r="D3292" s="254">
        <v>0</v>
      </c>
      <c r="E3292" s="255"/>
      <c r="F3292" s="254" t="s">
        <v>112</v>
      </c>
      <c r="G3292" s="254" t="s">
        <v>1716</v>
      </c>
      <c r="H3292" s="254" t="s">
        <v>6198</v>
      </c>
      <c r="I3292" s="254">
        <v>158</v>
      </c>
      <c r="J3292" s="256">
        <v>28.35</v>
      </c>
      <c r="K3292" s="257"/>
      <c r="L3292" s="254" t="s">
        <v>6199</v>
      </c>
      <c r="M3292" s="254" t="s">
        <v>417</v>
      </c>
      <c r="N3292" s="172" t="str">
        <f>IF(OR(J3292="TBA",E3292=0),"",E3292*J3292)</f>
        <v/>
      </c>
      <c r="O3292" s="172"/>
      <c r="P3292" s="173">
        <f t="shared" si="1325"/>
        <v>0</v>
      </c>
      <c r="Q3292" s="173">
        <f t="shared" si="1326"/>
        <v>0</v>
      </c>
      <c r="R3292" s="173" t="str">
        <f t="shared" si="1327"/>
        <v/>
      </c>
      <c r="S3292" s="173">
        <f t="shared" si="1328"/>
        <v>0</v>
      </c>
      <c r="T3292" s="173">
        <f t="shared" si="1321"/>
        <v>0</v>
      </c>
      <c r="U3292" s="173">
        <f t="shared" si="1322"/>
        <v>0</v>
      </c>
      <c r="V3292" s="173">
        <f t="shared" si="1323"/>
        <v>0</v>
      </c>
      <c r="W3292" s="173">
        <f t="shared" si="1324"/>
        <v>0</v>
      </c>
      <c r="X3292" s="173">
        <f>+SUM(T3292:W3292)</f>
        <v>0</v>
      </c>
    </row>
    <row r="3293" spans="1:24" ht="14.1" customHeight="1" x14ac:dyDescent="0.3">
      <c r="A3293" s="252">
        <v>172659</v>
      </c>
      <c r="B3293" s="253" t="s">
        <v>50</v>
      </c>
      <c r="C3293" s="254">
        <v>4</v>
      </c>
      <c r="D3293" s="254">
        <v>0</v>
      </c>
      <c r="E3293" s="255"/>
      <c r="F3293" s="254" t="s">
        <v>112</v>
      </c>
      <c r="G3293" s="254" t="s">
        <v>1716</v>
      </c>
      <c r="H3293" s="254" t="s">
        <v>6031</v>
      </c>
      <c r="I3293" s="254">
        <v>158</v>
      </c>
      <c r="J3293" s="256">
        <v>28.35</v>
      </c>
      <c r="K3293" s="257"/>
      <c r="L3293" s="254" t="s">
        <v>6032</v>
      </c>
      <c r="M3293" s="254" t="s">
        <v>417</v>
      </c>
      <c r="N3293" s="241" t="str">
        <f>IF(OR(J3293="TBA",E3293=0),"",E3293*J3293)</f>
        <v/>
      </c>
      <c r="O3293" s="172"/>
      <c r="P3293" s="173">
        <f t="shared" si="1325"/>
        <v>0</v>
      </c>
      <c r="Q3293" s="173">
        <f t="shared" si="1326"/>
        <v>0</v>
      </c>
      <c r="R3293" s="173" t="str">
        <f t="shared" si="1327"/>
        <v/>
      </c>
      <c r="S3293" s="173">
        <f t="shared" si="1328"/>
        <v>0</v>
      </c>
      <c r="T3293" s="173">
        <f t="shared" si="1321"/>
        <v>0</v>
      </c>
      <c r="U3293" s="173">
        <f t="shared" si="1322"/>
        <v>0</v>
      </c>
      <c r="V3293" s="173">
        <f t="shared" si="1323"/>
        <v>0</v>
      </c>
      <c r="W3293" s="173">
        <f t="shared" si="1324"/>
        <v>0</v>
      </c>
      <c r="X3293" s="173">
        <f>+SUM(T3293:W3293)</f>
        <v>0</v>
      </c>
    </row>
    <row r="3294" spans="1:24" ht="14.1" customHeight="1" x14ac:dyDescent="0.3">
      <c r="A3294" s="252">
        <v>173919</v>
      </c>
      <c r="B3294" s="253" t="s">
        <v>50</v>
      </c>
      <c r="C3294" s="254">
        <v>0</v>
      </c>
      <c r="D3294" s="254">
        <v>0</v>
      </c>
      <c r="E3294" s="255"/>
      <c r="F3294" s="254" t="s">
        <v>127</v>
      </c>
      <c r="G3294" s="254" t="s">
        <v>1716</v>
      </c>
      <c r="H3294" s="254" t="s">
        <v>6043</v>
      </c>
      <c r="I3294" s="254">
        <v>158</v>
      </c>
      <c r="J3294" s="256">
        <v>28.35</v>
      </c>
      <c r="K3294" s="257"/>
      <c r="L3294" s="254" t="s">
        <v>6044</v>
      </c>
      <c r="M3294" s="254" t="s">
        <v>417</v>
      </c>
      <c r="N3294" s="241" t="str">
        <f>IF(OR(J3294="TBA",E3294=0),"",E3294*J3294)</f>
        <v/>
      </c>
      <c r="O3294" s="172"/>
      <c r="P3294" s="173">
        <f t="shared" si="1325"/>
        <v>0</v>
      </c>
      <c r="Q3294" s="173">
        <f t="shared" si="1326"/>
        <v>0</v>
      </c>
      <c r="R3294" s="173" t="str">
        <f t="shared" si="1327"/>
        <v/>
      </c>
      <c r="S3294" s="173">
        <f t="shared" si="1328"/>
        <v>0</v>
      </c>
      <c r="T3294" s="173">
        <f t="shared" si="1321"/>
        <v>0</v>
      </c>
      <c r="U3294" s="173">
        <f t="shared" si="1322"/>
        <v>0</v>
      </c>
      <c r="V3294" s="173">
        <f t="shared" si="1323"/>
        <v>0</v>
      </c>
      <c r="W3294" s="173">
        <f t="shared" si="1324"/>
        <v>0</v>
      </c>
      <c r="X3294" s="173">
        <f>+SUM(T3294:W3294)</f>
        <v>0</v>
      </c>
    </row>
    <row r="3295" spans="1:24" ht="14.1" customHeight="1" x14ac:dyDescent="0.3">
      <c r="A3295" s="368">
        <v>145689</v>
      </c>
      <c r="B3295" s="91" t="s">
        <v>50</v>
      </c>
      <c r="C3295" s="92">
        <v>4</v>
      </c>
      <c r="D3295" s="92">
        <v>1</v>
      </c>
      <c r="E3295" s="166"/>
      <c r="F3295" s="92" t="s">
        <v>127</v>
      </c>
      <c r="G3295" s="92" t="s">
        <v>1716</v>
      </c>
      <c r="H3295" s="92" t="s">
        <v>1980</v>
      </c>
      <c r="I3295" s="92">
        <v>158</v>
      </c>
      <c r="J3295" s="93">
        <v>28.35</v>
      </c>
      <c r="K3295" s="94"/>
      <c r="L3295" s="92" t="s">
        <v>2921</v>
      </c>
      <c r="M3295" s="92" t="s">
        <v>417</v>
      </c>
      <c r="N3295" s="172" t="str">
        <f t="shared" ref="N3295:N3297" si="1333">IF(OR(J3295="TBA",E3295=0),"",E3295*J3295)</f>
        <v/>
      </c>
      <c r="O3295" s="172"/>
      <c r="P3295" s="173">
        <f t="shared" si="1325"/>
        <v>0</v>
      </c>
      <c r="Q3295" s="173">
        <f t="shared" si="1326"/>
        <v>0</v>
      </c>
      <c r="R3295" s="173" t="str">
        <f t="shared" si="1327"/>
        <v/>
      </c>
      <c r="S3295" s="173">
        <f t="shared" si="1328"/>
        <v>0</v>
      </c>
      <c r="T3295" s="173">
        <f t="shared" si="1321"/>
        <v>0</v>
      </c>
      <c r="U3295" s="173">
        <f t="shared" si="1322"/>
        <v>0</v>
      </c>
      <c r="V3295" s="173">
        <f t="shared" si="1323"/>
        <v>0</v>
      </c>
      <c r="W3295" s="173">
        <f t="shared" si="1324"/>
        <v>0</v>
      </c>
      <c r="X3295" s="173">
        <f t="shared" ref="X3295:X3297" si="1334">+SUM(T3295:W3295)</f>
        <v>0</v>
      </c>
    </row>
    <row r="3296" spans="1:24" ht="14.1" customHeight="1" x14ac:dyDescent="0.3">
      <c r="A3296" s="368">
        <v>115009</v>
      </c>
      <c r="B3296" s="91" t="s">
        <v>50</v>
      </c>
      <c r="C3296" s="92">
        <v>4</v>
      </c>
      <c r="D3296" s="92">
        <v>0</v>
      </c>
      <c r="E3296" s="166"/>
      <c r="F3296" s="92" t="s">
        <v>112</v>
      </c>
      <c r="G3296" s="92" t="s">
        <v>1919</v>
      </c>
      <c r="H3296" s="92" t="s">
        <v>1920</v>
      </c>
      <c r="I3296" s="92">
        <v>158</v>
      </c>
      <c r="J3296" s="93">
        <v>28.35</v>
      </c>
      <c r="K3296" s="94"/>
      <c r="L3296" s="92" t="s">
        <v>2862</v>
      </c>
      <c r="M3296" s="92" t="s">
        <v>417</v>
      </c>
      <c r="N3296" s="172" t="str">
        <f>IF(OR(J3296="TBA",E3296=0),"",E3296*J3296)</f>
        <v/>
      </c>
      <c r="O3296" s="172"/>
      <c r="P3296" s="173">
        <f t="shared" si="1325"/>
        <v>0</v>
      </c>
      <c r="Q3296" s="173">
        <f t="shared" si="1326"/>
        <v>0</v>
      </c>
      <c r="R3296" s="173" t="str">
        <f t="shared" si="1327"/>
        <v/>
      </c>
      <c r="S3296" s="173">
        <f t="shared" si="1328"/>
        <v>0</v>
      </c>
      <c r="T3296" s="173">
        <f t="shared" si="1321"/>
        <v>0</v>
      </c>
      <c r="U3296" s="173">
        <f t="shared" si="1322"/>
        <v>0</v>
      </c>
      <c r="V3296" s="173">
        <f t="shared" si="1323"/>
        <v>0</v>
      </c>
      <c r="W3296" s="173">
        <f t="shared" si="1324"/>
        <v>0</v>
      </c>
      <c r="X3296" s="173">
        <f>+SUM(T3296:W3296)</f>
        <v>0</v>
      </c>
    </row>
    <row r="3297" spans="1:24" ht="14.1" customHeight="1" x14ac:dyDescent="0.3">
      <c r="A3297" s="90">
        <v>145719</v>
      </c>
      <c r="B3297" s="91" t="s">
        <v>50</v>
      </c>
      <c r="C3297" s="92">
        <v>4</v>
      </c>
      <c r="D3297" s="92">
        <v>1</v>
      </c>
      <c r="E3297" s="166"/>
      <c r="F3297" s="92" t="s">
        <v>5805</v>
      </c>
      <c r="G3297" s="92" t="s">
        <v>1716</v>
      </c>
      <c r="H3297" s="92" t="s">
        <v>1981</v>
      </c>
      <c r="I3297" s="92">
        <v>158</v>
      </c>
      <c r="J3297" s="93">
        <v>28.35</v>
      </c>
      <c r="K3297" s="94"/>
      <c r="L3297" s="92" t="s">
        <v>2922</v>
      </c>
      <c r="M3297" s="92" t="s">
        <v>417</v>
      </c>
      <c r="N3297" s="172" t="str">
        <f t="shared" si="1333"/>
        <v/>
      </c>
      <c r="O3297" s="172"/>
      <c r="P3297" s="173">
        <f t="shared" si="1325"/>
        <v>0</v>
      </c>
      <c r="Q3297" s="173">
        <f t="shared" si="1326"/>
        <v>0</v>
      </c>
      <c r="R3297" s="173" t="str">
        <f t="shared" si="1327"/>
        <v/>
      </c>
      <c r="S3297" s="173">
        <f t="shared" si="1328"/>
        <v>0</v>
      </c>
      <c r="T3297" s="173">
        <f t="shared" si="1321"/>
        <v>0</v>
      </c>
      <c r="U3297" s="173">
        <f t="shared" si="1322"/>
        <v>0</v>
      </c>
      <c r="V3297" s="173">
        <f t="shared" si="1323"/>
        <v>0</v>
      </c>
      <c r="W3297" s="173">
        <f t="shared" si="1324"/>
        <v>0</v>
      </c>
      <c r="X3297" s="173">
        <f t="shared" si="1334"/>
        <v>0</v>
      </c>
    </row>
    <row r="3298" spans="1:24" ht="14.1" customHeight="1" x14ac:dyDescent="0.3">
      <c r="A3298" s="368">
        <v>120689</v>
      </c>
      <c r="B3298" s="91" t="s">
        <v>50</v>
      </c>
      <c r="C3298" s="92">
        <v>4</v>
      </c>
      <c r="D3298" s="92">
        <v>1</v>
      </c>
      <c r="E3298" s="166"/>
      <c r="F3298" s="92" t="s">
        <v>112</v>
      </c>
      <c r="G3298" s="92" t="s">
        <v>1919</v>
      </c>
      <c r="H3298" s="92" t="s">
        <v>1956</v>
      </c>
      <c r="I3298" s="92">
        <v>158</v>
      </c>
      <c r="J3298" s="93">
        <v>28.35</v>
      </c>
      <c r="K3298" s="94"/>
      <c r="L3298" s="92" t="s">
        <v>2896</v>
      </c>
      <c r="M3298" s="92" t="s">
        <v>417</v>
      </c>
      <c r="N3298" s="172" t="str">
        <f>IF(OR(J3298="TBA",E3298=0),"",E3298*J3298)</f>
        <v/>
      </c>
      <c r="O3298" s="172"/>
      <c r="P3298" s="173">
        <f t="shared" si="1325"/>
        <v>0</v>
      </c>
      <c r="Q3298" s="173">
        <f t="shared" si="1326"/>
        <v>0</v>
      </c>
      <c r="R3298" s="173" t="str">
        <f t="shared" si="1327"/>
        <v/>
      </c>
      <c r="S3298" s="173">
        <f t="shared" si="1328"/>
        <v>0</v>
      </c>
      <c r="T3298" s="173">
        <f t="shared" si="1321"/>
        <v>0</v>
      </c>
      <c r="U3298" s="173">
        <f t="shared" si="1322"/>
        <v>0</v>
      </c>
      <c r="V3298" s="173">
        <f t="shared" si="1323"/>
        <v>0</v>
      </c>
      <c r="W3298" s="173">
        <f t="shared" si="1324"/>
        <v>0</v>
      </c>
      <c r="X3298" s="173">
        <f>+SUM(T3298:W3298)</f>
        <v>0</v>
      </c>
    </row>
    <row r="3299" spans="1:24" ht="14.1" customHeight="1" x14ac:dyDescent="0.3">
      <c r="A3299" s="368">
        <v>118579</v>
      </c>
      <c r="B3299" s="91" t="s">
        <v>50</v>
      </c>
      <c r="C3299" s="92">
        <v>4</v>
      </c>
      <c r="D3299" s="92">
        <v>0</v>
      </c>
      <c r="E3299" s="166"/>
      <c r="F3299" s="92" t="s">
        <v>110</v>
      </c>
      <c r="G3299" s="92" t="s">
        <v>1919</v>
      </c>
      <c r="H3299" s="92" t="s">
        <v>1939</v>
      </c>
      <c r="I3299" s="92">
        <v>158</v>
      </c>
      <c r="J3299" s="93">
        <v>28.35</v>
      </c>
      <c r="K3299" s="94"/>
      <c r="L3299" s="92" t="s">
        <v>2879</v>
      </c>
      <c r="M3299" s="92" t="s">
        <v>417</v>
      </c>
      <c r="N3299" s="172" t="str">
        <f>IF(OR(J3299="TBA",E3299=0),"",E3299*J3299)</f>
        <v/>
      </c>
      <c r="O3299" s="172"/>
      <c r="P3299" s="173">
        <f t="shared" si="1325"/>
        <v>0</v>
      </c>
      <c r="Q3299" s="173">
        <f t="shared" si="1326"/>
        <v>0</v>
      </c>
      <c r="R3299" s="173" t="str">
        <f t="shared" si="1327"/>
        <v/>
      </c>
      <c r="S3299" s="173">
        <f t="shared" si="1328"/>
        <v>0</v>
      </c>
      <c r="T3299" s="173">
        <f t="shared" si="1321"/>
        <v>0</v>
      </c>
      <c r="U3299" s="173">
        <f t="shared" si="1322"/>
        <v>0</v>
      </c>
      <c r="V3299" s="173">
        <f t="shared" si="1323"/>
        <v>0</v>
      </c>
      <c r="W3299" s="173">
        <f t="shared" si="1324"/>
        <v>0</v>
      </c>
      <c r="X3299" s="173">
        <f>+SUM(T3299:W3299)</f>
        <v>0</v>
      </c>
    </row>
    <row r="3300" spans="1:24" ht="14.1" customHeight="1" x14ac:dyDescent="0.3">
      <c r="A3300" s="368">
        <v>115019</v>
      </c>
      <c r="B3300" s="91" t="s">
        <v>50</v>
      </c>
      <c r="C3300" s="92">
        <v>4</v>
      </c>
      <c r="D3300" s="92">
        <v>0</v>
      </c>
      <c r="E3300" s="166"/>
      <c r="F3300" s="92" t="s">
        <v>110</v>
      </c>
      <c r="G3300" s="92" t="s">
        <v>1919</v>
      </c>
      <c r="H3300" s="92" t="s">
        <v>1921</v>
      </c>
      <c r="I3300" s="92">
        <v>158</v>
      </c>
      <c r="J3300" s="93">
        <v>28.35</v>
      </c>
      <c r="K3300" s="94"/>
      <c r="L3300" s="92" t="s">
        <v>2863</v>
      </c>
      <c r="M3300" s="92" t="s">
        <v>417</v>
      </c>
      <c r="N3300" s="172" t="str">
        <f>IF(OR(J3300="TBA",E3300=0),"",E3300*J3300)</f>
        <v/>
      </c>
      <c r="O3300" s="172"/>
      <c r="P3300" s="173">
        <f t="shared" si="1325"/>
        <v>0</v>
      </c>
      <c r="Q3300" s="173">
        <f t="shared" si="1326"/>
        <v>0</v>
      </c>
      <c r="R3300" s="173" t="str">
        <f t="shared" si="1327"/>
        <v/>
      </c>
      <c r="S3300" s="173">
        <f t="shared" si="1328"/>
        <v>0</v>
      </c>
      <c r="T3300" s="173">
        <f t="shared" si="1321"/>
        <v>0</v>
      </c>
      <c r="U3300" s="173">
        <f t="shared" si="1322"/>
        <v>0</v>
      </c>
      <c r="V3300" s="173">
        <f t="shared" si="1323"/>
        <v>0</v>
      </c>
      <c r="W3300" s="173">
        <f t="shared" si="1324"/>
        <v>0</v>
      </c>
      <c r="X3300" s="173">
        <f>+SUM(T3300:W3300)</f>
        <v>0</v>
      </c>
    </row>
    <row r="3301" spans="1:24" ht="14.1" customHeight="1" x14ac:dyDescent="0.3">
      <c r="A3301" s="368">
        <v>120049</v>
      </c>
      <c r="B3301" s="91" t="s">
        <v>50</v>
      </c>
      <c r="C3301" s="92">
        <v>4</v>
      </c>
      <c r="D3301" s="92">
        <v>0</v>
      </c>
      <c r="E3301" s="166"/>
      <c r="F3301" s="92" t="s">
        <v>5805</v>
      </c>
      <c r="G3301" s="92" t="s">
        <v>1716</v>
      </c>
      <c r="H3301" s="92" t="s">
        <v>1951</v>
      </c>
      <c r="I3301" s="92">
        <v>158</v>
      </c>
      <c r="J3301" s="93">
        <v>28.35</v>
      </c>
      <c r="K3301" s="94"/>
      <c r="L3301" s="92" t="s">
        <v>2891</v>
      </c>
      <c r="M3301" s="92" t="s">
        <v>417</v>
      </c>
      <c r="N3301" s="172" t="str">
        <f>IF(OR(J3301="TBA",E3301=0),"",E3301*J3301)</f>
        <v/>
      </c>
      <c r="O3301" s="172"/>
      <c r="P3301" s="173">
        <f t="shared" si="1325"/>
        <v>0</v>
      </c>
      <c r="Q3301" s="173">
        <f t="shared" si="1326"/>
        <v>0</v>
      </c>
      <c r="R3301" s="173" t="str">
        <f t="shared" si="1327"/>
        <v/>
      </c>
      <c r="S3301" s="173">
        <f t="shared" si="1328"/>
        <v>0</v>
      </c>
      <c r="T3301" s="173">
        <f t="shared" si="1321"/>
        <v>0</v>
      </c>
      <c r="U3301" s="173">
        <f t="shared" si="1322"/>
        <v>0</v>
      </c>
      <c r="V3301" s="173">
        <f t="shared" si="1323"/>
        <v>0</v>
      </c>
      <c r="W3301" s="173">
        <f t="shared" si="1324"/>
        <v>0</v>
      </c>
      <c r="X3301" s="173">
        <f>+SUM(T3301:W3301)</f>
        <v>0</v>
      </c>
    </row>
    <row r="3302" spans="1:24" ht="14.1" customHeight="1" x14ac:dyDescent="0.3">
      <c r="A3302" s="90"/>
      <c r="B3302" s="91"/>
      <c r="C3302" s="92"/>
      <c r="D3302" s="92"/>
      <c r="E3302" s="168"/>
      <c r="F3302" s="92"/>
      <c r="G3302" s="92"/>
      <c r="H3302" s="226" t="s">
        <v>1318</v>
      </c>
      <c r="I3302" s="92"/>
      <c r="J3302" s="93"/>
      <c r="K3302" s="94"/>
      <c r="L3302" s="94"/>
      <c r="M3302" s="95"/>
      <c r="N3302" s="172"/>
      <c r="O3302" s="172"/>
      <c r="P3302" s="173">
        <f t="shared" ref="P3302:P3305" si="1335">IF($B3302="PA",$N3302,0)</f>
        <v>0</v>
      </c>
      <c r="Q3302" s="173">
        <f t="shared" ref="Q3302:Q3305" si="1336">IF($B3302="PC",$N3302,0)</f>
        <v>0</v>
      </c>
      <c r="R3302" s="173">
        <f t="shared" ref="R3302:R3305" si="1337">IF($B3302="LA",$N3302,0)</f>
        <v>0</v>
      </c>
      <c r="S3302" s="173">
        <f t="shared" ref="S3302:S3305" si="1338">IF($B3302="LC",$N3302,0)</f>
        <v>0</v>
      </c>
      <c r="T3302" s="173">
        <f t="shared" si="1321"/>
        <v>0</v>
      </c>
      <c r="U3302" s="173">
        <f t="shared" si="1322"/>
        <v>0</v>
      </c>
      <c r="V3302" s="173">
        <f t="shared" si="1323"/>
        <v>0</v>
      </c>
      <c r="W3302" s="173">
        <f t="shared" si="1324"/>
        <v>0</v>
      </c>
      <c r="X3302" s="173"/>
    </row>
    <row r="3303" spans="1:24" ht="14.1" customHeight="1" x14ac:dyDescent="0.3">
      <c r="A3303" s="368">
        <v>164539</v>
      </c>
      <c r="B3303" s="91" t="s">
        <v>50</v>
      </c>
      <c r="C3303" s="92">
        <v>12</v>
      </c>
      <c r="D3303" s="92">
        <v>0</v>
      </c>
      <c r="E3303" s="166"/>
      <c r="F3303" s="92" t="s">
        <v>1843</v>
      </c>
      <c r="G3303" s="92" t="s">
        <v>1716</v>
      </c>
      <c r="H3303" s="92" t="s">
        <v>5544</v>
      </c>
      <c r="I3303" s="92">
        <v>159</v>
      </c>
      <c r="J3303" s="93">
        <v>6.6000000000000005</v>
      </c>
      <c r="K3303" s="94"/>
      <c r="L3303" s="92" t="s">
        <v>5545</v>
      </c>
      <c r="M3303" s="92" t="s">
        <v>417</v>
      </c>
      <c r="N3303" s="172" t="str">
        <f>IF(OR(J3303="TBA",E3303=0),"",E3303*J3303)</f>
        <v/>
      </c>
      <c r="O3303" s="172"/>
      <c r="P3303" s="173">
        <f>IF($B3303="PA",$N3303,0)</f>
        <v>0</v>
      </c>
      <c r="Q3303" s="173">
        <f>IF($B3303="PC",$N3303,0)</f>
        <v>0</v>
      </c>
      <c r="R3303" s="173" t="str">
        <f>IF($B3303="LA",$N3303,0)</f>
        <v/>
      </c>
      <c r="S3303" s="173">
        <f>IF($B3303="LC",$N3303,0)</f>
        <v>0</v>
      </c>
      <c r="T3303" s="173">
        <f t="shared" si="1321"/>
        <v>0</v>
      </c>
      <c r="U3303" s="173">
        <f t="shared" si="1322"/>
        <v>0</v>
      </c>
      <c r="V3303" s="173">
        <f t="shared" si="1323"/>
        <v>0</v>
      </c>
      <c r="W3303" s="173">
        <f t="shared" si="1324"/>
        <v>0</v>
      </c>
      <c r="X3303" s="173">
        <f>+SUM(T3303:W3303)</f>
        <v>0</v>
      </c>
    </row>
    <row r="3304" spans="1:24" ht="14.1" customHeight="1" x14ac:dyDescent="0.3">
      <c r="A3304" s="368">
        <v>90292</v>
      </c>
      <c r="B3304" s="91" t="s">
        <v>50</v>
      </c>
      <c r="C3304" s="92">
        <v>6</v>
      </c>
      <c r="D3304" s="92">
        <v>0</v>
      </c>
      <c r="E3304" s="166"/>
      <c r="F3304" s="92" t="s">
        <v>1843</v>
      </c>
      <c r="G3304" s="92" t="s">
        <v>1716</v>
      </c>
      <c r="H3304" s="92" t="s">
        <v>1844</v>
      </c>
      <c r="I3304" s="92">
        <v>159</v>
      </c>
      <c r="J3304" s="93">
        <v>6.6000000000000005</v>
      </c>
      <c r="K3304" s="94"/>
      <c r="L3304" s="92" t="s">
        <v>2784</v>
      </c>
      <c r="M3304" s="92" t="s">
        <v>417</v>
      </c>
      <c r="N3304" s="172" t="str">
        <f>IF(OR(J3304="TBA",E3304=0),"",E3304*J3304)</f>
        <v/>
      </c>
      <c r="O3304" s="172"/>
      <c r="P3304" s="173">
        <f>IF($B3304="PA",$N3304,0)</f>
        <v>0</v>
      </c>
      <c r="Q3304" s="173">
        <f>IF($B3304="PC",$N3304,0)</f>
        <v>0</v>
      </c>
      <c r="R3304" s="173" t="str">
        <f>IF($B3304="LA",$N3304,0)</f>
        <v/>
      </c>
      <c r="S3304" s="173">
        <f>IF($B3304="LC",$N3304,0)</f>
        <v>0</v>
      </c>
      <c r="T3304" s="173">
        <f t="shared" si="1321"/>
        <v>0</v>
      </c>
      <c r="U3304" s="173">
        <f t="shared" si="1322"/>
        <v>0</v>
      </c>
      <c r="V3304" s="173">
        <f t="shared" si="1323"/>
        <v>0</v>
      </c>
      <c r="W3304" s="173">
        <f t="shared" si="1324"/>
        <v>0</v>
      </c>
      <c r="X3304" s="173">
        <f>+SUM(T3304:W3304)</f>
        <v>0</v>
      </c>
    </row>
    <row r="3305" spans="1:24" ht="14.1" customHeight="1" x14ac:dyDescent="0.3">
      <c r="A3305" s="368">
        <v>163869</v>
      </c>
      <c r="B3305" s="91" t="s">
        <v>50</v>
      </c>
      <c r="C3305" s="92">
        <v>6</v>
      </c>
      <c r="D3305" s="92">
        <v>0</v>
      </c>
      <c r="E3305" s="166"/>
      <c r="F3305" s="92" t="s">
        <v>1843</v>
      </c>
      <c r="G3305" s="92" t="s">
        <v>1716</v>
      </c>
      <c r="H3305" s="92" t="s">
        <v>5388</v>
      </c>
      <c r="I3305" s="92">
        <v>159</v>
      </c>
      <c r="J3305" s="93">
        <v>6.6000000000000005</v>
      </c>
      <c r="K3305" s="94"/>
      <c r="L3305" s="92" t="s">
        <v>4876</v>
      </c>
      <c r="M3305" s="92" t="s">
        <v>417</v>
      </c>
      <c r="N3305" s="172" t="str">
        <f t="shared" ref="N3305" si="1339">IF(OR(J3305="TBA",E3305=0),"",E3305*J3305)</f>
        <v/>
      </c>
      <c r="O3305" s="172"/>
      <c r="P3305" s="173">
        <f t="shared" si="1335"/>
        <v>0</v>
      </c>
      <c r="Q3305" s="173">
        <f t="shared" si="1336"/>
        <v>0</v>
      </c>
      <c r="R3305" s="173" t="str">
        <f t="shared" si="1337"/>
        <v/>
      </c>
      <c r="S3305" s="173">
        <f t="shared" si="1338"/>
        <v>0</v>
      </c>
      <c r="T3305" s="173">
        <f t="shared" si="1321"/>
        <v>0</v>
      </c>
      <c r="U3305" s="173">
        <f t="shared" si="1322"/>
        <v>0</v>
      </c>
      <c r="V3305" s="173">
        <f t="shared" si="1323"/>
        <v>0</v>
      </c>
      <c r="W3305" s="173">
        <f t="shared" si="1324"/>
        <v>0</v>
      </c>
      <c r="X3305" s="173">
        <f t="shared" ref="X3305" si="1340">+SUM(T3305:W3305)</f>
        <v>0</v>
      </c>
    </row>
    <row r="3306" spans="1:24" ht="14.1" customHeight="1" x14ac:dyDescent="0.3">
      <c r="A3306" s="369">
        <v>164519</v>
      </c>
      <c r="B3306" s="253" t="s">
        <v>50</v>
      </c>
      <c r="C3306" s="254">
        <v>6</v>
      </c>
      <c r="D3306" s="254">
        <v>0</v>
      </c>
      <c r="E3306" s="255"/>
      <c r="F3306" s="254" t="s">
        <v>1843</v>
      </c>
      <c r="G3306" s="254" t="s">
        <v>1716</v>
      </c>
      <c r="H3306" s="254" t="s">
        <v>4888</v>
      </c>
      <c r="I3306" s="254">
        <v>159</v>
      </c>
      <c r="J3306" s="256">
        <v>6.6000000000000005</v>
      </c>
      <c r="K3306" s="257"/>
      <c r="L3306" s="254" t="s">
        <v>5511</v>
      </c>
      <c r="M3306" s="254" t="s">
        <v>417</v>
      </c>
      <c r="N3306" s="172" t="str">
        <f>IF(OR(J3306="TBA",E3306=0),"",E3306*J3306)</f>
        <v/>
      </c>
      <c r="O3306" s="172"/>
      <c r="P3306" s="173">
        <f>IF($B3306="PA",$N3306,0)</f>
        <v>0</v>
      </c>
      <c r="Q3306" s="173">
        <f>IF($B3306="PC",$N3306,0)</f>
        <v>0</v>
      </c>
      <c r="R3306" s="173" t="str">
        <f>IF($B3306="LA",$N3306,0)</f>
        <v/>
      </c>
      <c r="S3306" s="173">
        <f>IF($B3306="LC",$N3306,0)</f>
        <v>0</v>
      </c>
      <c r="T3306" s="173">
        <f t="shared" si="1321"/>
        <v>0</v>
      </c>
      <c r="U3306" s="173">
        <f t="shared" si="1322"/>
        <v>0</v>
      </c>
      <c r="V3306" s="173">
        <f t="shared" si="1323"/>
        <v>0</v>
      </c>
      <c r="W3306" s="173">
        <f t="shared" si="1324"/>
        <v>0</v>
      </c>
      <c r="X3306" s="173">
        <f>+SUM(T3306:W3306)</f>
        <v>0</v>
      </c>
    </row>
    <row r="3307" spans="1:24" ht="14.1" customHeight="1" x14ac:dyDescent="0.3">
      <c r="A3307" s="369">
        <v>166729</v>
      </c>
      <c r="B3307" s="253" t="s">
        <v>50</v>
      </c>
      <c r="C3307" s="254">
        <v>6</v>
      </c>
      <c r="D3307" s="254">
        <v>0</v>
      </c>
      <c r="E3307" s="255"/>
      <c r="F3307" s="254" t="s">
        <v>1843</v>
      </c>
      <c r="G3307" s="254" t="s">
        <v>1716</v>
      </c>
      <c r="H3307" s="254" t="s">
        <v>5389</v>
      </c>
      <c r="I3307" s="254">
        <v>159</v>
      </c>
      <c r="J3307" s="256">
        <v>6.6000000000000005</v>
      </c>
      <c r="K3307" s="257"/>
      <c r="L3307" s="254" t="s">
        <v>5605</v>
      </c>
      <c r="M3307" s="254" t="s">
        <v>417</v>
      </c>
      <c r="N3307" s="172" t="str">
        <f>IF(OR(J3307="TBA",E3307=0),"",E3307*J3307)</f>
        <v/>
      </c>
      <c r="O3307" s="172"/>
      <c r="P3307" s="173">
        <f>IF($B3307="PA",$N3307,0)</f>
        <v>0</v>
      </c>
      <c r="Q3307" s="173">
        <f>IF($B3307="PC",$N3307,0)</f>
        <v>0</v>
      </c>
      <c r="R3307" s="173" t="str">
        <f>IF($B3307="LA",$N3307,0)</f>
        <v/>
      </c>
      <c r="S3307" s="173">
        <f>IF($B3307="LC",$N3307,0)</f>
        <v>0</v>
      </c>
      <c r="T3307" s="173">
        <f t="shared" si="1321"/>
        <v>0</v>
      </c>
      <c r="U3307" s="173">
        <f t="shared" si="1322"/>
        <v>0</v>
      </c>
      <c r="V3307" s="173">
        <f t="shared" si="1323"/>
        <v>0</v>
      </c>
      <c r="W3307" s="173">
        <f t="shared" si="1324"/>
        <v>0</v>
      </c>
      <c r="X3307" s="173">
        <f>+SUM(T3307:W3307)</f>
        <v>0</v>
      </c>
    </row>
    <row r="3308" spans="1:24" ht="14.1" customHeight="1" thickBot="1" x14ac:dyDescent="0.35">
      <c r="A3308" s="371">
        <v>166909</v>
      </c>
      <c r="B3308" s="264" t="s">
        <v>50</v>
      </c>
      <c r="C3308" s="265">
        <v>6</v>
      </c>
      <c r="D3308" s="265">
        <v>0</v>
      </c>
      <c r="E3308" s="266"/>
      <c r="F3308" s="265" t="s">
        <v>1843</v>
      </c>
      <c r="G3308" s="265" t="s">
        <v>1716</v>
      </c>
      <c r="H3308" s="265" t="s">
        <v>5498</v>
      </c>
      <c r="I3308" s="265">
        <v>159</v>
      </c>
      <c r="J3308" s="267">
        <v>6.6000000000000005</v>
      </c>
      <c r="K3308" s="268"/>
      <c r="L3308" s="265" t="s">
        <v>5499</v>
      </c>
      <c r="M3308" s="265" t="s">
        <v>417</v>
      </c>
      <c r="N3308" s="227" t="str">
        <f t="shared" ref="N3308" si="1341">IF(OR(J3308="TBA",E3308=0),"",E3308*J3308)</f>
        <v/>
      </c>
      <c r="O3308" s="227"/>
      <c r="P3308" s="228">
        <f t="shared" ref="P3308" si="1342">IF($B3308="PA",$N3308,0)</f>
        <v>0</v>
      </c>
      <c r="Q3308" s="228">
        <f t="shared" ref="Q3308" si="1343">IF($B3308="PC",$N3308,0)</f>
        <v>0</v>
      </c>
      <c r="R3308" s="228" t="str">
        <f t="shared" ref="R3308" si="1344">IF($B3308="LA",$N3308,0)</f>
        <v/>
      </c>
      <c r="S3308" s="228">
        <f t="shared" ref="S3308" si="1345">IF($B3308="LC",$N3308,0)</f>
        <v>0</v>
      </c>
      <c r="T3308" s="228">
        <f t="shared" si="1321"/>
        <v>0</v>
      </c>
      <c r="U3308" s="228">
        <f t="shared" si="1322"/>
        <v>0</v>
      </c>
      <c r="V3308" s="228">
        <f t="shared" si="1323"/>
        <v>0</v>
      </c>
      <c r="W3308" s="228">
        <f t="shared" si="1324"/>
        <v>0</v>
      </c>
      <c r="X3308" s="228">
        <f t="shared" ref="X3308" si="1346">+SUM(T3308:W3308)</f>
        <v>0</v>
      </c>
    </row>
    <row r="3309" spans="1:24" s="86" customFormat="1" ht="17.399999999999999" customHeight="1" thickBot="1" x14ac:dyDescent="0.4">
      <c r="A3309" s="229"/>
      <c r="B3309" s="230"/>
      <c r="C3309" s="231"/>
      <c r="D3309" s="231"/>
      <c r="E3309" s="232"/>
      <c r="F3309" s="231"/>
      <c r="G3309" s="231"/>
      <c r="H3309" s="233" t="s">
        <v>5635</v>
      </c>
      <c r="I3309" s="231"/>
      <c r="J3309" s="234"/>
      <c r="K3309" s="235"/>
      <c r="L3309" s="235"/>
      <c r="M3309" s="236"/>
      <c r="N3309" s="237"/>
      <c r="O3309" s="237"/>
      <c r="P3309" s="237"/>
      <c r="Q3309" s="237"/>
      <c r="R3309" s="237"/>
      <c r="S3309" s="237"/>
      <c r="T3309" s="237"/>
      <c r="U3309" s="237"/>
      <c r="V3309" s="237"/>
      <c r="W3309" s="237"/>
      <c r="X3309" s="237"/>
    </row>
    <row r="3310" spans="1:24" ht="14.1" customHeight="1" x14ac:dyDescent="0.3">
      <c r="A3310" s="3"/>
      <c r="B3310" s="3"/>
      <c r="C3310" s="87"/>
      <c r="D3310" s="87"/>
      <c r="E3310" s="238"/>
      <c r="F3310" s="87"/>
      <c r="H3310" s="243" t="s">
        <v>691</v>
      </c>
      <c r="I3310" s="87"/>
      <c r="M3310" s="239"/>
      <c r="N3310" s="240"/>
      <c r="O3310" s="240"/>
      <c r="P3310" s="240"/>
      <c r="Q3310" s="240"/>
      <c r="R3310" s="240"/>
      <c r="S3310" s="240"/>
      <c r="T3310" s="240"/>
      <c r="U3310" s="240"/>
      <c r="V3310" s="240"/>
      <c r="W3310" s="240"/>
      <c r="X3310" s="240"/>
    </row>
    <row r="3311" spans="1:24" ht="14.1" customHeight="1" x14ac:dyDescent="0.3">
      <c r="A3311" s="187" t="s">
        <v>118</v>
      </c>
      <c r="B3311" s="246" t="s">
        <v>49</v>
      </c>
      <c r="C3311" s="188">
        <v>20</v>
      </c>
      <c r="D3311" s="188">
        <v>10</v>
      </c>
      <c r="E3311" s="247"/>
      <c r="F3311" s="188" t="s">
        <v>5805</v>
      </c>
      <c r="G3311" s="188" t="s">
        <v>1997</v>
      </c>
      <c r="H3311" s="188" t="s">
        <v>2368</v>
      </c>
      <c r="I3311" s="188">
        <v>160</v>
      </c>
      <c r="J3311" s="248">
        <v>20.100000000000001</v>
      </c>
      <c r="K3311" s="249"/>
      <c r="L3311" s="188" t="s">
        <v>3833</v>
      </c>
      <c r="M3311" s="188" t="s">
        <v>417</v>
      </c>
      <c r="N3311" s="250" t="str">
        <f>IF(OR(J3311="TBA",E3311=0),"",E3311*J3311)</f>
        <v/>
      </c>
      <c r="O3311" s="172"/>
      <c r="P3311" s="173">
        <f>IF($B3311="PA",$N3311,0)</f>
        <v>0</v>
      </c>
      <c r="Q3311" s="173" t="str">
        <f>IF($B3311="PC",$N3311,0)</f>
        <v/>
      </c>
      <c r="R3311" s="173">
        <f>IF($B3311="LA",$N3311,0)</f>
        <v>0</v>
      </c>
      <c r="S3311" s="173">
        <f>IF($B3311="LC",$N3311,0)</f>
        <v>0</v>
      </c>
      <c r="T3311" s="173">
        <f t="shared" ref="T3311:T3347" si="1347">IF(P3311&lt;&gt;"",(P3311*(1-($N$3368))*(1-($O3311+$N$3373))),0)</f>
        <v>0</v>
      </c>
      <c r="U3311" s="173">
        <f t="shared" ref="U3311:U3347" si="1348">IF(Q3311&lt;&gt;"",(Q3311*(1-($N$3369))*(1-($O3311+$N$3373))),0)</f>
        <v>0</v>
      </c>
      <c r="V3311" s="173">
        <f t="shared" ref="V3311:V3347" si="1349">IF(R3311&lt;&gt;"",(R3311*(1-($N$3370))*(1-($O3311+$N$3373))),0)</f>
        <v>0</v>
      </c>
      <c r="W3311" s="173">
        <f t="shared" ref="W3311:W3347" si="1350">IF(S3311&lt;&gt;"",(S3311*(1-($N$3371))*(1-($O3311+$N$3373))),0)</f>
        <v>0</v>
      </c>
      <c r="X3311" s="251">
        <f>+SUM(T3311:W3311)</f>
        <v>0</v>
      </c>
    </row>
    <row r="3312" spans="1:24" ht="14.1" customHeight="1" x14ac:dyDescent="0.3">
      <c r="A3312" s="90" t="s">
        <v>1320</v>
      </c>
      <c r="B3312" s="91" t="s">
        <v>49</v>
      </c>
      <c r="C3312" s="92">
        <v>30</v>
      </c>
      <c r="D3312" s="92">
        <v>5</v>
      </c>
      <c r="E3312" s="166"/>
      <c r="F3312" s="92" t="s">
        <v>2011</v>
      </c>
      <c r="G3312" s="92" t="s">
        <v>2014</v>
      </c>
      <c r="H3312" s="92" t="s">
        <v>2343</v>
      </c>
      <c r="I3312" s="92">
        <v>160</v>
      </c>
      <c r="J3312" s="93">
        <v>13.75</v>
      </c>
      <c r="K3312" s="94"/>
      <c r="L3312" s="92" t="s">
        <v>3781</v>
      </c>
      <c r="M3312" s="92" t="s">
        <v>417</v>
      </c>
      <c r="N3312" s="172" t="str">
        <f t="shared" ref="N3312" si="1351">IF(OR(J3312="TBA",E3312=0),"",E3312*J3312)</f>
        <v/>
      </c>
      <c r="O3312" s="172"/>
      <c r="P3312" s="173">
        <f t="shared" ref="P3312:P3332" si="1352">IF($B3312="PA",$N3312,0)</f>
        <v>0</v>
      </c>
      <c r="Q3312" s="173" t="str">
        <f t="shared" ref="Q3312:Q3332" si="1353">IF($B3312="PC",$N3312,0)</f>
        <v/>
      </c>
      <c r="R3312" s="173">
        <f t="shared" ref="R3312:R3332" si="1354">IF($B3312="LA",$N3312,0)</f>
        <v>0</v>
      </c>
      <c r="S3312" s="173">
        <f t="shared" ref="S3312:S3332" si="1355">IF($B3312="LC",$N3312,0)</f>
        <v>0</v>
      </c>
      <c r="T3312" s="173">
        <f t="shared" si="1347"/>
        <v>0</v>
      </c>
      <c r="U3312" s="173">
        <f t="shared" si="1348"/>
        <v>0</v>
      </c>
      <c r="V3312" s="173">
        <f t="shared" si="1349"/>
        <v>0</v>
      </c>
      <c r="W3312" s="173">
        <f t="shared" si="1350"/>
        <v>0</v>
      </c>
      <c r="X3312" s="173">
        <f t="shared" ref="X3312" si="1356">+SUM(T3312:W3312)</f>
        <v>0</v>
      </c>
    </row>
    <row r="3313" spans="1:24" ht="14.1" customHeight="1" x14ac:dyDescent="0.3">
      <c r="A3313" s="90" t="s">
        <v>123</v>
      </c>
      <c r="B3313" s="91" t="s">
        <v>49</v>
      </c>
      <c r="C3313" s="92">
        <v>16</v>
      </c>
      <c r="D3313" s="92">
        <v>8</v>
      </c>
      <c r="E3313" s="166"/>
      <c r="F3313" s="92" t="s">
        <v>5805</v>
      </c>
      <c r="G3313" s="92" t="s">
        <v>1999</v>
      </c>
      <c r="H3313" s="92" t="s">
        <v>2410</v>
      </c>
      <c r="I3313" s="92">
        <v>160</v>
      </c>
      <c r="J3313" s="93">
        <v>21.6</v>
      </c>
      <c r="K3313" s="94"/>
      <c r="L3313" s="92" t="s">
        <v>3928</v>
      </c>
      <c r="M3313" s="92" t="s">
        <v>417</v>
      </c>
      <c r="N3313" s="172" t="str">
        <f>IF(OR(J3313="TBA",E3313=0),"",E3313*J3313)</f>
        <v/>
      </c>
      <c r="O3313" s="172"/>
      <c r="P3313" s="173">
        <f>IF($B3313="PA",$N3313,0)</f>
        <v>0</v>
      </c>
      <c r="Q3313" s="173" t="str">
        <f>IF($B3313="PC",$N3313,0)</f>
        <v/>
      </c>
      <c r="R3313" s="173">
        <f>IF($B3313="LA",$N3313,0)</f>
        <v>0</v>
      </c>
      <c r="S3313" s="173">
        <f>IF($B3313="LC",$N3313,0)</f>
        <v>0</v>
      </c>
      <c r="T3313" s="173">
        <f t="shared" si="1347"/>
        <v>0</v>
      </c>
      <c r="U3313" s="173">
        <f t="shared" si="1348"/>
        <v>0</v>
      </c>
      <c r="V3313" s="173">
        <f t="shared" si="1349"/>
        <v>0</v>
      </c>
      <c r="W3313" s="173">
        <f t="shared" si="1350"/>
        <v>0</v>
      </c>
      <c r="X3313" s="173">
        <f>+SUM(T3313:W3313)</f>
        <v>0</v>
      </c>
    </row>
    <row r="3314" spans="1:24" ht="14.1" customHeight="1" x14ac:dyDescent="0.3">
      <c r="A3314" s="90" t="s">
        <v>124</v>
      </c>
      <c r="B3314" s="91" t="s">
        <v>49</v>
      </c>
      <c r="C3314" s="92">
        <v>16</v>
      </c>
      <c r="D3314" s="92">
        <v>8</v>
      </c>
      <c r="E3314" s="166"/>
      <c r="F3314" s="92" t="s">
        <v>5805</v>
      </c>
      <c r="G3314" s="92" t="s">
        <v>2000</v>
      </c>
      <c r="H3314" s="92" t="s">
        <v>2410</v>
      </c>
      <c r="I3314" s="92">
        <v>160</v>
      </c>
      <c r="J3314" s="93">
        <v>21.6</v>
      </c>
      <c r="K3314" s="94"/>
      <c r="L3314" s="92" t="s">
        <v>3929</v>
      </c>
      <c r="M3314" s="92" t="s">
        <v>417</v>
      </c>
      <c r="N3314" s="172" t="str">
        <f>IF(OR(J3314="TBA",E3314=0),"",E3314*J3314)</f>
        <v/>
      </c>
      <c r="O3314" s="172"/>
      <c r="P3314" s="173">
        <f>IF($B3314="PA",$N3314,0)</f>
        <v>0</v>
      </c>
      <c r="Q3314" s="173" t="str">
        <f>IF($B3314="PC",$N3314,0)</f>
        <v/>
      </c>
      <c r="R3314" s="173">
        <f>IF($B3314="LA",$N3314,0)</f>
        <v>0</v>
      </c>
      <c r="S3314" s="173">
        <f>IF($B3314="LC",$N3314,0)</f>
        <v>0</v>
      </c>
      <c r="T3314" s="173">
        <f t="shared" si="1347"/>
        <v>0</v>
      </c>
      <c r="U3314" s="173">
        <f t="shared" si="1348"/>
        <v>0</v>
      </c>
      <c r="V3314" s="173">
        <f t="shared" si="1349"/>
        <v>0</v>
      </c>
      <c r="W3314" s="173">
        <f t="shared" si="1350"/>
        <v>0</v>
      </c>
      <c r="X3314" s="173">
        <f>+SUM(T3314:W3314)</f>
        <v>0</v>
      </c>
    </row>
    <row r="3315" spans="1:24" ht="14.1" customHeight="1" x14ac:dyDescent="0.3">
      <c r="A3315" s="187" t="s">
        <v>119</v>
      </c>
      <c r="B3315" s="246" t="s">
        <v>49</v>
      </c>
      <c r="C3315" s="188">
        <v>25</v>
      </c>
      <c r="D3315" s="188">
        <v>5</v>
      </c>
      <c r="E3315" s="247"/>
      <c r="F3315" s="188" t="s">
        <v>5805</v>
      </c>
      <c r="G3315" s="188" t="s">
        <v>1999</v>
      </c>
      <c r="H3315" s="188" t="s">
        <v>2369</v>
      </c>
      <c r="I3315" s="188">
        <v>160</v>
      </c>
      <c r="J3315" s="248">
        <v>20.55</v>
      </c>
      <c r="K3315" s="249"/>
      <c r="L3315" s="188" t="s">
        <v>3834</v>
      </c>
      <c r="M3315" s="188" t="s">
        <v>417</v>
      </c>
      <c r="N3315" s="250" t="str">
        <f t="shared" ref="N3315:N3322" si="1357">IF(OR(J3315="TBA",E3315=0),"",E3315*J3315)</f>
        <v/>
      </c>
      <c r="O3315" s="172"/>
      <c r="P3315" s="173">
        <f t="shared" si="1352"/>
        <v>0</v>
      </c>
      <c r="Q3315" s="173" t="str">
        <f t="shared" si="1353"/>
        <v/>
      </c>
      <c r="R3315" s="173">
        <f t="shared" si="1354"/>
        <v>0</v>
      </c>
      <c r="S3315" s="173">
        <f t="shared" si="1355"/>
        <v>0</v>
      </c>
      <c r="T3315" s="173">
        <f t="shared" si="1347"/>
        <v>0</v>
      </c>
      <c r="U3315" s="173">
        <f t="shared" si="1348"/>
        <v>0</v>
      </c>
      <c r="V3315" s="173">
        <f t="shared" si="1349"/>
        <v>0</v>
      </c>
      <c r="W3315" s="173">
        <f t="shared" si="1350"/>
        <v>0</v>
      </c>
      <c r="X3315" s="251">
        <f t="shared" ref="X3315:X3322" si="1358">+SUM(T3315:W3315)</f>
        <v>0</v>
      </c>
    </row>
    <row r="3316" spans="1:24" ht="14.1" customHeight="1" x14ac:dyDescent="0.3">
      <c r="A3316" s="90" t="s">
        <v>125</v>
      </c>
      <c r="B3316" s="91" t="s">
        <v>49</v>
      </c>
      <c r="C3316" s="92">
        <v>10</v>
      </c>
      <c r="D3316" s="92">
        <v>0</v>
      </c>
      <c r="E3316" s="166"/>
      <c r="F3316" s="92" t="s">
        <v>5805</v>
      </c>
      <c r="G3316" s="92" t="s">
        <v>1997</v>
      </c>
      <c r="H3316" s="92" t="s">
        <v>2415</v>
      </c>
      <c r="I3316" s="92">
        <v>160</v>
      </c>
      <c r="J3316" s="93">
        <v>21.6</v>
      </c>
      <c r="K3316" s="94"/>
      <c r="L3316" s="92" t="s">
        <v>3937</v>
      </c>
      <c r="M3316" s="92" t="s">
        <v>417</v>
      </c>
      <c r="N3316" s="172" t="str">
        <f>IF(OR(J3316="TBA",E3316=0),"",E3316*J3316)</f>
        <v/>
      </c>
      <c r="O3316" s="172"/>
      <c r="P3316" s="173">
        <f>IF($B3316="PA",$N3316,0)</f>
        <v>0</v>
      </c>
      <c r="Q3316" s="173" t="str">
        <f>IF($B3316="PC",$N3316,0)</f>
        <v/>
      </c>
      <c r="R3316" s="173">
        <f>IF($B3316="LA",$N3316,0)</f>
        <v>0</v>
      </c>
      <c r="S3316" s="173">
        <f>IF($B3316="LC",$N3316,0)</f>
        <v>0</v>
      </c>
      <c r="T3316" s="173">
        <f t="shared" si="1347"/>
        <v>0</v>
      </c>
      <c r="U3316" s="173">
        <f t="shared" si="1348"/>
        <v>0</v>
      </c>
      <c r="V3316" s="173">
        <f t="shared" si="1349"/>
        <v>0</v>
      </c>
      <c r="W3316" s="173">
        <f t="shared" si="1350"/>
        <v>0</v>
      </c>
      <c r="X3316" s="173">
        <f>+SUM(T3316:W3316)</f>
        <v>0</v>
      </c>
    </row>
    <row r="3317" spans="1:24" ht="14.1" customHeight="1" x14ac:dyDescent="0.3">
      <c r="A3317" s="90" t="s">
        <v>126</v>
      </c>
      <c r="B3317" s="91" t="s">
        <v>49</v>
      </c>
      <c r="C3317" s="92">
        <v>10</v>
      </c>
      <c r="D3317" s="92">
        <v>0</v>
      </c>
      <c r="E3317" s="166"/>
      <c r="F3317" s="92" t="s">
        <v>5805</v>
      </c>
      <c r="G3317" s="92" t="s">
        <v>1999</v>
      </c>
      <c r="H3317" s="92" t="s">
        <v>2415</v>
      </c>
      <c r="I3317" s="92">
        <v>160</v>
      </c>
      <c r="J3317" s="93">
        <v>21.6</v>
      </c>
      <c r="K3317" s="94"/>
      <c r="L3317" s="92" t="s">
        <v>3938</v>
      </c>
      <c r="M3317" s="92" t="s">
        <v>417</v>
      </c>
      <c r="N3317" s="172" t="str">
        <f>IF(OR(J3317="TBA",E3317=0),"",E3317*J3317)</f>
        <v/>
      </c>
      <c r="O3317" s="172"/>
      <c r="P3317" s="173">
        <f>IF($B3317="PA",$N3317,0)</f>
        <v>0</v>
      </c>
      <c r="Q3317" s="173" t="str">
        <f>IF($B3317="PC",$N3317,0)</f>
        <v/>
      </c>
      <c r="R3317" s="173">
        <f>IF($B3317="LA",$N3317,0)</f>
        <v>0</v>
      </c>
      <c r="S3317" s="173">
        <f>IF($B3317="LC",$N3317,0)</f>
        <v>0</v>
      </c>
      <c r="T3317" s="173">
        <f t="shared" si="1347"/>
        <v>0</v>
      </c>
      <c r="U3317" s="173">
        <f t="shared" si="1348"/>
        <v>0</v>
      </c>
      <c r="V3317" s="173">
        <f t="shared" si="1349"/>
        <v>0</v>
      </c>
      <c r="W3317" s="173">
        <f t="shared" si="1350"/>
        <v>0</v>
      </c>
      <c r="X3317" s="173">
        <f>+SUM(T3317:W3317)</f>
        <v>0</v>
      </c>
    </row>
    <row r="3318" spans="1:24" ht="14.1" customHeight="1" x14ac:dyDescent="0.3">
      <c r="A3318" s="90" t="s">
        <v>120</v>
      </c>
      <c r="B3318" s="91" t="s">
        <v>49</v>
      </c>
      <c r="C3318" s="92">
        <v>6</v>
      </c>
      <c r="D3318" s="92">
        <v>0</v>
      </c>
      <c r="E3318" s="166"/>
      <c r="F3318" s="92" t="s">
        <v>5805</v>
      </c>
      <c r="G3318" s="92" t="s">
        <v>1997</v>
      </c>
      <c r="H3318" s="92" t="s">
        <v>2401</v>
      </c>
      <c r="I3318" s="92">
        <v>160</v>
      </c>
      <c r="J3318" s="93">
        <v>17.600000000000001</v>
      </c>
      <c r="K3318" s="94"/>
      <c r="L3318" s="92" t="s">
        <v>3911</v>
      </c>
      <c r="M3318" s="92" t="s">
        <v>417</v>
      </c>
      <c r="N3318" s="172" t="str">
        <f t="shared" si="1357"/>
        <v/>
      </c>
      <c r="O3318" s="172"/>
      <c r="P3318" s="173">
        <f t="shared" si="1352"/>
        <v>0</v>
      </c>
      <c r="Q3318" s="173" t="str">
        <f t="shared" si="1353"/>
        <v/>
      </c>
      <c r="R3318" s="173">
        <f t="shared" si="1354"/>
        <v>0</v>
      </c>
      <c r="S3318" s="173">
        <f t="shared" si="1355"/>
        <v>0</v>
      </c>
      <c r="T3318" s="173">
        <f t="shared" si="1347"/>
        <v>0</v>
      </c>
      <c r="U3318" s="173">
        <f t="shared" si="1348"/>
        <v>0</v>
      </c>
      <c r="V3318" s="173">
        <f t="shared" si="1349"/>
        <v>0</v>
      </c>
      <c r="W3318" s="173">
        <f t="shared" si="1350"/>
        <v>0</v>
      </c>
      <c r="X3318" s="173">
        <f t="shared" si="1358"/>
        <v>0</v>
      </c>
    </row>
    <row r="3319" spans="1:24" ht="14.1" customHeight="1" x14ac:dyDescent="0.3">
      <c r="A3319" s="90" t="s">
        <v>121</v>
      </c>
      <c r="B3319" s="91" t="s">
        <v>49</v>
      </c>
      <c r="C3319" s="92">
        <v>6</v>
      </c>
      <c r="D3319" s="92">
        <v>0</v>
      </c>
      <c r="E3319" s="166"/>
      <c r="F3319" s="92" t="s">
        <v>5805</v>
      </c>
      <c r="G3319" s="92" t="s">
        <v>1999</v>
      </c>
      <c r="H3319" s="92" t="s">
        <v>2401</v>
      </c>
      <c r="I3319" s="92">
        <v>160</v>
      </c>
      <c r="J3319" s="93">
        <v>17.600000000000001</v>
      </c>
      <c r="K3319" s="94"/>
      <c r="L3319" s="92" t="s">
        <v>3912</v>
      </c>
      <c r="M3319" s="92" t="s">
        <v>417</v>
      </c>
      <c r="N3319" s="172" t="str">
        <f t="shared" si="1357"/>
        <v/>
      </c>
      <c r="O3319" s="172"/>
      <c r="P3319" s="173">
        <f t="shared" si="1352"/>
        <v>0</v>
      </c>
      <c r="Q3319" s="173" t="str">
        <f t="shared" si="1353"/>
        <v/>
      </c>
      <c r="R3319" s="173">
        <f t="shared" si="1354"/>
        <v>0</v>
      </c>
      <c r="S3319" s="173">
        <f t="shared" si="1355"/>
        <v>0</v>
      </c>
      <c r="T3319" s="173">
        <f t="shared" si="1347"/>
        <v>0</v>
      </c>
      <c r="U3319" s="173">
        <f t="shared" si="1348"/>
        <v>0</v>
      </c>
      <c r="V3319" s="173">
        <f t="shared" si="1349"/>
        <v>0</v>
      </c>
      <c r="W3319" s="173">
        <f t="shared" si="1350"/>
        <v>0</v>
      </c>
      <c r="X3319" s="173">
        <f t="shared" si="1358"/>
        <v>0</v>
      </c>
    </row>
    <row r="3320" spans="1:24" ht="14.1" customHeight="1" x14ac:dyDescent="0.3">
      <c r="A3320" s="90" t="s">
        <v>122</v>
      </c>
      <c r="B3320" s="91" t="s">
        <v>49</v>
      </c>
      <c r="C3320" s="92">
        <v>6</v>
      </c>
      <c r="D3320" s="92">
        <v>0</v>
      </c>
      <c r="E3320" s="166"/>
      <c r="F3320" s="92" t="s">
        <v>5805</v>
      </c>
      <c r="G3320" s="92" t="s">
        <v>2000</v>
      </c>
      <c r="H3320" s="92" t="s">
        <v>2401</v>
      </c>
      <c r="I3320" s="92">
        <v>160</v>
      </c>
      <c r="J3320" s="93">
        <v>17.600000000000001</v>
      </c>
      <c r="K3320" s="94"/>
      <c r="L3320" s="92" t="s">
        <v>3913</v>
      </c>
      <c r="M3320" s="92" t="s">
        <v>417</v>
      </c>
      <c r="N3320" s="172" t="str">
        <f t="shared" si="1357"/>
        <v/>
      </c>
      <c r="O3320" s="172"/>
      <c r="P3320" s="173">
        <f t="shared" si="1352"/>
        <v>0</v>
      </c>
      <c r="Q3320" s="173" t="str">
        <f t="shared" si="1353"/>
        <v/>
      </c>
      <c r="R3320" s="173">
        <f t="shared" si="1354"/>
        <v>0</v>
      </c>
      <c r="S3320" s="173">
        <f t="shared" si="1355"/>
        <v>0</v>
      </c>
      <c r="T3320" s="173">
        <f t="shared" si="1347"/>
        <v>0</v>
      </c>
      <c r="U3320" s="173">
        <f t="shared" si="1348"/>
        <v>0</v>
      </c>
      <c r="V3320" s="173">
        <f t="shared" si="1349"/>
        <v>0</v>
      </c>
      <c r="W3320" s="173">
        <f t="shared" si="1350"/>
        <v>0</v>
      </c>
      <c r="X3320" s="173">
        <f t="shared" si="1358"/>
        <v>0</v>
      </c>
    </row>
    <row r="3321" spans="1:24" ht="14.1" customHeight="1" x14ac:dyDescent="0.3">
      <c r="A3321" s="90" t="s">
        <v>116</v>
      </c>
      <c r="B3321" s="91" t="s">
        <v>49</v>
      </c>
      <c r="C3321" s="92">
        <v>30</v>
      </c>
      <c r="D3321" s="92">
        <v>5</v>
      </c>
      <c r="E3321" s="166"/>
      <c r="F3321" s="92" t="s">
        <v>5805</v>
      </c>
      <c r="G3321" s="92" t="s">
        <v>1997</v>
      </c>
      <c r="H3321" s="92" t="s">
        <v>2405</v>
      </c>
      <c r="I3321" s="92">
        <v>160</v>
      </c>
      <c r="J3321" s="93">
        <v>14.1</v>
      </c>
      <c r="K3321" s="94"/>
      <c r="L3321" s="92" t="s">
        <v>3919</v>
      </c>
      <c r="M3321" s="92" t="s">
        <v>417</v>
      </c>
      <c r="N3321" s="172" t="str">
        <f t="shared" si="1357"/>
        <v/>
      </c>
      <c r="O3321" s="172"/>
      <c r="P3321" s="173">
        <f t="shared" si="1352"/>
        <v>0</v>
      </c>
      <c r="Q3321" s="173" t="str">
        <f t="shared" si="1353"/>
        <v/>
      </c>
      <c r="R3321" s="173">
        <f t="shared" si="1354"/>
        <v>0</v>
      </c>
      <c r="S3321" s="173">
        <f t="shared" si="1355"/>
        <v>0</v>
      </c>
      <c r="T3321" s="173">
        <f t="shared" si="1347"/>
        <v>0</v>
      </c>
      <c r="U3321" s="173">
        <f t="shared" si="1348"/>
        <v>0</v>
      </c>
      <c r="V3321" s="173">
        <f t="shared" si="1349"/>
        <v>0</v>
      </c>
      <c r="W3321" s="173">
        <f t="shared" si="1350"/>
        <v>0</v>
      </c>
      <c r="X3321" s="173">
        <f t="shared" si="1358"/>
        <v>0</v>
      </c>
    </row>
    <row r="3322" spans="1:24" ht="14.1" customHeight="1" x14ac:dyDescent="0.3">
      <c r="A3322" s="90" t="s">
        <v>117</v>
      </c>
      <c r="B3322" s="91" t="s">
        <v>49</v>
      </c>
      <c r="C3322" s="92">
        <v>30</v>
      </c>
      <c r="D3322" s="92">
        <v>5</v>
      </c>
      <c r="E3322" s="166"/>
      <c r="F3322" s="92" t="s">
        <v>5805</v>
      </c>
      <c r="G3322" s="92" t="s">
        <v>1999</v>
      </c>
      <c r="H3322" s="92" t="s">
        <v>2405</v>
      </c>
      <c r="I3322" s="92">
        <v>160</v>
      </c>
      <c r="J3322" s="93">
        <v>14.1</v>
      </c>
      <c r="K3322" s="94"/>
      <c r="L3322" s="92" t="s">
        <v>3920</v>
      </c>
      <c r="M3322" s="92" t="s">
        <v>417</v>
      </c>
      <c r="N3322" s="172" t="str">
        <f t="shared" si="1357"/>
        <v/>
      </c>
      <c r="O3322" s="172"/>
      <c r="P3322" s="173">
        <f t="shared" si="1352"/>
        <v>0</v>
      </c>
      <c r="Q3322" s="173" t="str">
        <f t="shared" si="1353"/>
        <v/>
      </c>
      <c r="R3322" s="173">
        <f t="shared" si="1354"/>
        <v>0</v>
      </c>
      <c r="S3322" s="173">
        <f t="shared" si="1355"/>
        <v>0</v>
      </c>
      <c r="T3322" s="173">
        <f t="shared" si="1347"/>
        <v>0</v>
      </c>
      <c r="U3322" s="173">
        <f t="shared" si="1348"/>
        <v>0</v>
      </c>
      <c r="V3322" s="173">
        <f t="shared" si="1349"/>
        <v>0</v>
      </c>
      <c r="W3322" s="173">
        <f t="shared" si="1350"/>
        <v>0</v>
      </c>
      <c r="X3322" s="173">
        <f t="shared" si="1358"/>
        <v>0</v>
      </c>
    </row>
    <row r="3323" spans="1:24" ht="14.1" customHeight="1" x14ac:dyDescent="0.3">
      <c r="A3323" s="91"/>
      <c r="B3323" s="91"/>
      <c r="C3323" s="92"/>
      <c r="D3323" s="92"/>
      <c r="E3323" s="168"/>
      <c r="F3323" s="92"/>
      <c r="G3323" s="92"/>
      <c r="H3323" s="244" t="s">
        <v>6596</v>
      </c>
      <c r="I3323" s="92"/>
      <c r="J3323" s="93"/>
      <c r="K3323" s="94"/>
      <c r="L3323" s="94"/>
      <c r="M3323" s="95"/>
      <c r="N3323" s="241"/>
      <c r="O3323" s="241"/>
      <c r="P3323" s="242">
        <f t="shared" si="1352"/>
        <v>0</v>
      </c>
      <c r="Q3323" s="242">
        <f t="shared" si="1353"/>
        <v>0</v>
      </c>
      <c r="R3323" s="242">
        <f t="shared" si="1354"/>
        <v>0</v>
      </c>
      <c r="S3323" s="242">
        <f t="shared" si="1355"/>
        <v>0</v>
      </c>
      <c r="T3323" s="242">
        <f t="shared" si="1347"/>
        <v>0</v>
      </c>
      <c r="U3323" s="242">
        <f t="shared" si="1348"/>
        <v>0</v>
      </c>
      <c r="V3323" s="242">
        <f t="shared" si="1349"/>
        <v>0</v>
      </c>
      <c r="W3323" s="242">
        <f t="shared" si="1350"/>
        <v>0</v>
      </c>
      <c r="X3323" s="242"/>
    </row>
    <row r="3324" spans="1:24" ht="14.1" customHeight="1" x14ac:dyDescent="0.3">
      <c r="A3324" s="246" t="s">
        <v>128</v>
      </c>
      <c r="B3324" s="246" t="s">
        <v>49</v>
      </c>
      <c r="C3324" s="188">
        <v>16</v>
      </c>
      <c r="D3324" s="188">
        <v>8</v>
      </c>
      <c r="E3324" s="247"/>
      <c r="F3324" s="188" t="s">
        <v>110</v>
      </c>
      <c r="G3324" s="188" t="s">
        <v>2003</v>
      </c>
      <c r="H3324" s="188" t="s">
        <v>2428</v>
      </c>
      <c r="I3324" s="188">
        <v>161</v>
      </c>
      <c r="J3324" s="248">
        <v>16.8</v>
      </c>
      <c r="K3324" s="249"/>
      <c r="L3324" s="188" t="s">
        <v>3960</v>
      </c>
      <c r="M3324" s="188" t="s">
        <v>417</v>
      </c>
      <c r="N3324" s="250" t="str">
        <f t="shared" ref="N3324:N3329" si="1359">IF(OR(J3324="TBA",E3324=0),"",E3324*J3324)</f>
        <v/>
      </c>
      <c r="O3324" s="172"/>
      <c r="P3324" s="173">
        <f t="shared" si="1352"/>
        <v>0</v>
      </c>
      <c r="Q3324" s="173" t="str">
        <f t="shared" si="1353"/>
        <v/>
      </c>
      <c r="R3324" s="173">
        <f t="shared" si="1354"/>
        <v>0</v>
      </c>
      <c r="S3324" s="173">
        <f t="shared" si="1355"/>
        <v>0</v>
      </c>
      <c r="T3324" s="173">
        <f t="shared" si="1347"/>
        <v>0</v>
      </c>
      <c r="U3324" s="173">
        <f t="shared" si="1348"/>
        <v>0</v>
      </c>
      <c r="V3324" s="173">
        <f t="shared" si="1349"/>
        <v>0</v>
      </c>
      <c r="W3324" s="173">
        <f t="shared" si="1350"/>
        <v>0</v>
      </c>
      <c r="X3324" s="251">
        <f t="shared" ref="X3324:X3329" si="1360">+SUM(T3324:W3324)</f>
        <v>0</v>
      </c>
    </row>
    <row r="3325" spans="1:24" ht="14.1" customHeight="1" x14ac:dyDescent="0.3">
      <c r="A3325" s="246" t="s">
        <v>129</v>
      </c>
      <c r="B3325" s="246" t="s">
        <v>49</v>
      </c>
      <c r="C3325" s="188">
        <v>16</v>
      </c>
      <c r="D3325" s="188">
        <v>8</v>
      </c>
      <c r="E3325" s="247"/>
      <c r="F3325" s="188" t="s">
        <v>110</v>
      </c>
      <c r="G3325" s="188" t="s">
        <v>2004</v>
      </c>
      <c r="H3325" s="188" t="s">
        <v>2428</v>
      </c>
      <c r="I3325" s="188">
        <v>161</v>
      </c>
      <c r="J3325" s="248">
        <v>16.8</v>
      </c>
      <c r="K3325" s="249"/>
      <c r="L3325" s="188" t="s">
        <v>3961</v>
      </c>
      <c r="M3325" s="188" t="s">
        <v>417</v>
      </c>
      <c r="N3325" s="250" t="str">
        <f t="shared" si="1359"/>
        <v/>
      </c>
      <c r="O3325" s="172"/>
      <c r="P3325" s="173">
        <f t="shared" si="1352"/>
        <v>0</v>
      </c>
      <c r="Q3325" s="173" t="str">
        <f t="shared" si="1353"/>
        <v/>
      </c>
      <c r="R3325" s="173">
        <f t="shared" si="1354"/>
        <v>0</v>
      </c>
      <c r="S3325" s="173">
        <f t="shared" si="1355"/>
        <v>0</v>
      </c>
      <c r="T3325" s="173">
        <f t="shared" si="1347"/>
        <v>0</v>
      </c>
      <c r="U3325" s="173">
        <f t="shared" si="1348"/>
        <v>0</v>
      </c>
      <c r="V3325" s="173">
        <f t="shared" si="1349"/>
        <v>0</v>
      </c>
      <c r="W3325" s="173">
        <f t="shared" si="1350"/>
        <v>0</v>
      </c>
      <c r="X3325" s="251">
        <f t="shared" si="1360"/>
        <v>0</v>
      </c>
    </row>
    <row r="3326" spans="1:24" ht="14.1" customHeight="1" x14ac:dyDescent="0.3">
      <c r="A3326" s="246" t="s">
        <v>130</v>
      </c>
      <c r="B3326" s="246" t="s">
        <v>49</v>
      </c>
      <c r="C3326" s="188">
        <v>16</v>
      </c>
      <c r="D3326" s="188">
        <v>8</v>
      </c>
      <c r="E3326" s="247"/>
      <c r="F3326" s="188" t="s">
        <v>110</v>
      </c>
      <c r="G3326" s="188" t="s">
        <v>2005</v>
      </c>
      <c r="H3326" s="188" t="s">
        <v>2428</v>
      </c>
      <c r="I3326" s="188">
        <v>161</v>
      </c>
      <c r="J3326" s="248">
        <v>16.8</v>
      </c>
      <c r="K3326" s="249"/>
      <c r="L3326" s="188" t="s">
        <v>3962</v>
      </c>
      <c r="M3326" s="188" t="s">
        <v>417</v>
      </c>
      <c r="N3326" s="250" t="str">
        <f t="shared" si="1359"/>
        <v/>
      </c>
      <c r="O3326" s="172"/>
      <c r="P3326" s="173">
        <f t="shared" si="1352"/>
        <v>0</v>
      </c>
      <c r="Q3326" s="173" t="str">
        <f t="shared" si="1353"/>
        <v/>
      </c>
      <c r="R3326" s="173">
        <f t="shared" si="1354"/>
        <v>0</v>
      </c>
      <c r="S3326" s="173">
        <f t="shared" si="1355"/>
        <v>0</v>
      </c>
      <c r="T3326" s="173">
        <f t="shared" si="1347"/>
        <v>0</v>
      </c>
      <c r="U3326" s="173">
        <f t="shared" si="1348"/>
        <v>0</v>
      </c>
      <c r="V3326" s="173">
        <f t="shared" si="1349"/>
        <v>0</v>
      </c>
      <c r="W3326" s="173">
        <f t="shared" si="1350"/>
        <v>0</v>
      </c>
      <c r="X3326" s="251">
        <f t="shared" si="1360"/>
        <v>0</v>
      </c>
    </row>
    <row r="3327" spans="1:24" ht="14.1" customHeight="1" x14ac:dyDescent="0.3">
      <c r="A3327" s="90" t="s">
        <v>134</v>
      </c>
      <c r="B3327" s="91" t="s">
        <v>49</v>
      </c>
      <c r="C3327" s="92">
        <v>20</v>
      </c>
      <c r="D3327" s="92">
        <v>5</v>
      </c>
      <c r="E3327" s="166"/>
      <c r="F3327" s="92" t="s">
        <v>1934</v>
      </c>
      <c r="G3327" s="92" t="s">
        <v>2003</v>
      </c>
      <c r="H3327" s="92" t="s">
        <v>2559</v>
      </c>
      <c r="I3327" s="92">
        <v>161</v>
      </c>
      <c r="J3327" s="93">
        <v>21.6</v>
      </c>
      <c r="K3327" s="94"/>
      <c r="L3327" s="92" t="s">
        <v>4300</v>
      </c>
      <c r="M3327" s="92" t="s">
        <v>417</v>
      </c>
      <c r="N3327" s="172" t="str">
        <f>IF(OR(J3327="TBA",E3327=0),"",E3327*J3327)</f>
        <v/>
      </c>
      <c r="O3327" s="172"/>
      <c r="P3327" s="173">
        <f>IF($B3327="PA",$N3327,0)</f>
        <v>0</v>
      </c>
      <c r="Q3327" s="173" t="str">
        <f>IF($B3327="PC",$N3327,0)</f>
        <v/>
      </c>
      <c r="R3327" s="173">
        <f>IF($B3327="LA",$N3327,0)</f>
        <v>0</v>
      </c>
      <c r="S3327" s="173">
        <f>IF($B3327="LC",$N3327,0)</f>
        <v>0</v>
      </c>
      <c r="T3327" s="173">
        <f t="shared" si="1347"/>
        <v>0</v>
      </c>
      <c r="U3327" s="173">
        <f t="shared" si="1348"/>
        <v>0</v>
      </c>
      <c r="V3327" s="173">
        <f t="shared" si="1349"/>
        <v>0</v>
      </c>
      <c r="W3327" s="173">
        <f t="shared" si="1350"/>
        <v>0</v>
      </c>
      <c r="X3327" s="173">
        <f t="shared" ref="X3327:X3328" si="1361">+SUM(T3327:W3327)</f>
        <v>0</v>
      </c>
    </row>
    <row r="3328" spans="1:24" ht="14.1" customHeight="1" x14ac:dyDescent="0.3">
      <c r="A3328" s="90" t="s">
        <v>135</v>
      </c>
      <c r="B3328" s="91" t="s">
        <v>49</v>
      </c>
      <c r="C3328" s="92">
        <v>20</v>
      </c>
      <c r="D3328" s="92">
        <v>5</v>
      </c>
      <c r="E3328" s="166"/>
      <c r="F3328" s="92" t="s">
        <v>1934</v>
      </c>
      <c r="G3328" s="92" t="s">
        <v>2028</v>
      </c>
      <c r="H3328" s="92" t="s">
        <v>2559</v>
      </c>
      <c r="I3328" s="92">
        <v>161</v>
      </c>
      <c r="J3328" s="93">
        <v>21.6</v>
      </c>
      <c r="K3328" s="94"/>
      <c r="L3328" s="92" t="s">
        <v>4301</v>
      </c>
      <c r="M3328" s="92" t="s">
        <v>417</v>
      </c>
      <c r="N3328" s="172" t="str">
        <f>IF(OR(J3328="TBA",E3328=0),"",E3328*J3328)</f>
        <v/>
      </c>
      <c r="O3328" s="172"/>
      <c r="P3328" s="173">
        <f>IF($B3328="PA",$N3328,0)</f>
        <v>0</v>
      </c>
      <c r="Q3328" s="173" t="str">
        <f>IF($B3328="PC",$N3328,0)</f>
        <v/>
      </c>
      <c r="R3328" s="173">
        <f>IF($B3328="LA",$N3328,0)</f>
        <v>0</v>
      </c>
      <c r="S3328" s="173">
        <f>IF($B3328="LC",$N3328,0)</f>
        <v>0</v>
      </c>
      <c r="T3328" s="173">
        <f t="shared" si="1347"/>
        <v>0</v>
      </c>
      <c r="U3328" s="173">
        <f t="shared" si="1348"/>
        <v>0</v>
      </c>
      <c r="V3328" s="173">
        <f t="shared" si="1349"/>
        <v>0</v>
      </c>
      <c r="W3328" s="173">
        <f t="shared" si="1350"/>
        <v>0</v>
      </c>
      <c r="X3328" s="173">
        <f t="shared" si="1361"/>
        <v>0</v>
      </c>
    </row>
    <row r="3329" spans="1:24" ht="14.1" customHeight="1" x14ac:dyDescent="0.3">
      <c r="A3329" s="246" t="s">
        <v>133</v>
      </c>
      <c r="B3329" s="246" t="s">
        <v>49</v>
      </c>
      <c r="C3329" s="188">
        <v>20</v>
      </c>
      <c r="D3329" s="188">
        <v>10</v>
      </c>
      <c r="E3329" s="247"/>
      <c r="F3329" s="188" t="s">
        <v>1934</v>
      </c>
      <c r="G3329" s="188" t="s">
        <v>2004</v>
      </c>
      <c r="H3329" s="188" t="s">
        <v>2408</v>
      </c>
      <c r="I3329" s="188">
        <v>161</v>
      </c>
      <c r="J3329" s="248">
        <v>21.650000000000002</v>
      </c>
      <c r="K3329" s="249"/>
      <c r="L3329" s="188" t="s">
        <v>3926</v>
      </c>
      <c r="M3329" s="188" t="s">
        <v>417</v>
      </c>
      <c r="N3329" s="250" t="str">
        <f t="shared" si="1359"/>
        <v/>
      </c>
      <c r="O3329" s="172"/>
      <c r="P3329" s="173">
        <f t="shared" si="1352"/>
        <v>0</v>
      </c>
      <c r="Q3329" s="173" t="str">
        <f t="shared" si="1353"/>
        <v/>
      </c>
      <c r="R3329" s="173">
        <f t="shared" si="1354"/>
        <v>0</v>
      </c>
      <c r="S3329" s="173">
        <f t="shared" si="1355"/>
        <v>0</v>
      </c>
      <c r="T3329" s="173">
        <f t="shared" si="1347"/>
        <v>0</v>
      </c>
      <c r="U3329" s="173">
        <f t="shared" si="1348"/>
        <v>0</v>
      </c>
      <c r="V3329" s="173">
        <f t="shared" si="1349"/>
        <v>0</v>
      </c>
      <c r="W3329" s="173">
        <f t="shared" si="1350"/>
        <v>0</v>
      </c>
      <c r="X3329" s="251">
        <f t="shared" si="1360"/>
        <v>0</v>
      </c>
    </row>
    <row r="3330" spans="1:24" ht="14.1" customHeight="1" x14ac:dyDescent="0.3">
      <c r="A3330" s="91"/>
      <c r="B3330" s="91"/>
      <c r="C3330" s="92"/>
      <c r="D3330" s="92"/>
      <c r="E3330" s="168"/>
      <c r="F3330" s="92"/>
      <c r="G3330" s="92"/>
      <c r="H3330" s="244" t="s">
        <v>399</v>
      </c>
      <c r="I3330" s="92"/>
      <c r="J3330" s="93"/>
      <c r="K3330" s="94"/>
      <c r="L3330" s="94"/>
      <c r="M3330" s="95"/>
      <c r="N3330" s="241"/>
      <c r="O3330" s="241"/>
      <c r="P3330" s="242">
        <f t="shared" si="1352"/>
        <v>0</v>
      </c>
      <c r="Q3330" s="242">
        <f t="shared" si="1353"/>
        <v>0</v>
      </c>
      <c r="R3330" s="242">
        <f t="shared" si="1354"/>
        <v>0</v>
      </c>
      <c r="S3330" s="242">
        <f t="shared" si="1355"/>
        <v>0</v>
      </c>
      <c r="T3330" s="242">
        <f t="shared" si="1347"/>
        <v>0</v>
      </c>
      <c r="U3330" s="242">
        <f t="shared" si="1348"/>
        <v>0</v>
      </c>
      <c r="V3330" s="242">
        <f t="shared" si="1349"/>
        <v>0</v>
      </c>
      <c r="W3330" s="242">
        <f t="shared" si="1350"/>
        <v>0</v>
      </c>
      <c r="X3330" s="242"/>
    </row>
    <row r="3331" spans="1:24" ht="14.1" customHeight="1" x14ac:dyDescent="0.3">
      <c r="A3331" s="187" t="s">
        <v>137</v>
      </c>
      <c r="B3331" s="246" t="s">
        <v>49</v>
      </c>
      <c r="C3331" s="188">
        <v>10</v>
      </c>
      <c r="D3331" s="188">
        <v>0</v>
      </c>
      <c r="E3331" s="247"/>
      <c r="F3331" s="188" t="s">
        <v>111</v>
      </c>
      <c r="G3331" s="188" t="s">
        <v>2041</v>
      </c>
      <c r="H3331" s="188" t="s">
        <v>2414</v>
      </c>
      <c r="I3331" s="188">
        <v>161</v>
      </c>
      <c r="J3331" s="248">
        <v>24.3</v>
      </c>
      <c r="K3331" s="249"/>
      <c r="L3331" s="188" t="s">
        <v>3936</v>
      </c>
      <c r="M3331" s="188" t="s">
        <v>417</v>
      </c>
      <c r="N3331" s="250" t="str">
        <f t="shared" ref="N3331" si="1362">IF(OR(J3331="TBA",E3331=0),"",E3331*J3331)</f>
        <v/>
      </c>
      <c r="O3331" s="172"/>
      <c r="P3331" s="173">
        <f t="shared" si="1352"/>
        <v>0</v>
      </c>
      <c r="Q3331" s="173" t="str">
        <f t="shared" si="1353"/>
        <v/>
      </c>
      <c r="R3331" s="173">
        <f t="shared" si="1354"/>
        <v>0</v>
      </c>
      <c r="S3331" s="173">
        <f t="shared" si="1355"/>
        <v>0</v>
      </c>
      <c r="T3331" s="173">
        <f t="shared" si="1347"/>
        <v>0</v>
      </c>
      <c r="U3331" s="173">
        <f t="shared" si="1348"/>
        <v>0</v>
      </c>
      <c r="V3331" s="173">
        <f t="shared" si="1349"/>
        <v>0</v>
      </c>
      <c r="W3331" s="173">
        <f t="shared" si="1350"/>
        <v>0</v>
      </c>
      <c r="X3331" s="251">
        <f t="shared" ref="X3331" si="1363">+SUM(T3331:W3331)</f>
        <v>0</v>
      </c>
    </row>
    <row r="3332" spans="1:24" ht="14.1" customHeight="1" x14ac:dyDescent="0.3">
      <c r="A3332" s="187" t="s">
        <v>136</v>
      </c>
      <c r="B3332" s="246" t="s">
        <v>49</v>
      </c>
      <c r="C3332" s="188">
        <v>18</v>
      </c>
      <c r="D3332" s="188">
        <v>9</v>
      </c>
      <c r="E3332" s="247"/>
      <c r="F3332" s="188" t="s">
        <v>111</v>
      </c>
      <c r="G3332" s="188" t="s">
        <v>2022</v>
      </c>
      <c r="H3332" s="188" t="s">
        <v>2413</v>
      </c>
      <c r="I3332" s="188">
        <v>161</v>
      </c>
      <c r="J3332" s="248">
        <v>14.450000000000001</v>
      </c>
      <c r="K3332" s="249"/>
      <c r="L3332" s="188" t="s">
        <v>3935</v>
      </c>
      <c r="M3332" s="188" t="s">
        <v>417</v>
      </c>
      <c r="N3332" s="250" t="str">
        <f t="shared" ref="N3332" si="1364">IF(OR(J3332="TBA",E3332=0),"",E3332*J3332)</f>
        <v/>
      </c>
      <c r="O3332" s="172"/>
      <c r="P3332" s="173">
        <f t="shared" si="1352"/>
        <v>0</v>
      </c>
      <c r="Q3332" s="173" t="str">
        <f t="shared" si="1353"/>
        <v/>
      </c>
      <c r="R3332" s="173">
        <f t="shared" si="1354"/>
        <v>0</v>
      </c>
      <c r="S3332" s="173">
        <f t="shared" si="1355"/>
        <v>0</v>
      </c>
      <c r="T3332" s="173">
        <f t="shared" si="1347"/>
        <v>0</v>
      </c>
      <c r="U3332" s="173">
        <f t="shared" si="1348"/>
        <v>0</v>
      </c>
      <c r="V3332" s="173">
        <f t="shared" si="1349"/>
        <v>0</v>
      </c>
      <c r="W3332" s="173">
        <f t="shared" si="1350"/>
        <v>0</v>
      </c>
      <c r="X3332" s="251">
        <f t="shared" ref="X3332" si="1365">+SUM(T3332:W3332)</f>
        <v>0</v>
      </c>
    </row>
    <row r="3333" spans="1:24" ht="13.2" customHeight="1" x14ac:dyDescent="0.3">
      <c r="A3333" s="90"/>
      <c r="B3333" s="91"/>
      <c r="C3333" s="92"/>
      <c r="D3333" s="92"/>
      <c r="E3333" s="168"/>
      <c r="F3333" s="92"/>
      <c r="G3333" s="92"/>
      <c r="H3333" s="244" t="s">
        <v>401</v>
      </c>
      <c r="I3333" s="92"/>
      <c r="J3333" s="93"/>
      <c r="K3333" s="94"/>
      <c r="L3333" s="94"/>
      <c r="M3333" s="95"/>
      <c r="N3333" s="172"/>
      <c r="O3333" s="172"/>
      <c r="P3333" s="173">
        <f t="shared" ref="P3333:P3347" si="1366">IF($B3333="PA",$N3333,0)</f>
        <v>0</v>
      </c>
      <c r="Q3333" s="173">
        <f t="shared" ref="Q3333:Q3347" si="1367">IF($B3333="PC",$N3333,0)</f>
        <v>0</v>
      </c>
      <c r="R3333" s="173">
        <f t="shared" ref="R3333:R3347" si="1368">IF($B3333="LA",$N3333,0)</f>
        <v>0</v>
      </c>
      <c r="S3333" s="173">
        <f t="shared" ref="S3333:S3347" si="1369">IF($B3333="LC",$N3333,0)</f>
        <v>0</v>
      </c>
      <c r="T3333" s="173">
        <f t="shared" si="1347"/>
        <v>0</v>
      </c>
      <c r="U3333" s="173">
        <f t="shared" si="1348"/>
        <v>0</v>
      </c>
      <c r="V3333" s="173">
        <f t="shared" si="1349"/>
        <v>0</v>
      </c>
      <c r="W3333" s="173">
        <f t="shared" si="1350"/>
        <v>0</v>
      </c>
      <c r="X3333" s="173"/>
    </row>
    <row r="3334" spans="1:24" ht="14.1" customHeight="1" x14ac:dyDescent="0.3">
      <c r="A3334" s="187" t="s">
        <v>4</v>
      </c>
      <c r="B3334" s="246" t="s">
        <v>48</v>
      </c>
      <c r="C3334" s="188">
        <v>72</v>
      </c>
      <c r="D3334" s="188">
        <v>24</v>
      </c>
      <c r="E3334" s="247"/>
      <c r="F3334" s="188" t="s">
        <v>127</v>
      </c>
      <c r="G3334" s="188" t="s">
        <v>1711</v>
      </c>
      <c r="H3334" s="188" t="s">
        <v>2296</v>
      </c>
      <c r="I3334" s="188">
        <v>162</v>
      </c>
      <c r="J3334" s="248">
        <v>2.0499999999999998</v>
      </c>
      <c r="K3334" s="249"/>
      <c r="L3334" s="188" t="s">
        <v>3663</v>
      </c>
      <c r="M3334" s="188" t="s">
        <v>417</v>
      </c>
      <c r="N3334" s="250" t="str">
        <f t="shared" ref="N3334:N3335" si="1370">IF(OR(J3334="TBA",E3334=0),"",E3334*J3334)</f>
        <v/>
      </c>
      <c r="O3334" s="172"/>
      <c r="P3334" s="173" t="str">
        <f t="shared" si="1366"/>
        <v/>
      </c>
      <c r="Q3334" s="173">
        <f t="shared" si="1367"/>
        <v>0</v>
      </c>
      <c r="R3334" s="173">
        <f t="shared" si="1368"/>
        <v>0</v>
      </c>
      <c r="S3334" s="173">
        <f t="shared" si="1369"/>
        <v>0</v>
      </c>
      <c r="T3334" s="173">
        <f t="shared" si="1347"/>
        <v>0</v>
      </c>
      <c r="U3334" s="173">
        <f t="shared" si="1348"/>
        <v>0</v>
      </c>
      <c r="V3334" s="173">
        <f t="shared" si="1349"/>
        <v>0</v>
      </c>
      <c r="W3334" s="173">
        <f t="shared" si="1350"/>
        <v>0</v>
      </c>
      <c r="X3334" s="251">
        <f t="shared" ref="X3334:X3335" si="1371">+SUM(T3334:W3334)</f>
        <v>0</v>
      </c>
    </row>
    <row r="3335" spans="1:24" ht="14.1" customHeight="1" x14ac:dyDescent="0.3">
      <c r="A3335" s="187" t="s">
        <v>867</v>
      </c>
      <c r="B3335" s="246" t="s">
        <v>48</v>
      </c>
      <c r="C3335" s="188">
        <v>144</v>
      </c>
      <c r="D3335" s="188">
        <v>24</v>
      </c>
      <c r="E3335" s="247"/>
      <c r="F3335" s="188" t="s">
        <v>127</v>
      </c>
      <c r="G3335" s="188" t="s">
        <v>1711</v>
      </c>
      <c r="H3335" s="188" t="s">
        <v>2297</v>
      </c>
      <c r="I3335" s="188">
        <v>162</v>
      </c>
      <c r="J3335" s="248">
        <v>2.1</v>
      </c>
      <c r="K3335" s="249"/>
      <c r="L3335" s="188" t="s">
        <v>3664</v>
      </c>
      <c r="M3335" s="188" t="s">
        <v>417</v>
      </c>
      <c r="N3335" s="250" t="str">
        <f t="shared" si="1370"/>
        <v/>
      </c>
      <c r="O3335" s="172"/>
      <c r="P3335" s="173" t="str">
        <f t="shared" si="1366"/>
        <v/>
      </c>
      <c r="Q3335" s="173">
        <f t="shared" si="1367"/>
        <v>0</v>
      </c>
      <c r="R3335" s="173">
        <f t="shared" si="1368"/>
        <v>0</v>
      </c>
      <c r="S3335" s="173">
        <f t="shared" si="1369"/>
        <v>0</v>
      </c>
      <c r="T3335" s="173">
        <f t="shared" si="1347"/>
        <v>0</v>
      </c>
      <c r="U3335" s="173">
        <f t="shared" si="1348"/>
        <v>0</v>
      </c>
      <c r="V3335" s="173">
        <f t="shared" si="1349"/>
        <v>0</v>
      </c>
      <c r="W3335" s="173">
        <f t="shared" si="1350"/>
        <v>0</v>
      </c>
      <c r="X3335" s="251">
        <f t="shared" si="1371"/>
        <v>0</v>
      </c>
    </row>
    <row r="3336" spans="1:24" ht="13.2" customHeight="1" x14ac:dyDescent="0.3">
      <c r="A3336" s="90"/>
      <c r="B3336" s="91"/>
      <c r="C3336" s="92"/>
      <c r="D3336" s="92"/>
      <c r="E3336" s="168"/>
      <c r="F3336" s="92"/>
      <c r="G3336" s="92"/>
      <c r="H3336" s="245" t="s">
        <v>6597</v>
      </c>
      <c r="I3336" s="92"/>
      <c r="J3336" s="93"/>
      <c r="K3336" s="94"/>
      <c r="L3336" s="94"/>
      <c r="M3336" s="95"/>
      <c r="N3336" s="172"/>
      <c r="O3336" s="172"/>
      <c r="P3336" s="173">
        <f t="shared" si="1366"/>
        <v>0</v>
      </c>
      <c r="Q3336" s="173">
        <f t="shared" si="1367"/>
        <v>0</v>
      </c>
      <c r="R3336" s="173">
        <f t="shared" si="1368"/>
        <v>0</v>
      </c>
      <c r="S3336" s="173">
        <f t="shared" si="1369"/>
        <v>0</v>
      </c>
      <c r="T3336" s="173">
        <f t="shared" si="1347"/>
        <v>0</v>
      </c>
      <c r="U3336" s="173">
        <f t="shared" si="1348"/>
        <v>0</v>
      </c>
      <c r="V3336" s="173">
        <f t="shared" si="1349"/>
        <v>0</v>
      </c>
      <c r="W3336" s="173">
        <f t="shared" si="1350"/>
        <v>0</v>
      </c>
      <c r="X3336" s="173"/>
    </row>
    <row r="3337" spans="1:24" ht="14.1" customHeight="1" x14ac:dyDescent="0.3">
      <c r="A3337" s="187">
        <v>39340</v>
      </c>
      <c r="B3337" s="246" t="s">
        <v>48</v>
      </c>
      <c r="C3337" s="188">
        <v>48</v>
      </c>
      <c r="D3337" s="188">
        <v>6</v>
      </c>
      <c r="E3337" s="247"/>
      <c r="F3337" s="188" t="s">
        <v>111</v>
      </c>
      <c r="G3337" s="188" t="s">
        <v>1712</v>
      </c>
      <c r="H3337" s="188" t="s">
        <v>1762</v>
      </c>
      <c r="I3337" s="188">
        <v>162</v>
      </c>
      <c r="J3337" s="248">
        <v>2.9</v>
      </c>
      <c r="K3337" s="249"/>
      <c r="L3337" s="188" t="s">
        <v>2703</v>
      </c>
      <c r="M3337" s="188" t="s">
        <v>417</v>
      </c>
      <c r="N3337" s="250" t="str">
        <f t="shared" ref="N3337:N3340" si="1372">IF(OR(J3337="TBA",E3337=0),"",E3337*J3337)</f>
        <v/>
      </c>
      <c r="O3337" s="172"/>
      <c r="P3337" s="173" t="str">
        <f t="shared" si="1366"/>
        <v/>
      </c>
      <c r="Q3337" s="173">
        <f t="shared" si="1367"/>
        <v>0</v>
      </c>
      <c r="R3337" s="173">
        <f t="shared" si="1368"/>
        <v>0</v>
      </c>
      <c r="S3337" s="173">
        <f t="shared" si="1369"/>
        <v>0</v>
      </c>
      <c r="T3337" s="173">
        <f t="shared" si="1347"/>
        <v>0</v>
      </c>
      <c r="U3337" s="173">
        <f t="shared" si="1348"/>
        <v>0</v>
      </c>
      <c r="V3337" s="173">
        <f t="shared" si="1349"/>
        <v>0</v>
      </c>
      <c r="W3337" s="173">
        <f t="shared" si="1350"/>
        <v>0</v>
      </c>
      <c r="X3337" s="251">
        <f t="shared" ref="X3337:X3340" si="1373">+SUM(T3337:W3337)</f>
        <v>0</v>
      </c>
    </row>
    <row r="3338" spans="1:24" ht="14.1" customHeight="1" x14ac:dyDescent="0.3">
      <c r="A3338" s="187">
        <v>56558</v>
      </c>
      <c r="B3338" s="246" t="s">
        <v>48</v>
      </c>
      <c r="C3338" s="188">
        <v>72</v>
      </c>
      <c r="D3338" s="188">
        <v>12</v>
      </c>
      <c r="E3338" s="247"/>
      <c r="F3338" s="188" t="s">
        <v>111</v>
      </c>
      <c r="G3338" s="188" t="s">
        <v>1712</v>
      </c>
      <c r="H3338" s="188" t="s">
        <v>1769</v>
      </c>
      <c r="I3338" s="188">
        <v>162</v>
      </c>
      <c r="J3338" s="248">
        <v>3.45</v>
      </c>
      <c r="K3338" s="249"/>
      <c r="L3338" s="188" t="s">
        <v>2710</v>
      </c>
      <c r="M3338" s="188" t="s">
        <v>417</v>
      </c>
      <c r="N3338" s="250" t="str">
        <f t="shared" si="1372"/>
        <v/>
      </c>
      <c r="O3338" s="172"/>
      <c r="P3338" s="173" t="str">
        <f t="shared" si="1366"/>
        <v/>
      </c>
      <c r="Q3338" s="173">
        <f t="shared" si="1367"/>
        <v>0</v>
      </c>
      <c r="R3338" s="173">
        <f t="shared" si="1368"/>
        <v>0</v>
      </c>
      <c r="S3338" s="173">
        <f t="shared" si="1369"/>
        <v>0</v>
      </c>
      <c r="T3338" s="173">
        <f t="shared" si="1347"/>
        <v>0</v>
      </c>
      <c r="U3338" s="173">
        <f t="shared" si="1348"/>
        <v>0</v>
      </c>
      <c r="V3338" s="173">
        <f t="shared" si="1349"/>
        <v>0</v>
      </c>
      <c r="W3338" s="173">
        <f t="shared" si="1350"/>
        <v>0</v>
      </c>
      <c r="X3338" s="251">
        <f t="shared" si="1373"/>
        <v>0</v>
      </c>
    </row>
    <row r="3339" spans="1:24" ht="14.1" customHeight="1" x14ac:dyDescent="0.3">
      <c r="A3339" s="187" t="s">
        <v>3</v>
      </c>
      <c r="B3339" s="246" t="s">
        <v>48</v>
      </c>
      <c r="C3339" s="188">
        <v>96</v>
      </c>
      <c r="D3339" s="188">
        <v>12</v>
      </c>
      <c r="E3339" s="247"/>
      <c r="F3339" s="188" t="s">
        <v>111</v>
      </c>
      <c r="G3339" s="188" t="s">
        <v>1712</v>
      </c>
      <c r="H3339" s="188" t="s">
        <v>2031</v>
      </c>
      <c r="I3339" s="188">
        <v>162</v>
      </c>
      <c r="J3339" s="248">
        <v>1.95</v>
      </c>
      <c r="K3339" s="249"/>
      <c r="L3339" s="188" t="s">
        <v>2973</v>
      </c>
      <c r="M3339" s="188" t="s">
        <v>417</v>
      </c>
      <c r="N3339" s="250" t="str">
        <f t="shared" si="1372"/>
        <v/>
      </c>
      <c r="O3339" s="172"/>
      <c r="P3339" s="173" t="str">
        <f t="shared" si="1366"/>
        <v/>
      </c>
      <c r="Q3339" s="173">
        <f t="shared" si="1367"/>
        <v>0</v>
      </c>
      <c r="R3339" s="173">
        <f t="shared" si="1368"/>
        <v>0</v>
      </c>
      <c r="S3339" s="173">
        <f t="shared" si="1369"/>
        <v>0</v>
      </c>
      <c r="T3339" s="173">
        <f t="shared" si="1347"/>
        <v>0</v>
      </c>
      <c r="U3339" s="173">
        <f t="shared" si="1348"/>
        <v>0</v>
      </c>
      <c r="V3339" s="173">
        <f t="shared" si="1349"/>
        <v>0</v>
      </c>
      <c r="W3339" s="173">
        <f t="shared" si="1350"/>
        <v>0</v>
      </c>
      <c r="X3339" s="251">
        <f t="shared" si="1373"/>
        <v>0</v>
      </c>
    </row>
    <row r="3340" spans="1:24" ht="14.1" customHeight="1" x14ac:dyDescent="0.3">
      <c r="A3340" s="187" t="s">
        <v>1321</v>
      </c>
      <c r="B3340" s="246" t="s">
        <v>48</v>
      </c>
      <c r="C3340" s="188">
        <v>96</v>
      </c>
      <c r="D3340" s="188">
        <v>12</v>
      </c>
      <c r="E3340" s="247"/>
      <c r="F3340" s="188" t="s">
        <v>111</v>
      </c>
      <c r="G3340" s="188" t="s">
        <v>1712</v>
      </c>
      <c r="H3340" s="188" t="s">
        <v>2032</v>
      </c>
      <c r="I3340" s="188">
        <v>162</v>
      </c>
      <c r="J3340" s="248">
        <v>2.0499999999999998</v>
      </c>
      <c r="K3340" s="249"/>
      <c r="L3340" s="188" t="s">
        <v>2974</v>
      </c>
      <c r="M3340" s="188" t="s">
        <v>417</v>
      </c>
      <c r="N3340" s="250" t="str">
        <f t="shared" si="1372"/>
        <v/>
      </c>
      <c r="O3340" s="172"/>
      <c r="P3340" s="173" t="str">
        <f t="shared" si="1366"/>
        <v/>
      </c>
      <c r="Q3340" s="173">
        <f t="shared" si="1367"/>
        <v>0</v>
      </c>
      <c r="R3340" s="173">
        <f t="shared" si="1368"/>
        <v>0</v>
      </c>
      <c r="S3340" s="173">
        <f t="shared" si="1369"/>
        <v>0</v>
      </c>
      <c r="T3340" s="173">
        <f t="shared" si="1347"/>
        <v>0</v>
      </c>
      <c r="U3340" s="173">
        <f t="shared" si="1348"/>
        <v>0</v>
      </c>
      <c r="V3340" s="173">
        <f t="shared" si="1349"/>
        <v>0</v>
      </c>
      <c r="W3340" s="173">
        <f t="shared" si="1350"/>
        <v>0</v>
      </c>
      <c r="X3340" s="251">
        <f t="shared" si="1373"/>
        <v>0</v>
      </c>
    </row>
    <row r="3341" spans="1:24" ht="13.2" customHeight="1" x14ac:dyDescent="0.3">
      <c r="A3341" s="90"/>
      <c r="B3341" s="91"/>
      <c r="C3341" s="92"/>
      <c r="D3341" s="92"/>
      <c r="E3341" s="168"/>
      <c r="F3341" s="92"/>
      <c r="G3341" s="92"/>
      <c r="H3341" s="245" t="s">
        <v>400</v>
      </c>
      <c r="I3341" s="92"/>
      <c r="J3341" s="93"/>
      <c r="K3341" s="94"/>
      <c r="L3341" s="94"/>
      <c r="M3341" s="95"/>
      <c r="N3341" s="172"/>
      <c r="O3341" s="172"/>
      <c r="P3341" s="173">
        <f t="shared" si="1366"/>
        <v>0</v>
      </c>
      <c r="Q3341" s="173">
        <f t="shared" si="1367"/>
        <v>0</v>
      </c>
      <c r="R3341" s="173">
        <f t="shared" si="1368"/>
        <v>0</v>
      </c>
      <c r="S3341" s="173">
        <f t="shared" si="1369"/>
        <v>0</v>
      </c>
      <c r="T3341" s="173">
        <f t="shared" si="1347"/>
        <v>0</v>
      </c>
      <c r="U3341" s="173">
        <f t="shared" si="1348"/>
        <v>0</v>
      </c>
      <c r="V3341" s="173">
        <f t="shared" si="1349"/>
        <v>0</v>
      </c>
      <c r="W3341" s="173">
        <f t="shared" si="1350"/>
        <v>0</v>
      </c>
      <c r="X3341" s="173"/>
    </row>
    <row r="3342" spans="1:24" ht="14.1" customHeight="1" x14ac:dyDescent="0.3">
      <c r="A3342" s="187">
        <v>96503</v>
      </c>
      <c r="B3342" s="246" t="s">
        <v>48</v>
      </c>
      <c r="C3342" s="188">
        <v>24</v>
      </c>
      <c r="D3342" s="188">
        <v>4</v>
      </c>
      <c r="E3342" s="247"/>
      <c r="F3342" s="188" t="s">
        <v>111</v>
      </c>
      <c r="G3342" s="188" t="s">
        <v>1712</v>
      </c>
      <c r="H3342" s="188" t="s">
        <v>1855</v>
      </c>
      <c r="I3342" s="188">
        <v>162</v>
      </c>
      <c r="J3342" s="248">
        <v>10.4</v>
      </c>
      <c r="K3342" s="249"/>
      <c r="L3342" s="188" t="s">
        <v>2793</v>
      </c>
      <c r="M3342" s="188" t="s">
        <v>417</v>
      </c>
      <c r="N3342" s="250" t="str">
        <f t="shared" ref="N3342:N3347" si="1374">IF(OR(J3342="TBA",E3342=0),"",E3342*J3342)</f>
        <v/>
      </c>
      <c r="O3342" s="172"/>
      <c r="P3342" s="173" t="str">
        <f t="shared" si="1366"/>
        <v/>
      </c>
      <c r="Q3342" s="173">
        <f t="shared" si="1367"/>
        <v>0</v>
      </c>
      <c r="R3342" s="173">
        <f t="shared" si="1368"/>
        <v>0</v>
      </c>
      <c r="S3342" s="173">
        <f t="shared" si="1369"/>
        <v>0</v>
      </c>
      <c r="T3342" s="173">
        <f t="shared" si="1347"/>
        <v>0</v>
      </c>
      <c r="U3342" s="173">
        <f t="shared" si="1348"/>
        <v>0</v>
      </c>
      <c r="V3342" s="173">
        <f t="shared" si="1349"/>
        <v>0</v>
      </c>
      <c r="W3342" s="173">
        <f t="shared" si="1350"/>
        <v>0</v>
      </c>
      <c r="X3342" s="251">
        <f t="shared" ref="X3342:X3347" si="1375">+SUM(T3342:W3342)</f>
        <v>0</v>
      </c>
    </row>
    <row r="3343" spans="1:24" ht="14.1" customHeight="1" x14ac:dyDescent="0.3">
      <c r="A3343" s="187" t="s">
        <v>0</v>
      </c>
      <c r="B3343" s="246" t="s">
        <v>48</v>
      </c>
      <c r="C3343" s="188">
        <v>24</v>
      </c>
      <c r="D3343" s="188">
        <v>4</v>
      </c>
      <c r="E3343" s="247"/>
      <c r="F3343" s="188" t="s">
        <v>111</v>
      </c>
      <c r="G3343" s="188" t="s">
        <v>1712</v>
      </c>
      <c r="H3343" s="188" t="s">
        <v>2039</v>
      </c>
      <c r="I3343" s="188">
        <v>162</v>
      </c>
      <c r="J3343" s="248">
        <v>8.4</v>
      </c>
      <c r="K3343" s="249"/>
      <c r="L3343" s="188" t="s">
        <v>2989</v>
      </c>
      <c r="M3343" s="188" t="s">
        <v>417</v>
      </c>
      <c r="N3343" s="250" t="str">
        <f t="shared" si="1374"/>
        <v/>
      </c>
      <c r="O3343" s="172"/>
      <c r="P3343" s="173" t="str">
        <f t="shared" si="1366"/>
        <v/>
      </c>
      <c r="Q3343" s="173">
        <f t="shared" si="1367"/>
        <v>0</v>
      </c>
      <c r="R3343" s="173">
        <f t="shared" si="1368"/>
        <v>0</v>
      </c>
      <c r="S3343" s="173">
        <f t="shared" si="1369"/>
        <v>0</v>
      </c>
      <c r="T3343" s="173">
        <f t="shared" si="1347"/>
        <v>0</v>
      </c>
      <c r="U3343" s="173">
        <f t="shared" si="1348"/>
        <v>0</v>
      </c>
      <c r="V3343" s="173">
        <f t="shared" si="1349"/>
        <v>0</v>
      </c>
      <c r="W3343" s="173">
        <f t="shared" si="1350"/>
        <v>0</v>
      </c>
      <c r="X3343" s="251">
        <f t="shared" si="1375"/>
        <v>0</v>
      </c>
    </row>
    <row r="3344" spans="1:24" ht="14.1" customHeight="1" x14ac:dyDescent="0.3">
      <c r="A3344" s="187" t="s">
        <v>1</v>
      </c>
      <c r="B3344" s="246" t="s">
        <v>48</v>
      </c>
      <c r="C3344" s="188">
        <v>24</v>
      </c>
      <c r="D3344" s="188">
        <v>4</v>
      </c>
      <c r="E3344" s="247"/>
      <c r="F3344" s="188" t="s">
        <v>111</v>
      </c>
      <c r="G3344" s="188" t="s">
        <v>1712</v>
      </c>
      <c r="H3344" s="188" t="s">
        <v>2040</v>
      </c>
      <c r="I3344" s="188">
        <v>162</v>
      </c>
      <c r="J3344" s="248">
        <v>8.4</v>
      </c>
      <c r="K3344" s="249"/>
      <c r="L3344" s="188" t="s">
        <v>2994</v>
      </c>
      <c r="M3344" s="188" t="s">
        <v>417</v>
      </c>
      <c r="N3344" s="250" t="str">
        <f t="shared" si="1374"/>
        <v/>
      </c>
      <c r="O3344" s="172"/>
      <c r="P3344" s="173" t="str">
        <f t="shared" si="1366"/>
        <v/>
      </c>
      <c r="Q3344" s="173">
        <f t="shared" si="1367"/>
        <v>0</v>
      </c>
      <c r="R3344" s="173">
        <f t="shared" si="1368"/>
        <v>0</v>
      </c>
      <c r="S3344" s="173">
        <f t="shared" si="1369"/>
        <v>0</v>
      </c>
      <c r="T3344" s="173">
        <f t="shared" si="1347"/>
        <v>0</v>
      </c>
      <c r="U3344" s="173">
        <f t="shared" si="1348"/>
        <v>0</v>
      </c>
      <c r="V3344" s="173">
        <f t="shared" si="1349"/>
        <v>0</v>
      </c>
      <c r="W3344" s="173">
        <f t="shared" si="1350"/>
        <v>0</v>
      </c>
      <c r="X3344" s="251">
        <f t="shared" si="1375"/>
        <v>0</v>
      </c>
    </row>
    <row r="3345" spans="1:24" ht="14.1" customHeight="1" x14ac:dyDescent="0.3">
      <c r="A3345" s="187" t="s">
        <v>2</v>
      </c>
      <c r="B3345" s="246" t="s">
        <v>48</v>
      </c>
      <c r="C3345" s="188">
        <v>24</v>
      </c>
      <c r="D3345" s="188">
        <v>4</v>
      </c>
      <c r="E3345" s="247"/>
      <c r="F3345" s="188" t="s">
        <v>111</v>
      </c>
      <c r="G3345" s="188" t="s">
        <v>1712</v>
      </c>
      <c r="H3345" s="188" t="s">
        <v>2057</v>
      </c>
      <c r="I3345" s="188">
        <v>162</v>
      </c>
      <c r="J3345" s="248">
        <v>6.8500000000000005</v>
      </c>
      <c r="K3345" s="249"/>
      <c r="L3345" s="188" t="s">
        <v>3036</v>
      </c>
      <c r="M3345" s="188" t="s">
        <v>417</v>
      </c>
      <c r="N3345" s="250" t="str">
        <f t="shared" si="1374"/>
        <v/>
      </c>
      <c r="O3345" s="172"/>
      <c r="P3345" s="173" t="str">
        <f t="shared" si="1366"/>
        <v/>
      </c>
      <c r="Q3345" s="173">
        <f t="shared" si="1367"/>
        <v>0</v>
      </c>
      <c r="R3345" s="173">
        <f t="shared" si="1368"/>
        <v>0</v>
      </c>
      <c r="S3345" s="173">
        <f t="shared" si="1369"/>
        <v>0</v>
      </c>
      <c r="T3345" s="173">
        <f t="shared" si="1347"/>
        <v>0</v>
      </c>
      <c r="U3345" s="173">
        <f t="shared" si="1348"/>
        <v>0</v>
      </c>
      <c r="V3345" s="173">
        <f t="shared" si="1349"/>
        <v>0</v>
      </c>
      <c r="W3345" s="173">
        <f t="shared" si="1350"/>
        <v>0</v>
      </c>
      <c r="X3345" s="251">
        <f t="shared" si="1375"/>
        <v>0</v>
      </c>
    </row>
    <row r="3346" spans="1:24" ht="14.1" customHeight="1" x14ac:dyDescent="0.3">
      <c r="A3346" s="187">
        <v>16934</v>
      </c>
      <c r="B3346" s="246" t="s">
        <v>48</v>
      </c>
      <c r="C3346" s="188">
        <v>24</v>
      </c>
      <c r="D3346" s="188">
        <v>12</v>
      </c>
      <c r="E3346" s="247"/>
      <c r="F3346" s="188" t="s">
        <v>111</v>
      </c>
      <c r="G3346" s="188" t="s">
        <v>1712</v>
      </c>
      <c r="H3346" s="188" t="s">
        <v>1728</v>
      </c>
      <c r="I3346" s="188">
        <v>162</v>
      </c>
      <c r="J3346" s="248">
        <v>4.1500000000000004</v>
      </c>
      <c r="K3346" s="249"/>
      <c r="L3346" s="188" t="s">
        <v>2669</v>
      </c>
      <c r="M3346" s="188" t="s">
        <v>417</v>
      </c>
      <c r="N3346" s="250" t="str">
        <f t="shared" si="1374"/>
        <v/>
      </c>
      <c r="O3346" s="172"/>
      <c r="P3346" s="173" t="str">
        <f t="shared" si="1366"/>
        <v/>
      </c>
      <c r="Q3346" s="173">
        <f t="shared" si="1367"/>
        <v>0</v>
      </c>
      <c r="R3346" s="173">
        <f t="shared" si="1368"/>
        <v>0</v>
      </c>
      <c r="S3346" s="173">
        <f t="shared" si="1369"/>
        <v>0</v>
      </c>
      <c r="T3346" s="173">
        <f t="shared" si="1347"/>
        <v>0</v>
      </c>
      <c r="U3346" s="173">
        <f t="shared" si="1348"/>
        <v>0</v>
      </c>
      <c r="V3346" s="173">
        <f t="shared" si="1349"/>
        <v>0</v>
      </c>
      <c r="W3346" s="173">
        <f t="shared" si="1350"/>
        <v>0</v>
      </c>
      <c r="X3346" s="251">
        <f t="shared" si="1375"/>
        <v>0</v>
      </c>
    </row>
    <row r="3347" spans="1:24" ht="14.1" customHeight="1" x14ac:dyDescent="0.3">
      <c r="A3347" s="187">
        <v>16947</v>
      </c>
      <c r="B3347" s="246" t="s">
        <v>48</v>
      </c>
      <c r="C3347" s="188">
        <v>24</v>
      </c>
      <c r="D3347" s="188">
        <v>4</v>
      </c>
      <c r="E3347" s="247"/>
      <c r="F3347" s="188" t="s">
        <v>111</v>
      </c>
      <c r="G3347" s="188" t="s">
        <v>1712</v>
      </c>
      <c r="H3347" s="188" t="s">
        <v>1729</v>
      </c>
      <c r="I3347" s="188">
        <v>162</v>
      </c>
      <c r="J3347" s="248">
        <v>10.4</v>
      </c>
      <c r="K3347" s="249"/>
      <c r="L3347" s="188" t="s">
        <v>2670</v>
      </c>
      <c r="M3347" s="188" t="s">
        <v>417</v>
      </c>
      <c r="N3347" s="250" t="str">
        <f t="shared" si="1374"/>
        <v/>
      </c>
      <c r="O3347" s="172"/>
      <c r="P3347" s="173" t="str">
        <f t="shared" si="1366"/>
        <v/>
      </c>
      <c r="Q3347" s="173">
        <f t="shared" si="1367"/>
        <v>0</v>
      </c>
      <c r="R3347" s="173">
        <f t="shared" si="1368"/>
        <v>0</v>
      </c>
      <c r="S3347" s="173">
        <f t="shared" si="1369"/>
        <v>0</v>
      </c>
      <c r="T3347" s="173">
        <f t="shared" si="1347"/>
        <v>0</v>
      </c>
      <c r="U3347" s="173">
        <f t="shared" si="1348"/>
        <v>0</v>
      </c>
      <c r="V3347" s="173">
        <f t="shared" si="1349"/>
        <v>0</v>
      </c>
      <c r="W3347" s="173">
        <f t="shared" si="1350"/>
        <v>0</v>
      </c>
      <c r="X3347" s="251">
        <f t="shared" si="1375"/>
        <v>0</v>
      </c>
    </row>
    <row r="3348" spans="1:24" ht="13.8" customHeight="1" x14ac:dyDescent="0.3">
      <c r="A3348" s="90"/>
      <c r="B3348" s="91"/>
      <c r="C3348" s="92"/>
      <c r="D3348" s="92"/>
      <c r="E3348" s="168"/>
      <c r="F3348" s="92"/>
      <c r="G3348" s="92"/>
      <c r="H3348" s="244" t="s">
        <v>5636</v>
      </c>
      <c r="I3348" s="92"/>
      <c r="J3348" s="93"/>
      <c r="K3348" s="94"/>
      <c r="L3348" s="94"/>
      <c r="M3348" s="95"/>
      <c r="N3348" s="172"/>
      <c r="O3348" s="172"/>
      <c r="P3348" s="173"/>
      <c r="Q3348" s="173"/>
      <c r="R3348" s="173"/>
      <c r="S3348" s="173"/>
      <c r="T3348" s="173"/>
      <c r="U3348" s="173"/>
      <c r="V3348" s="173"/>
      <c r="W3348" s="173"/>
      <c r="X3348" s="173"/>
    </row>
    <row r="3349" spans="1:24" ht="14.1" customHeight="1" x14ac:dyDescent="0.3">
      <c r="A3349" s="90">
        <v>39284</v>
      </c>
      <c r="B3349" s="91" t="s">
        <v>48</v>
      </c>
      <c r="C3349" s="92">
        <v>12</v>
      </c>
      <c r="D3349" s="92">
        <v>0</v>
      </c>
      <c r="E3349" s="166"/>
      <c r="F3349" s="92" t="s">
        <v>111</v>
      </c>
      <c r="G3349" s="92" t="s">
        <v>1716</v>
      </c>
      <c r="H3349" s="92" t="s">
        <v>1761</v>
      </c>
      <c r="I3349" s="92">
        <v>163</v>
      </c>
      <c r="J3349" s="93">
        <v>5.9</v>
      </c>
      <c r="K3349" s="94"/>
      <c r="L3349" s="92" t="s">
        <v>2702</v>
      </c>
      <c r="M3349" s="92" t="s">
        <v>417</v>
      </c>
      <c r="N3349" s="172" t="str">
        <f t="shared" ref="N3349:N3358" si="1376">IF(OR(J3349="TBA",E3349=0),"",E3349*J3349)</f>
        <v/>
      </c>
      <c r="O3349" s="172"/>
      <c r="P3349" s="173" t="str">
        <f t="shared" ref="P3349:P3361" si="1377">IF($B3349="PA",$N3349,0)</f>
        <v/>
      </c>
      <c r="Q3349" s="173">
        <f t="shared" ref="Q3349:Q3361" si="1378">IF($B3349="PC",$N3349,0)</f>
        <v>0</v>
      </c>
      <c r="R3349" s="173">
        <f t="shared" ref="R3349:R3361" si="1379">IF($B3349="LA",$N3349,0)</f>
        <v>0</v>
      </c>
      <c r="S3349" s="173">
        <f t="shared" ref="S3349:S3361" si="1380">IF($B3349="LC",$N3349,0)</f>
        <v>0</v>
      </c>
      <c r="T3349" s="173">
        <f t="shared" ref="T3349:T3361" si="1381">IF(P3349&lt;&gt;"",(P3349*(1-($N$3368))*(1-($O3349+$N$3373))),0)</f>
        <v>0</v>
      </c>
      <c r="U3349" s="173">
        <f t="shared" ref="U3349:U3361" si="1382">IF(Q3349&lt;&gt;"",(Q3349*(1-($N$3369))*(1-($O3349+$N$3373))),0)</f>
        <v>0</v>
      </c>
      <c r="V3349" s="173">
        <f t="shared" ref="V3349:V3361" si="1383">IF(R3349&lt;&gt;"",(R3349*(1-($N$3370))*(1-($O3349+$N$3373))),0)</f>
        <v>0</v>
      </c>
      <c r="W3349" s="173">
        <f t="shared" ref="W3349:W3361" si="1384">IF(S3349&lt;&gt;"",(S3349*(1-($N$3371))*(1-($O3349+$N$3373))),0)</f>
        <v>0</v>
      </c>
      <c r="X3349" s="173">
        <f t="shared" ref="X3349:X3358" si="1385">+SUM(T3349:W3349)</f>
        <v>0</v>
      </c>
    </row>
    <row r="3350" spans="1:24" ht="14.1" customHeight="1" x14ac:dyDescent="0.3">
      <c r="A3350" s="90">
        <v>93670</v>
      </c>
      <c r="B3350" s="91" t="s">
        <v>48</v>
      </c>
      <c r="C3350" s="92">
        <v>24</v>
      </c>
      <c r="D3350" s="92">
        <v>4</v>
      </c>
      <c r="E3350" s="166"/>
      <c r="F3350" s="92" t="s">
        <v>111</v>
      </c>
      <c r="G3350" s="92" t="s">
        <v>1716</v>
      </c>
      <c r="H3350" s="92" t="s">
        <v>1854</v>
      </c>
      <c r="I3350" s="92">
        <v>163</v>
      </c>
      <c r="J3350" s="93">
        <v>12</v>
      </c>
      <c r="K3350" s="94"/>
      <c r="L3350" s="92" t="s">
        <v>2792</v>
      </c>
      <c r="M3350" s="92" t="s">
        <v>417</v>
      </c>
      <c r="N3350" s="172" t="str">
        <f t="shared" si="1376"/>
        <v/>
      </c>
      <c r="O3350" s="172"/>
      <c r="P3350" s="173" t="str">
        <f t="shared" si="1377"/>
        <v/>
      </c>
      <c r="Q3350" s="173">
        <f t="shared" si="1378"/>
        <v>0</v>
      </c>
      <c r="R3350" s="173">
        <f t="shared" si="1379"/>
        <v>0</v>
      </c>
      <c r="S3350" s="173">
        <f t="shared" si="1380"/>
        <v>0</v>
      </c>
      <c r="T3350" s="173">
        <f t="shared" si="1381"/>
        <v>0</v>
      </c>
      <c r="U3350" s="173">
        <f t="shared" si="1382"/>
        <v>0</v>
      </c>
      <c r="V3350" s="173">
        <f t="shared" si="1383"/>
        <v>0</v>
      </c>
      <c r="W3350" s="173">
        <f t="shared" si="1384"/>
        <v>0</v>
      </c>
      <c r="X3350" s="173">
        <f t="shared" si="1385"/>
        <v>0</v>
      </c>
    </row>
    <row r="3351" spans="1:24" ht="14.1" customHeight="1" x14ac:dyDescent="0.3">
      <c r="A3351" s="90" t="s">
        <v>8</v>
      </c>
      <c r="B3351" s="91" t="s">
        <v>48</v>
      </c>
      <c r="C3351" s="92">
        <v>24</v>
      </c>
      <c r="D3351" s="92">
        <v>12</v>
      </c>
      <c r="E3351" s="166"/>
      <c r="F3351" s="92" t="s">
        <v>111</v>
      </c>
      <c r="G3351" s="92" t="s">
        <v>1716</v>
      </c>
      <c r="H3351" s="92" t="s">
        <v>2273</v>
      </c>
      <c r="I3351" s="92">
        <v>163</v>
      </c>
      <c r="J3351" s="93">
        <v>5.2</v>
      </c>
      <c r="K3351" s="94"/>
      <c r="L3351" s="92" t="s">
        <v>3612</v>
      </c>
      <c r="M3351" s="92" t="s">
        <v>417</v>
      </c>
      <c r="N3351" s="172" t="str">
        <f t="shared" si="1376"/>
        <v/>
      </c>
      <c r="O3351" s="172"/>
      <c r="P3351" s="173" t="str">
        <f t="shared" si="1377"/>
        <v/>
      </c>
      <c r="Q3351" s="173">
        <f t="shared" si="1378"/>
        <v>0</v>
      </c>
      <c r="R3351" s="173">
        <f t="shared" si="1379"/>
        <v>0</v>
      </c>
      <c r="S3351" s="173">
        <f t="shared" si="1380"/>
        <v>0</v>
      </c>
      <c r="T3351" s="173">
        <f t="shared" si="1381"/>
        <v>0</v>
      </c>
      <c r="U3351" s="173">
        <f t="shared" si="1382"/>
        <v>0</v>
      </c>
      <c r="V3351" s="173">
        <f t="shared" si="1383"/>
        <v>0</v>
      </c>
      <c r="W3351" s="173">
        <f t="shared" si="1384"/>
        <v>0</v>
      </c>
      <c r="X3351" s="173">
        <f t="shared" si="1385"/>
        <v>0</v>
      </c>
    </row>
    <row r="3352" spans="1:24" ht="14.1" customHeight="1" x14ac:dyDescent="0.3">
      <c r="A3352" s="187" t="s">
        <v>6</v>
      </c>
      <c r="B3352" s="246" t="s">
        <v>48</v>
      </c>
      <c r="C3352" s="188">
        <v>6</v>
      </c>
      <c r="D3352" s="188">
        <v>0</v>
      </c>
      <c r="E3352" s="247"/>
      <c r="F3352" s="188" t="s">
        <v>111</v>
      </c>
      <c r="G3352" s="188" t="s">
        <v>1716</v>
      </c>
      <c r="H3352" s="188" t="s">
        <v>2278</v>
      </c>
      <c r="I3352" s="188">
        <v>163</v>
      </c>
      <c r="J3352" s="248">
        <v>8.9500000000000011</v>
      </c>
      <c r="K3352" s="249"/>
      <c r="L3352" s="188" t="s">
        <v>3621</v>
      </c>
      <c r="M3352" s="188" t="s">
        <v>417</v>
      </c>
      <c r="N3352" s="250" t="str">
        <f t="shared" si="1376"/>
        <v/>
      </c>
      <c r="O3352" s="172"/>
      <c r="P3352" s="173" t="str">
        <f t="shared" si="1377"/>
        <v/>
      </c>
      <c r="Q3352" s="173">
        <f t="shared" si="1378"/>
        <v>0</v>
      </c>
      <c r="R3352" s="173">
        <f t="shared" si="1379"/>
        <v>0</v>
      </c>
      <c r="S3352" s="173">
        <f t="shared" si="1380"/>
        <v>0</v>
      </c>
      <c r="T3352" s="173">
        <f t="shared" si="1381"/>
        <v>0</v>
      </c>
      <c r="U3352" s="173">
        <f t="shared" si="1382"/>
        <v>0</v>
      </c>
      <c r="V3352" s="173">
        <f t="shared" si="1383"/>
        <v>0</v>
      </c>
      <c r="W3352" s="173">
        <f t="shared" si="1384"/>
        <v>0</v>
      </c>
      <c r="X3352" s="251">
        <f t="shared" si="1385"/>
        <v>0</v>
      </c>
    </row>
    <row r="3353" spans="1:24" ht="14.1" customHeight="1" x14ac:dyDescent="0.3">
      <c r="A3353" s="187" t="s">
        <v>7</v>
      </c>
      <c r="B3353" s="246" t="s">
        <v>48</v>
      </c>
      <c r="C3353" s="188">
        <v>12</v>
      </c>
      <c r="D3353" s="188">
        <v>0</v>
      </c>
      <c r="E3353" s="247"/>
      <c r="F3353" s="188" t="s">
        <v>111</v>
      </c>
      <c r="G3353" s="188" t="s">
        <v>1716</v>
      </c>
      <c r="H3353" s="188" t="s">
        <v>2335</v>
      </c>
      <c r="I3353" s="188">
        <v>163</v>
      </c>
      <c r="J3353" s="248">
        <v>7.15</v>
      </c>
      <c r="K3353" s="249"/>
      <c r="L3353" s="188" t="s">
        <v>3761</v>
      </c>
      <c r="M3353" s="188" t="s">
        <v>417</v>
      </c>
      <c r="N3353" s="250" t="str">
        <f t="shared" si="1376"/>
        <v/>
      </c>
      <c r="O3353" s="172"/>
      <c r="P3353" s="173" t="str">
        <f t="shared" si="1377"/>
        <v/>
      </c>
      <c r="Q3353" s="173">
        <f t="shared" si="1378"/>
        <v>0</v>
      </c>
      <c r="R3353" s="173">
        <f t="shared" si="1379"/>
        <v>0</v>
      </c>
      <c r="S3353" s="173">
        <f t="shared" si="1380"/>
        <v>0</v>
      </c>
      <c r="T3353" s="173">
        <f t="shared" si="1381"/>
        <v>0</v>
      </c>
      <c r="U3353" s="173">
        <f t="shared" si="1382"/>
        <v>0</v>
      </c>
      <c r="V3353" s="173">
        <f t="shared" si="1383"/>
        <v>0</v>
      </c>
      <c r="W3353" s="173">
        <f t="shared" si="1384"/>
        <v>0</v>
      </c>
      <c r="X3353" s="251">
        <f t="shared" si="1385"/>
        <v>0</v>
      </c>
    </row>
    <row r="3354" spans="1:24" ht="14.1" customHeight="1" x14ac:dyDescent="0.3">
      <c r="A3354" s="90" t="s">
        <v>5</v>
      </c>
      <c r="B3354" s="91" t="s">
        <v>48</v>
      </c>
      <c r="C3354" s="92">
        <v>12</v>
      </c>
      <c r="D3354" s="92">
        <v>0</v>
      </c>
      <c r="E3354" s="166"/>
      <c r="F3354" s="92" t="s">
        <v>111</v>
      </c>
      <c r="G3354" s="92" t="s">
        <v>1716</v>
      </c>
      <c r="H3354" s="92" t="s">
        <v>2008</v>
      </c>
      <c r="I3354" s="92">
        <v>163</v>
      </c>
      <c r="J3354" s="93">
        <v>5.75</v>
      </c>
      <c r="K3354" s="94"/>
      <c r="L3354" s="92" t="s">
        <v>2943</v>
      </c>
      <c r="M3354" s="92" t="s">
        <v>417</v>
      </c>
      <c r="N3354" s="172" t="str">
        <f t="shared" si="1376"/>
        <v/>
      </c>
      <c r="O3354" s="172"/>
      <c r="P3354" s="173" t="str">
        <f t="shared" si="1377"/>
        <v/>
      </c>
      <c r="Q3354" s="173">
        <f t="shared" si="1378"/>
        <v>0</v>
      </c>
      <c r="R3354" s="173">
        <f t="shared" si="1379"/>
        <v>0</v>
      </c>
      <c r="S3354" s="173">
        <f t="shared" si="1380"/>
        <v>0</v>
      </c>
      <c r="T3354" s="173">
        <f t="shared" si="1381"/>
        <v>0</v>
      </c>
      <c r="U3354" s="173">
        <f t="shared" si="1382"/>
        <v>0</v>
      </c>
      <c r="V3354" s="173">
        <f t="shared" si="1383"/>
        <v>0</v>
      </c>
      <c r="W3354" s="173">
        <f t="shared" si="1384"/>
        <v>0</v>
      </c>
      <c r="X3354" s="173">
        <f t="shared" si="1385"/>
        <v>0</v>
      </c>
    </row>
    <row r="3355" spans="1:24" ht="14.1" customHeight="1" x14ac:dyDescent="0.3">
      <c r="A3355" s="90">
        <v>13486</v>
      </c>
      <c r="B3355" s="91" t="s">
        <v>48</v>
      </c>
      <c r="C3355" s="92">
        <v>12</v>
      </c>
      <c r="D3355" s="92">
        <v>0</v>
      </c>
      <c r="E3355" s="166"/>
      <c r="F3355" s="92" t="s">
        <v>110</v>
      </c>
      <c r="G3355" s="92" t="s">
        <v>1716</v>
      </c>
      <c r="H3355" s="92" t="s">
        <v>1720</v>
      </c>
      <c r="I3355" s="92">
        <v>163</v>
      </c>
      <c r="J3355" s="93">
        <v>6.9</v>
      </c>
      <c r="K3355" s="94"/>
      <c r="L3355" s="92" t="s">
        <v>2661</v>
      </c>
      <c r="M3355" s="92" t="s">
        <v>417</v>
      </c>
      <c r="N3355" s="172" t="str">
        <f>IF(OR(J3355="TBA",E3355=0),"",E3355*J3355)</f>
        <v/>
      </c>
      <c r="O3355" s="172"/>
      <c r="P3355" s="173" t="str">
        <f>IF($B3355="PA",$N3355,0)</f>
        <v/>
      </c>
      <c r="Q3355" s="173">
        <f>IF($B3355="PC",$N3355,0)</f>
        <v>0</v>
      </c>
      <c r="R3355" s="173">
        <f>IF($B3355="LA",$N3355,0)</f>
        <v>0</v>
      </c>
      <c r="S3355" s="173">
        <f>IF($B3355="LC",$N3355,0)</f>
        <v>0</v>
      </c>
      <c r="T3355" s="173">
        <f t="shared" si="1381"/>
        <v>0</v>
      </c>
      <c r="U3355" s="173">
        <f t="shared" si="1382"/>
        <v>0</v>
      </c>
      <c r="V3355" s="173">
        <f t="shared" si="1383"/>
        <v>0</v>
      </c>
      <c r="W3355" s="173">
        <f t="shared" si="1384"/>
        <v>0</v>
      </c>
      <c r="X3355" s="173">
        <f>+SUM(T3355:W3355)</f>
        <v>0</v>
      </c>
    </row>
    <row r="3356" spans="1:24" ht="14.1" customHeight="1" x14ac:dyDescent="0.3">
      <c r="A3356" s="90">
        <v>72343</v>
      </c>
      <c r="B3356" s="91" t="s">
        <v>48</v>
      </c>
      <c r="C3356" s="92">
        <v>12</v>
      </c>
      <c r="D3356" s="92">
        <v>0</v>
      </c>
      <c r="E3356" s="166"/>
      <c r="F3356" s="92" t="s">
        <v>110</v>
      </c>
      <c r="G3356" s="92" t="s">
        <v>1716</v>
      </c>
      <c r="H3356" s="92" t="s">
        <v>1797</v>
      </c>
      <c r="I3356" s="92">
        <v>163</v>
      </c>
      <c r="J3356" s="93">
        <v>7.1000000000000005</v>
      </c>
      <c r="K3356" s="94"/>
      <c r="L3356" s="92" t="s">
        <v>2738</v>
      </c>
      <c r="M3356" s="92" t="s">
        <v>417</v>
      </c>
      <c r="N3356" s="172" t="str">
        <f>IF(OR(J3356="TBA",E3356=0),"",E3356*J3356)</f>
        <v/>
      </c>
      <c r="O3356" s="172"/>
      <c r="P3356" s="173" t="str">
        <f>IF($B3356="PA",$N3356,0)</f>
        <v/>
      </c>
      <c r="Q3356" s="173">
        <f>IF($B3356="PC",$N3356,0)</f>
        <v>0</v>
      </c>
      <c r="R3356" s="173">
        <f>IF($B3356="LA",$N3356,0)</f>
        <v>0</v>
      </c>
      <c r="S3356" s="173">
        <f>IF($B3356="LC",$N3356,0)</f>
        <v>0</v>
      </c>
      <c r="T3356" s="173">
        <f t="shared" si="1381"/>
        <v>0</v>
      </c>
      <c r="U3356" s="173">
        <f t="shared" si="1382"/>
        <v>0</v>
      </c>
      <c r="V3356" s="173">
        <f t="shared" si="1383"/>
        <v>0</v>
      </c>
      <c r="W3356" s="173">
        <f t="shared" si="1384"/>
        <v>0</v>
      </c>
      <c r="X3356" s="173">
        <f>+SUM(T3356:W3356)</f>
        <v>0</v>
      </c>
    </row>
    <row r="3357" spans="1:24" ht="14.1" customHeight="1" x14ac:dyDescent="0.3">
      <c r="A3357" s="154">
        <v>72342</v>
      </c>
      <c r="B3357" s="91" t="s">
        <v>48</v>
      </c>
      <c r="C3357" s="92">
        <v>6</v>
      </c>
      <c r="D3357" s="92">
        <v>0</v>
      </c>
      <c r="E3357" s="166"/>
      <c r="F3357" s="92" t="s">
        <v>110</v>
      </c>
      <c r="G3357" s="92" t="s">
        <v>1716</v>
      </c>
      <c r="H3357" s="92" t="s">
        <v>1796</v>
      </c>
      <c r="I3357" s="92">
        <v>163</v>
      </c>
      <c r="J3357" s="93">
        <v>8.5500000000000007</v>
      </c>
      <c r="K3357" s="94"/>
      <c r="L3357" s="92" t="s">
        <v>2737</v>
      </c>
      <c r="M3357" s="92" t="s">
        <v>417</v>
      </c>
      <c r="N3357" s="172" t="str">
        <f>IF(OR(J3357="TBA",E3357=0),"",E3357*J3357)</f>
        <v/>
      </c>
      <c r="O3357" s="172"/>
      <c r="P3357" s="173" t="str">
        <f>IF($B3357="PA",$N3357,0)</f>
        <v/>
      </c>
      <c r="Q3357" s="173">
        <f>IF($B3357="PC",$N3357,0)</f>
        <v>0</v>
      </c>
      <c r="R3357" s="173">
        <f>IF($B3357="LA",$N3357,0)</f>
        <v>0</v>
      </c>
      <c r="S3357" s="173">
        <f>IF($B3357="LC",$N3357,0)</f>
        <v>0</v>
      </c>
      <c r="T3357" s="173">
        <f t="shared" si="1381"/>
        <v>0</v>
      </c>
      <c r="U3357" s="173">
        <f t="shared" si="1382"/>
        <v>0</v>
      </c>
      <c r="V3357" s="173">
        <f t="shared" si="1383"/>
        <v>0</v>
      </c>
      <c r="W3357" s="173">
        <f t="shared" si="1384"/>
        <v>0</v>
      </c>
      <c r="X3357" s="173">
        <f>+SUM(T3357:W3357)</f>
        <v>0</v>
      </c>
    </row>
    <row r="3358" spans="1:24" ht="14.1" customHeight="1" x14ac:dyDescent="0.3">
      <c r="A3358" s="90">
        <v>25863</v>
      </c>
      <c r="B3358" s="91" t="s">
        <v>48</v>
      </c>
      <c r="C3358" s="92">
        <v>24</v>
      </c>
      <c r="D3358" s="92">
        <v>12</v>
      </c>
      <c r="E3358" s="166"/>
      <c r="F3358" s="92" t="s">
        <v>111</v>
      </c>
      <c r="G3358" s="92" t="s">
        <v>1716</v>
      </c>
      <c r="H3358" s="92" t="s">
        <v>1757</v>
      </c>
      <c r="I3358" s="92">
        <v>163</v>
      </c>
      <c r="J3358" s="93">
        <v>5.55</v>
      </c>
      <c r="K3358" s="94"/>
      <c r="L3358" s="92" t="s">
        <v>2698</v>
      </c>
      <c r="M3358" s="92" t="s">
        <v>417</v>
      </c>
      <c r="N3358" s="172" t="str">
        <f t="shared" si="1376"/>
        <v/>
      </c>
      <c r="O3358" s="172"/>
      <c r="P3358" s="173" t="str">
        <f t="shared" si="1377"/>
        <v/>
      </c>
      <c r="Q3358" s="173">
        <f t="shared" si="1378"/>
        <v>0</v>
      </c>
      <c r="R3358" s="173">
        <f t="shared" si="1379"/>
        <v>0</v>
      </c>
      <c r="S3358" s="173">
        <f t="shared" si="1380"/>
        <v>0</v>
      </c>
      <c r="T3358" s="173">
        <f t="shared" si="1381"/>
        <v>0</v>
      </c>
      <c r="U3358" s="173">
        <f t="shared" si="1382"/>
        <v>0</v>
      </c>
      <c r="V3358" s="173">
        <f t="shared" si="1383"/>
        <v>0</v>
      </c>
      <c r="W3358" s="173">
        <f t="shared" si="1384"/>
        <v>0</v>
      </c>
      <c r="X3358" s="173">
        <f t="shared" si="1385"/>
        <v>0</v>
      </c>
    </row>
    <row r="3359" spans="1:24" ht="14.1" customHeight="1" x14ac:dyDescent="0.3">
      <c r="A3359" s="91"/>
      <c r="B3359" s="91"/>
      <c r="C3359" s="92"/>
      <c r="D3359" s="92"/>
      <c r="E3359" s="168"/>
      <c r="F3359" s="92"/>
      <c r="G3359" s="92"/>
      <c r="H3359" s="244" t="s">
        <v>6598</v>
      </c>
      <c r="I3359" s="92"/>
      <c r="J3359" s="93"/>
      <c r="K3359" s="94"/>
      <c r="L3359" s="94"/>
      <c r="M3359" s="95"/>
      <c r="N3359" s="241"/>
      <c r="O3359" s="241"/>
      <c r="P3359" s="242">
        <f t="shared" si="1377"/>
        <v>0</v>
      </c>
      <c r="Q3359" s="242">
        <f t="shared" si="1378"/>
        <v>0</v>
      </c>
      <c r="R3359" s="242">
        <f t="shared" si="1379"/>
        <v>0</v>
      </c>
      <c r="S3359" s="242">
        <f t="shared" si="1380"/>
        <v>0</v>
      </c>
      <c r="T3359" s="242">
        <f t="shared" si="1381"/>
        <v>0</v>
      </c>
      <c r="U3359" s="242">
        <f t="shared" si="1382"/>
        <v>0</v>
      </c>
      <c r="V3359" s="242">
        <f t="shared" si="1383"/>
        <v>0</v>
      </c>
      <c r="W3359" s="242">
        <f t="shared" si="1384"/>
        <v>0</v>
      </c>
      <c r="X3359" s="242"/>
    </row>
    <row r="3360" spans="1:24" ht="14.1" customHeight="1" x14ac:dyDescent="0.3">
      <c r="A3360" s="90" t="s">
        <v>132</v>
      </c>
      <c r="B3360" s="91" t="s">
        <v>48</v>
      </c>
      <c r="C3360" s="92">
        <v>24</v>
      </c>
      <c r="D3360" s="92">
        <v>12</v>
      </c>
      <c r="E3360" s="166"/>
      <c r="F3360" s="92" t="s">
        <v>1934</v>
      </c>
      <c r="G3360" s="92" t="s">
        <v>1716</v>
      </c>
      <c r="H3360" s="92" t="s">
        <v>2279</v>
      </c>
      <c r="I3360" s="92">
        <v>163</v>
      </c>
      <c r="J3360" s="93">
        <v>4.8</v>
      </c>
      <c r="K3360" s="94"/>
      <c r="L3360" s="92" t="s">
        <v>3622</v>
      </c>
      <c r="M3360" s="92" t="s">
        <v>417</v>
      </c>
      <c r="N3360" s="172" t="str">
        <f t="shared" ref="N3360:N3361" si="1386">IF(OR(J3360="TBA",E3360=0),"",E3360*J3360)</f>
        <v/>
      </c>
      <c r="O3360" s="172"/>
      <c r="P3360" s="173" t="str">
        <f t="shared" si="1377"/>
        <v/>
      </c>
      <c r="Q3360" s="173">
        <f t="shared" si="1378"/>
        <v>0</v>
      </c>
      <c r="R3360" s="173">
        <f t="shared" si="1379"/>
        <v>0</v>
      </c>
      <c r="S3360" s="173">
        <f t="shared" si="1380"/>
        <v>0</v>
      </c>
      <c r="T3360" s="173">
        <f t="shared" si="1381"/>
        <v>0</v>
      </c>
      <c r="U3360" s="173">
        <f t="shared" si="1382"/>
        <v>0</v>
      </c>
      <c r="V3360" s="173">
        <f t="shared" si="1383"/>
        <v>0</v>
      </c>
      <c r="W3360" s="173">
        <f t="shared" si="1384"/>
        <v>0</v>
      </c>
      <c r="X3360" s="173">
        <f t="shared" ref="X3360:X3361" si="1387">+SUM(T3360:W3360)</f>
        <v>0</v>
      </c>
    </row>
    <row r="3361" spans="1:24" ht="14.1" customHeight="1" x14ac:dyDescent="0.3">
      <c r="A3361" s="90" t="s">
        <v>131</v>
      </c>
      <c r="B3361" s="91" t="s">
        <v>48</v>
      </c>
      <c r="C3361" s="92">
        <v>200</v>
      </c>
      <c r="D3361" s="92">
        <v>10</v>
      </c>
      <c r="E3361" s="166"/>
      <c r="F3361" s="92" t="s">
        <v>1934</v>
      </c>
      <c r="G3361" s="92" t="s">
        <v>1711</v>
      </c>
      <c r="H3361" s="92" t="s">
        <v>2275</v>
      </c>
      <c r="I3361" s="92">
        <v>163</v>
      </c>
      <c r="J3361" s="93">
        <v>4</v>
      </c>
      <c r="K3361" s="94"/>
      <c r="L3361" s="92" t="s">
        <v>3616</v>
      </c>
      <c r="M3361" s="92" t="s">
        <v>417</v>
      </c>
      <c r="N3361" s="172" t="str">
        <f t="shared" si="1386"/>
        <v/>
      </c>
      <c r="O3361" s="172"/>
      <c r="P3361" s="173" t="str">
        <f t="shared" si="1377"/>
        <v/>
      </c>
      <c r="Q3361" s="173">
        <f t="shared" si="1378"/>
        <v>0</v>
      </c>
      <c r="R3361" s="173">
        <f t="shared" si="1379"/>
        <v>0</v>
      </c>
      <c r="S3361" s="173">
        <f t="shared" si="1380"/>
        <v>0</v>
      </c>
      <c r="T3361" s="173">
        <f t="shared" si="1381"/>
        <v>0</v>
      </c>
      <c r="U3361" s="173">
        <f t="shared" si="1382"/>
        <v>0</v>
      </c>
      <c r="V3361" s="173">
        <f t="shared" si="1383"/>
        <v>0</v>
      </c>
      <c r="W3361" s="173">
        <f t="shared" si="1384"/>
        <v>0</v>
      </c>
      <c r="X3361" s="173">
        <f t="shared" si="1387"/>
        <v>0</v>
      </c>
    </row>
    <row r="3362" spans="1:24" ht="9" customHeight="1" x14ac:dyDescent="0.3"/>
    <row r="3363" spans="1:24" ht="12.75" customHeight="1" x14ac:dyDescent="0.3">
      <c r="B3363" s="106"/>
      <c r="C3363" s="106"/>
      <c r="D3363" s="106"/>
      <c r="E3363" s="164" t="s">
        <v>75</v>
      </c>
      <c r="F3363" s="106" t="s">
        <v>75</v>
      </c>
      <c r="P3363" s="107">
        <f t="shared" ref="P3363:X3363" si="1388">SUM(P3:P3362)</f>
        <v>0</v>
      </c>
      <c r="Q3363" s="107">
        <f t="shared" si="1388"/>
        <v>0</v>
      </c>
      <c r="R3363" s="107">
        <f t="shared" si="1388"/>
        <v>0</v>
      </c>
      <c r="S3363" s="107">
        <f t="shared" si="1388"/>
        <v>0</v>
      </c>
      <c r="T3363" s="107">
        <f t="shared" si="1388"/>
        <v>0</v>
      </c>
      <c r="U3363" s="107">
        <f t="shared" si="1388"/>
        <v>0</v>
      </c>
      <c r="V3363" s="107">
        <f t="shared" si="1388"/>
        <v>0</v>
      </c>
      <c r="W3363" s="107">
        <f t="shared" si="1388"/>
        <v>0</v>
      </c>
      <c r="X3363" s="152">
        <f t="shared" si="1388"/>
        <v>0</v>
      </c>
    </row>
    <row r="3364" spans="1:24" ht="15" customHeight="1" x14ac:dyDescent="0.3">
      <c r="B3364" s="108"/>
      <c r="C3364" s="109"/>
      <c r="D3364" s="109"/>
      <c r="E3364" s="164" t="s">
        <v>75</v>
      </c>
      <c r="F3364" s="269" t="s">
        <v>355</v>
      </c>
      <c r="G3364" s="270"/>
      <c r="H3364" s="271"/>
      <c r="I3364" s="272" t="s">
        <v>253</v>
      </c>
      <c r="J3364" s="273"/>
      <c r="K3364" s="273"/>
      <c r="L3364" s="273"/>
      <c r="M3364" s="274"/>
      <c r="N3364" s="110">
        <f>+P3363+Q3363</f>
        <v>0</v>
      </c>
      <c r="O3364" s="111"/>
      <c r="P3364" s="107">
        <f>+P3363*(1-N3368)</f>
        <v>0</v>
      </c>
      <c r="Q3364" s="107">
        <f>Q3363*(1-N3369)</f>
        <v>0</v>
      </c>
      <c r="R3364" s="107">
        <f>R3363*(1-N3370)</f>
        <v>0</v>
      </c>
      <c r="S3364" s="107">
        <f>S3363*(1-N3371)</f>
        <v>0</v>
      </c>
      <c r="T3364" s="107"/>
      <c r="U3364" s="107"/>
      <c r="V3364" s="107"/>
      <c r="W3364" s="107"/>
      <c r="X3364" s="112">
        <f>SUM(P3364:S3364)</f>
        <v>0</v>
      </c>
    </row>
    <row r="3365" spans="1:24" ht="15" customHeight="1" x14ac:dyDescent="0.3">
      <c r="A3365" s="158"/>
      <c r="B3365" s="108"/>
      <c r="C3365" s="109"/>
      <c r="D3365" s="109"/>
      <c r="E3365" s="164" t="s">
        <v>75</v>
      </c>
      <c r="F3365" s="275" t="s">
        <v>689</v>
      </c>
      <c r="G3365" s="276"/>
      <c r="H3365" s="277"/>
      <c r="I3365" s="272" t="s">
        <v>254</v>
      </c>
      <c r="J3365" s="273"/>
      <c r="K3365" s="273"/>
      <c r="L3365" s="273"/>
      <c r="M3365" s="274"/>
      <c r="N3365" s="110">
        <f>R3363+S3363</f>
        <v>0</v>
      </c>
      <c r="O3365" s="111"/>
      <c r="P3365" s="107"/>
      <c r="Q3365" s="107"/>
      <c r="R3365" s="107"/>
      <c r="S3365" s="107"/>
      <c r="T3365" s="107">
        <f>+T3364*(1-$N$3373)</f>
        <v>0</v>
      </c>
      <c r="U3365" s="107">
        <f>+U3364*(1-$N$3373)</f>
        <v>0</v>
      </c>
      <c r="V3365" s="107"/>
      <c r="W3365" s="107"/>
      <c r="X3365" s="113"/>
    </row>
    <row r="3366" spans="1:24" ht="15" customHeight="1" x14ac:dyDescent="0.3">
      <c r="A3366" s="159"/>
      <c r="B3366" s="3"/>
      <c r="C3366" s="87"/>
      <c r="D3366" s="87"/>
      <c r="E3366" s="164" t="s">
        <v>75</v>
      </c>
      <c r="F3366" s="278" t="s">
        <v>5739</v>
      </c>
      <c r="G3366" s="279"/>
      <c r="H3366" s="280"/>
      <c r="I3366" s="281" t="s">
        <v>35</v>
      </c>
      <c r="J3366" s="282"/>
      <c r="K3366" s="273"/>
      <c r="L3366" s="282"/>
      <c r="M3366" s="283"/>
      <c r="N3366" s="128">
        <f>+N3364+N3365</f>
        <v>0</v>
      </c>
      <c r="O3366" s="114"/>
      <c r="P3366" s="107"/>
      <c r="Q3366" s="107"/>
      <c r="R3366" s="107"/>
      <c r="S3366" s="107"/>
      <c r="T3366" s="107"/>
      <c r="U3366" s="107"/>
      <c r="V3366" s="107"/>
      <c r="W3366" s="107"/>
      <c r="X3366" s="107"/>
    </row>
    <row r="3367" spans="1:24" ht="15" customHeight="1" x14ac:dyDescent="0.3">
      <c r="E3367" s="164" t="s">
        <v>75</v>
      </c>
      <c r="F3367" s="284" t="s">
        <v>6603</v>
      </c>
      <c r="G3367" s="285"/>
      <c r="H3367" s="286"/>
      <c r="J3367" s="115"/>
      <c r="K3367" s="109"/>
      <c r="L3367" s="109"/>
      <c r="M3367" s="109"/>
      <c r="O3367" s="8"/>
      <c r="P3367" s="107"/>
      <c r="Q3367" s="107"/>
      <c r="R3367" s="107"/>
      <c r="S3367" s="107"/>
      <c r="T3367" s="107"/>
      <c r="U3367" s="107"/>
      <c r="V3367" s="107"/>
      <c r="W3367" s="107"/>
      <c r="X3367" s="113"/>
    </row>
    <row r="3368" spans="1:24" ht="15" customHeight="1" x14ac:dyDescent="0.3">
      <c r="A3368" s="160"/>
      <c r="B3368" s="3"/>
      <c r="C3368" s="87"/>
      <c r="D3368" s="87"/>
      <c r="E3368" s="164" t="s">
        <v>75</v>
      </c>
      <c r="F3368" s="305" t="s">
        <v>6600</v>
      </c>
      <c r="G3368" s="306"/>
      <c r="H3368" s="307"/>
      <c r="I3368" s="299" t="s">
        <v>172</v>
      </c>
      <c r="J3368" s="282"/>
      <c r="K3368" s="273"/>
      <c r="L3368" s="282"/>
      <c r="M3368" s="283"/>
      <c r="N3368" s="116"/>
      <c r="O3368" s="117"/>
      <c r="P3368" s="107"/>
      <c r="Q3368" s="107"/>
      <c r="R3368" s="107"/>
      <c r="S3368" s="107"/>
      <c r="T3368" s="107"/>
      <c r="U3368" s="107"/>
      <c r="V3368" s="107"/>
      <c r="W3368" s="107"/>
      <c r="X3368" s="113"/>
    </row>
    <row r="3369" spans="1:24" ht="15" customHeight="1" x14ac:dyDescent="0.3">
      <c r="A3369" s="4"/>
      <c r="B3369" s="106"/>
      <c r="C3369" s="106"/>
      <c r="D3369" s="106"/>
      <c r="E3369" s="164" t="s">
        <v>75</v>
      </c>
      <c r="F3369" s="308" t="s">
        <v>6601</v>
      </c>
      <c r="G3369" s="309"/>
      <c r="H3369" s="310"/>
      <c r="I3369" s="299" t="s">
        <v>173</v>
      </c>
      <c r="J3369" s="282"/>
      <c r="K3369" s="273"/>
      <c r="L3369" s="282"/>
      <c r="M3369" s="283"/>
      <c r="N3369" s="116"/>
      <c r="O3369" s="117"/>
      <c r="P3369" s="107"/>
      <c r="Q3369" s="107"/>
      <c r="R3369" s="107"/>
      <c r="S3369" s="107"/>
      <c r="T3369" s="107"/>
      <c r="U3369" s="107"/>
      <c r="V3369" s="107"/>
      <c r="W3369" s="107"/>
      <c r="X3369" s="113"/>
    </row>
    <row r="3370" spans="1:24" ht="15" customHeight="1" x14ac:dyDescent="0.3">
      <c r="A3370" s="4"/>
      <c r="B3370" s="106"/>
      <c r="C3370" s="106"/>
      <c r="D3370" s="106"/>
      <c r="E3370" s="164" t="s">
        <v>75</v>
      </c>
      <c r="F3370" s="311"/>
      <c r="G3370" s="312"/>
      <c r="H3370" s="313"/>
      <c r="I3370" s="299" t="s">
        <v>36</v>
      </c>
      <c r="J3370" s="282"/>
      <c r="K3370" s="273"/>
      <c r="L3370" s="282"/>
      <c r="M3370" s="283"/>
      <c r="N3370" s="116"/>
      <c r="O3370" s="117"/>
      <c r="P3370" s="107"/>
      <c r="Q3370" s="107"/>
      <c r="R3370" s="107"/>
      <c r="S3370" s="107"/>
      <c r="T3370" s="107"/>
      <c r="U3370" s="107"/>
      <c r="V3370" s="107"/>
      <c r="W3370" s="107"/>
      <c r="X3370" s="113"/>
    </row>
    <row r="3371" spans="1:24" ht="15" customHeight="1" x14ac:dyDescent="0.3">
      <c r="A3371" s="4"/>
      <c r="B3371" s="106"/>
      <c r="C3371" s="106"/>
      <c r="D3371" s="106"/>
      <c r="E3371" s="164" t="s">
        <v>75</v>
      </c>
      <c r="G3371" s="190"/>
      <c r="H3371" s="190"/>
      <c r="I3371" s="300" t="s">
        <v>37</v>
      </c>
      <c r="J3371" s="282"/>
      <c r="K3371" s="273"/>
      <c r="L3371" s="282"/>
      <c r="M3371" s="283"/>
      <c r="N3371" s="118"/>
      <c r="O3371" s="117"/>
      <c r="P3371" s="107"/>
      <c r="Q3371" s="107"/>
      <c r="R3371" s="107"/>
      <c r="S3371" s="107"/>
      <c r="T3371" s="107"/>
      <c r="U3371" s="107"/>
      <c r="V3371" s="107"/>
      <c r="W3371" s="107"/>
      <c r="X3371" s="113"/>
    </row>
    <row r="3372" spans="1:24" ht="15" customHeight="1" x14ac:dyDescent="0.3">
      <c r="A3372" s="4"/>
      <c r="B3372" s="106"/>
      <c r="C3372" s="106"/>
      <c r="D3372" s="106"/>
      <c r="E3372" s="164" t="s">
        <v>75</v>
      </c>
      <c r="F3372" s="190"/>
      <c r="G3372" s="190"/>
      <c r="H3372" s="190"/>
      <c r="I3372" s="119"/>
      <c r="J3372" s="120"/>
      <c r="K3372" s="121"/>
      <c r="L3372" s="121"/>
      <c r="M3372" s="122"/>
      <c r="N3372" s="123"/>
      <c r="O3372" s="117"/>
      <c r="P3372" s="107"/>
      <c r="Q3372" s="107"/>
      <c r="R3372" s="107"/>
      <c r="S3372" s="107"/>
      <c r="T3372" s="107"/>
      <c r="U3372" s="107"/>
      <c r="V3372" s="107"/>
      <c r="W3372" s="107"/>
      <c r="X3372" s="113"/>
    </row>
    <row r="3373" spans="1:24" ht="15" customHeight="1" x14ac:dyDescent="0.3">
      <c r="A3373" s="4"/>
      <c r="B3373" s="106"/>
      <c r="C3373" s="106"/>
      <c r="D3373" s="106"/>
      <c r="E3373" s="164" t="s">
        <v>75</v>
      </c>
      <c r="F3373" s="289" t="s">
        <v>6602</v>
      </c>
      <c r="G3373" s="290"/>
      <c r="H3373" s="291"/>
      <c r="I3373" s="301" t="s">
        <v>174</v>
      </c>
      <c r="J3373" s="302"/>
      <c r="K3373" s="303"/>
      <c r="L3373" s="302"/>
      <c r="M3373" s="304"/>
      <c r="N3373" s="124"/>
      <c r="O3373" s="117"/>
      <c r="P3373" s="107"/>
      <c r="Q3373" s="107"/>
      <c r="R3373" s="107"/>
      <c r="S3373" s="107"/>
      <c r="T3373" s="107"/>
      <c r="U3373" s="107"/>
      <c r="V3373" s="107"/>
      <c r="W3373" s="107"/>
      <c r="X3373" s="113"/>
    </row>
    <row r="3374" spans="1:24" ht="6.75" customHeight="1" x14ac:dyDescent="0.3">
      <c r="A3374" s="4"/>
      <c r="B3374" s="106"/>
      <c r="C3374" s="106"/>
      <c r="D3374" s="106"/>
      <c r="E3374" s="164" t="s">
        <v>75</v>
      </c>
      <c r="F3374" s="106" t="s">
        <v>75</v>
      </c>
      <c r="G3374" s="106" t="s">
        <v>75</v>
      </c>
      <c r="J3374" s="125"/>
      <c r="K3374" s="126"/>
      <c r="L3374" s="126"/>
      <c r="M3374" s="126"/>
      <c r="O3374" s="8"/>
      <c r="P3374" s="107"/>
      <c r="Q3374" s="107"/>
      <c r="R3374" s="107"/>
      <c r="S3374" s="107"/>
      <c r="T3374" s="107"/>
      <c r="U3374" s="107"/>
      <c r="V3374" s="107"/>
      <c r="W3374" s="107"/>
      <c r="X3374" s="113"/>
    </row>
    <row r="3375" spans="1:24" ht="14.1" customHeight="1" x14ac:dyDescent="0.3">
      <c r="A3375" s="4"/>
      <c r="B3375" s="106"/>
      <c r="C3375" s="106"/>
      <c r="D3375" s="106"/>
      <c r="E3375" s="164" t="s">
        <v>75</v>
      </c>
      <c r="F3375" s="106" t="s">
        <v>75</v>
      </c>
      <c r="G3375" s="106" t="s">
        <v>75</v>
      </c>
      <c r="J3375" s="5"/>
      <c r="K3375" s="6"/>
      <c r="L3375" s="287" t="s">
        <v>73</v>
      </c>
      <c r="M3375" s="288"/>
      <c r="N3375" s="127">
        <f>+X3363</f>
        <v>0</v>
      </c>
      <c r="O3375" s="114"/>
      <c r="P3375" s="107"/>
      <c r="Q3375" s="107"/>
      <c r="R3375" s="107"/>
      <c r="S3375" s="107"/>
      <c r="T3375" s="107"/>
      <c r="U3375" s="107"/>
      <c r="V3375" s="107"/>
      <c r="W3375" s="107"/>
      <c r="X3375" s="113"/>
    </row>
    <row r="3376" spans="1:24" ht="13.5" customHeight="1" x14ac:dyDescent="0.3">
      <c r="A3376" s="4"/>
      <c r="B3376" s="106"/>
      <c r="C3376" s="106"/>
      <c r="D3376" s="106"/>
      <c r="E3376" s="164" t="s">
        <v>75</v>
      </c>
      <c r="F3376" s="314" t="s">
        <v>6202</v>
      </c>
      <c r="G3376" s="314"/>
      <c r="H3376" s="314"/>
      <c r="J3376" s="292" t="s">
        <v>39</v>
      </c>
      <c r="K3376" s="293"/>
      <c r="L3376" s="294"/>
      <c r="M3376" s="295"/>
      <c r="N3376" s="116"/>
      <c r="O3376" s="117"/>
      <c r="P3376" s="107"/>
      <c r="Q3376" s="107"/>
      <c r="R3376" s="107"/>
      <c r="S3376" s="107"/>
      <c r="T3376" s="107"/>
      <c r="U3376" s="107"/>
      <c r="V3376" s="107"/>
      <c r="W3376" s="107"/>
      <c r="X3376" s="113"/>
    </row>
    <row r="3377" spans="1:24" ht="12.75" customHeight="1" x14ac:dyDescent="0.3">
      <c r="A3377" s="4"/>
      <c r="D3377" s="165" t="s">
        <v>74</v>
      </c>
      <c r="F3377" s="314"/>
      <c r="G3377" s="314"/>
      <c r="H3377" s="314"/>
      <c r="J3377" s="7"/>
      <c r="K3377" s="7"/>
      <c r="L3377" s="7"/>
      <c r="M3377" s="7"/>
      <c r="O3377" s="8"/>
      <c r="P3377" s="107"/>
      <c r="Q3377" s="107"/>
      <c r="R3377" s="107"/>
      <c r="S3377" s="107"/>
      <c r="T3377" s="107"/>
      <c r="U3377" s="107"/>
      <c r="V3377" s="107"/>
      <c r="W3377" s="107"/>
      <c r="X3377" s="113"/>
    </row>
    <row r="3378" spans="1:24" ht="21" customHeight="1" x14ac:dyDescent="0.3">
      <c r="A3378" s="4"/>
      <c r="D3378" s="186">
        <f>SUM(E3:E3362)</f>
        <v>0</v>
      </c>
      <c r="F3378" s="314"/>
      <c r="G3378" s="314"/>
      <c r="H3378" s="314"/>
      <c r="I3378" s="296" t="s">
        <v>38</v>
      </c>
      <c r="J3378" s="297"/>
      <c r="K3378" s="297"/>
      <c r="L3378" s="297"/>
      <c r="M3378" s="298"/>
      <c r="N3378" s="128">
        <f>+N3375*(1-N3376)</f>
        <v>0</v>
      </c>
      <c r="O3378" s="114"/>
      <c r="X3378" s="113"/>
    </row>
  </sheetData>
  <sheetProtection algorithmName="SHA-512" hashValue="tXtAF+jioT3goLBFDiQDnbMoKkng5XpFojXXds1g6YyY3BZ3OiHOqUn+OdMEffMX7hoaR21iEa674R2Mk+V93w==" saltValue="LWeK0+ymlOVY9NtlqbHggA==" spinCount="100000" sheet="1" autoFilter="0"/>
  <protectedRanges>
    <protectedRange sqref="D3377" name="Range1_4_2"/>
    <protectedRange sqref="N3376:O3376" name="Range2_3"/>
    <protectedRange sqref="E2:F2" name="Range1_1_1"/>
    <protectedRange sqref="A2:O2" name="Range3_3_2"/>
    <protectedRange sqref="T2:X2" name="Range3_4"/>
  </protectedRanges>
  <autoFilter ref="A2:Y3379" xr:uid="{00000000-0001-0000-0000-000000000000}"/>
  <sortState xmlns:xlrd2="http://schemas.microsoft.com/office/spreadsheetml/2017/richdata2" ref="A3329">
    <sortCondition ref="A3329"/>
  </sortState>
  <mergeCells count="19">
    <mergeCell ref="F3367:H3367"/>
    <mergeCell ref="L3375:M3375"/>
    <mergeCell ref="F3373:H3373"/>
    <mergeCell ref="J3376:M3376"/>
    <mergeCell ref="I3378:M3378"/>
    <mergeCell ref="I3368:M3368"/>
    <mergeCell ref="I3369:M3369"/>
    <mergeCell ref="I3370:M3370"/>
    <mergeCell ref="I3371:M3371"/>
    <mergeCell ref="I3373:M3373"/>
    <mergeCell ref="F3368:H3368"/>
    <mergeCell ref="F3369:H3370"/>
    <mergeCell ref="F3376:H3378"/>
    <mergeCell ref="F3364:H3364"/>
    <mergeCell ref="I3364:M3364"/>
    <mergeCell ref="F3365:H3365"/>
    <mergeCell ref="I3365:M3365"/>
    <mergeCell ref="F3366:H3366"/>
    <mergeCell ref="I3366:M3366"/>
  </mergeCells>
  <conditionalFormatting sqref="A5:A356 A358:A378 A3303:A3361 A3291:A3301 A3284:A3289 A3234:A3282 A3220:A3232 A3209:A3218 A3183:A3207 A3164:A3181 A3145:A3162 A3108:A3143 A3085:A3106 A3029:A3083 A2991:A3027 A2986:A2989 A2955:A2984 A2901:A2953 A2855:A2899 A2383:A2853 A2277:A2381 A2159:A2275 A596:A2157 A509:A594 A489:A507 A484:A487 A441:A482 A423:A439 A380:A421">
    <cfRule type="expression" dxfId="0" priority="1">
      <formula>COUNTIF($A$6:$A6,A6)&gt;1</formula>
    </cfRule>
  </conditionalFormatting>
  <printOptions horizontalCentered="1"/>
  <pageMargins left="0" right="0" top="0.3" bottom="0.5" header="0" footer="0.3"/>
  <pageSetup scale="42" fitToHeight="0" orientation="portrait" r:id="rId1"/>
  <headerFooter alignWithMargins="0">
    <oddFooter>&amp;L&amp;8 2023 Electronic Order Form Initial&amp;C&amp;8Prices are Subject to Change&amp;RPage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51"/>
  <sheetViews>
    <sheetView showGridLines="0" tabSelected="1" zoomScale="85" zoomScaleNormal="85" workbookViewId="0">
      <selection activeCell="C33" sqref="C33:N33"/>
    </sheetView>
  </sheetViews>
  <sheetFormatPr defaultColWidth="9.109375" defaultRowHeight="13.8" x14ac:dyDescent="0.3"/>
  <cols>
    <col min="1" max="1" width="1.6640625" style="9" customWidth="1"/>
    <col min="2" max="2" width="12.6640625" style="9" customWidth="1"/>
    <col min="3" max="3" width="4.6640625" style="9" customWidth="1"/>
    <col min="4" max="4" width="13.6640625" style="9" customWidth="1"/>
    <col min="5" max="5" width="4.44140625" style="9" customWidth="1"/>
    <col min="6" max="6" width="13.33203125" style="9" customWidth="1"/>
    <col min="7" max="7" width="4.6640625" style="9" customWidth="1"/>
    <col min="8" max="8" width="13.5546875" style="9" customWidth="1"/>
    <col min="9" max="9" width="4.88671875" style="9" customWidth="1"/>
    <col min="10" max="10" width="13" style="9" customWidth="1"/>
    <col min="11" max="11" width="4.88671875" style="9" customWidth="1"/>
    <col min="12" max="12" width="13.6640625" style="9" customWidth="1"/>
    <col min="13" max="13" width="4.6640625" style="9" customWidth="1"/>
    <col min="14" max="14" width="13.44140625" style="9" customWidth="1"/>
    <col min="15" max="15" width="4.6640625" style="9" customWidth="1"/>
    <col min="16" max="16" width="13.44140625" style="9" customWidth="1"/>
    <col min="17" max="17" width="4.6640625" style="9" customWidth="1"/>
    <col min="18" max="18" width="11.109375" style="9" customWidth="1"/>
    <col min="19" max="19" width="4.6640625" style="9" customWidth="1"/>
    <col min="20" max="20" width="11" style="9" customWidth="1"/>
    <col min="21" max="21" width="1.6640625" style="9" customWidth="1"/>
    <col min="22" max="16384" width="9.109375" style="9"/>
  </cols>
  <sheetData>
    <row r="1" spans="1:21" x14ac:dyDescent="0.3">
      <c r="F1" s="10"/>
      <c r="H1" s="9" t="s">
        <v>84</v>
      </c>
      <c r="J1" s="11"/>
      <c r="L1" s="12"/>
      <c r="M1" s="12"/>
      <c r="N1" s="12"/>
    </row>
    <row r="2" spans="1:21" x14ac:dyDescent="0.3">
      <c r="E2" s="13"/>
      <c r="F2" s="10"/>
      <c r="H2" s="10"/>
      <c r="L2" s="12"/>
      <c r="M2" s="12"/>
      <c r="N2" s="12"/>
      <c r="R2" s="9" t="s">
        <v>99</v>
      </c>
    </row>
    <row r="3" spans="1:21" ht="15.6" x14ac:dyDescent="0.3">
      <c r="E3" s="13"/>
      <c r="H3" s="48" t="s">
        <v>6604</v>
      </c>
      <c r="T3" s="10"/>
      <c r="U3" s="10"/>
    </row>
    <row r="4" spans="1:21" x14ac:dyDescent="0.3">
      <c r="P4" s="14"/>
      <c r="Q4" s="15"/>
      <c r="R4" s="323"/>
      <c r="S4" s="324"/>
      <c r="T4" s="324"/>
      <c r="U4" s="16"/>
    </row>
    <row r="5" spans="1:21" ht="3" customHeight="1" thickBot="1" x14ac:dyDescent="0.35">
      <c r="Q5" s="17"/>
    </row>
    <row r="6" spans="1:21" ht="15" customHeight="1" thickBot="1" x14ac:dyDescent="0.35">
      <c r="B6" s="330" t="s">
        <v>100</v>
      </c>
      <c r="C6" s="331"/>
      <c r="D6" s="331"/>
      <c r="E6" s="331"/>
      <c r="F6" s="331"/>
      <c r="G6" s="331"/>
      <c r="H6" s="331"/>
      <c r="I6" s="331"/>
      <c r="J6" s="331"/>
      <c r="K6" s="331"/>
      <c r="L6" s="331"/>
      <c r="M6" s="331"/>
      <c r="N6" s="331"/>
      <c r="O6" s="332"/>
      <c r="P6" s="333"/>
      <c r="Q6" s="333"/>
      <c r="R6" s="333"/>
      <c r="S6" s="333"/>
      <c r="T6" s="334"/>
    </row>
    <row r="7" spans="1:21" ht="8.1" customHeight="1" x14ac:dyDescent="0.3"/>
    <row r="8" spans="1:21" ht="8.1" customHeight="1" x14ac:dyDescent="0.3">
      <c r="A8" s="18"/>
      <c r="B8" s="19"/>
      <c r="C8" s="19"/>
      <c r="D8" s="19"/>
      <c r="E8" s="19"/>
      <c r="F8" s="19"/>
      <c r="G8" s="19"/>
      <c r="H8" s="19"/>
      <c r="I8" s="19"/>
      <c r="J8" s="19"/>
      <c r="K8" s="19"/>
      <c r="L8" s="19"/>
      <c r="M8" s="19"/>
      <c r="N8" s="19"/>
      <c r="O8" s="19"/>
      <c r="P8" s="19"/>
      <c r="Q8" s="19"/>
      <c r="R8" s="19"/>
      <c r="S8" s="19"/>
      <c r="T8" s="19"/>
      <c r="U8" s="20"/>
    </row>
    <row r="9" spans="1:21" ht="24.9" customHeight="1" x14ac:dyDescent="0.3">
      <c r="A9" s="21"/>
      <c r="B9" s="315" t="s">
        <v>101</v>
      </c>
      <c r="C9" s="316"/>
      <c r="D9" s="317"/>
      <c r="E9" s="318"/>
      <c r="F9" s="319"/>
      <c r="H9" s="14" t="s">
        <v>102</v>
      </c>
      <c r="I9" s="335"/>
      <c r="J9" s="336"/>
      <c r="L9" s="327" t="s">
        <v>103</v>
      </c>
      <c r="M9" s="328"/>
      <c r="N9" s="328"/>
      <c r="O9" s="328"/>
      <c r="P9" s="328"/>
      <c r="Q9" s="329"/>
      <c r="R9" s="14" t="s">
        <v>104</v>
      </c>
      <c r="S9" s="342"/>
      <c r="T9" s="343"/>
      <c r="U9" s="24"/>
    </row>
    <row r="10" spans="1:21" ht="9.9" customHeight="1" x14ac:dyDescent="0.3">
      <c r="A10" s="21"/>
      <c r="K10" s="25"/>
      <c r="M10" s="25"/>
      <c r="U10" s="24"/>
    </row>
    <row r="11" spans="1:21" ht="18" customHeight="1" x14ac:dyDescent="0.3">
      <c r="A11" s="21"/>
      <c r="D11" s="14" t="s">
        <v>52</v>
      </c>
      <c r="E11" s="340"/>
      <c r="F11" s="341"/>
      <c r="J11" s="14" t="s">
        <v>105</v>
      </c>
      <c r="K11" s="340"/>
      <c r="L11" s="341"/>
      <c r="P11" s="14"/>
      <c r="U11" s="24"/>
    </row>
    <row r="12" spans="1:21" ht="8.1" customHeight="1" x14ac:dyDescent="0.3">
      <c r="A12" s="21"/>
      <c r="P12" s="14"/>
      <c r="U12" s="24"/>
    </row>
    <row r="13" spans="1:21" ht="18" customHeight="1" x14ac:dyDescent="0.3">
      <c r="A13" s="21"/>
      <c r="B13" s="14" t="s">
        <v>106</v>
      </c>
      <c r="C13" s="326"/>
      <c r="D13" s="326"/>
      <c r="E13" s="326"/>
      <c r="F13" s="326"/>
      <c r="G13" s="326"/>
      <c r="H13" s="326"/>
      <c r="J13" s="14" t="s">
        <v>107</v>
      </c>
      <c r="K13" s="326"/>
      <c r="L13" s="326"/>
      <c r="M13" s="326"/>
      <c r="N13" s="326"/>
      <c r="O13" s="326"/>
      <c r="P13" s="10"/>
      <c r="Q13" s="10"/>
      <c r="R13" s="14" t="s">
        <v>108</v>
      </c>
      <c r="S13" s="317"/>
      <c r="T13" s="319"/>
      <c r="U13" s="24"/>
    </row>
    <row r="14" spans="1:21" ht="21" customHeight="1" x14ac:dyDescent="0.3">
      <c r="A14" s="21"/>
      <c r="B14" s="325"/>
      <c r="C14" s="326"/>
      <c r="D14" s="326"/>
      <c r="E14" s="326"/>
      <c r="F14" s="326"/>
      <c r="G14" s="326"/>
      <c r="H14" s="326"/>
      <c r="J14" s="325"/>
      <c r="K14" s="318"/>
      <c r="L14" s="318"/>
      <c r="M14" s="318"/>
      <c r="N14" s="318"/>
      <c r="O14" s="318"/>
      <c r="P14" s="26"/>
      <c r="Q14" s="26"/>
      <c r="R14" s="14" t="s">
        <v>109</v>
      </c>
      <c r="S14" s="317"/>
      <c r="T14" s="319"/>
      <c r="U14" s="24"/>
    </row>
    <row r="15" spans="1:21" ht="21" customHeight="1" x14ac:dyDescent="0.3">
      <c r="A15" s="21"/>
      <c r="B15" s="325"/>
      <c r="C15" s="326"/>
      <c r="D15" s="326"/>
      <c r="E15" s="326"/>
      <c r="F15" s="326"/>
      <c r="G15" s="326"/>
      <c r="H15" s="326"/>
      <c r="J15" s="322"/>
      <c r="K15" s="318"/>
      <c r="L15" s="318"/>
      <c r="M15" s="318"/>
      <c r="N15" s="318"/>
      <c r="O15" s="318"/>
      <c r="P15" s="26"/>
      <c r="U15" s="24"/>
    </row>
    <row r="16" spans="1:21" ht="21" customHeight="1" x14ac:dyDescent="0.3">
      <c r="A16" s="21"/>
      <c r="B16" s="325" t="s">
        <v>175</v>
      </c>
      <c r="C16" s="326"/>
      <c r="D16" s="326"/>
      <c r="E16" s="326"/>
      <c r="F16" s="326"/>
      <c r="G16" s="326"/>
      <c r="H16" s="326"/>
      <c r="J16" s="322"/>
      <c r="K16" s="318"/>
      <c r="L16" s="318"/>
      <c r="M16" s="318"/>
      <c r="N16" s="318"/>
      <c r="O16" s="318"/>
      <c r="P16" s="26"/>
      <c r="Q16" s="315" t="s">
        <v>54</v>
      </c>
      <c r="R16" s="316"/>
      <c r="S16" s="342"/>
      <c r="T16" s="343"/>
      <c r="U16" s="24"/>
    </row>
    <row r="17" spans="1:21" ht="9" customHeight="1" x14ac:dyDescent="0.3">
      <c r="A17" s="21"/>
      <c r="U17" s="24"/>
    </row>
    <row r="18" spans="1:21" ht="18.600000000000001" customHeight="1" x14ac:dyDescent="0.3">
      <c r="A18" s="21"/>
      <c r="C18" s="315" t="s">
        <v>55</v>
      </c>
      <c r="D18" s="316"/>
      <c r="E18" s="320"/>
      <c r="F18" s="321"/>
      <c r="H18" s="315" t="s">
        <v>83</v>
      </c>
      <c r="I18" s="315"/>
      <c r="J18" s="316"/>
      <c r="K18" s="317"/>
      <c r="L18" s="344"/>
      <c r="M18" s="344"/>
      <c r="N18" s="345"/>
      <c r="O18" s="2"/>
      <c r="P18" s="2"/>
      <c r="Q18" s="28" t="s">
        <v>72</v>
      </c>
      <c r="R18" s="317"/>
      <c r="S18" s="344"/>
      <c r="T18" s="345"/>
      <c r="U18" s="24"/>
    </row>
    <row r="19" spans="1:21" ht="8.1" customHeight="1" x14ac:dyDescent="0.3">
      <c r="A19" s="21"/>
      <c r="F19" s="39"/>
      <c r="U19" s="24"/>
    </row>
    <row r="20" spans="1:21" ht="18.600000000000001" customHeight="1" x14ac:dyDescent="0.3">
      <c r="A20" s="21"/>
      <c r="B20" s="14" t="s">
        <v>56</v>
      </c>
      <c r="C20" s="317"/>
      <c r="D20" s="318"/>
      <c r="E20" s="318"/>
      <c r="F20" s="318"/>
      <c r="G20" s="318"/>
      <c r="H20" s="319"/>
      <c r="J20" s="29"/>
      <c r="L20" s="11"/>
      <c r="N20" s="11"/>
      <c r="O20" s="11"/>
      <c r="P20" s="11"/>
      <c r="Q20" s="11"/>
      <c r="R20" s="11"/>
      <c r="S20" s="11"/>
      <c r="T20" s="11"/>
      <c r="U20" s="30"/>
    </row>
    <row r="21" spans="1:21" ht="18.600000000000001" customHeight="1" x14ac:dyDescent="0.3">
      <c r="A21" s="21"/>
      <c r="B21" s="14" t="s">
        <v>57</v>
      </c>
      <c r="C21" s="317"/>
      <c r="D21" s="318"/>
      <c r="E21" s="318"/>
      <c r="F21" s="318"/>
      <c r="G21" s="318"/>
      <c r="H21" s="319"/>
      <c r="J21" s="29"/>
      <c r="M21" s="31"/>
      <c r="N21" s="31"/>
      <c r="O21" s="32"/>
      <c r="P21" s="33"/>
      <c r="Q21" s="32"/>
      <c r="R21" s="14" t="s">
        <v>58</v>
      </c>
      <c r="S21" s="342"/>
      <c r="T21" s="343"/>
      <c r="U21" s="24"/>
    </row>
    <row r="22" spans="1:21" ht="18.600000000000001" customHeight="1" x14ac:dyDescent="0.3">
      <c r="A22" s="21"/>
      <c r="B22" s="14" t="s">
        <v>59</v>
      </c>
      <c r="C22" s="317"/>
      <c r="D22" s="318"/>
      <c r="E22" s="318"/>
      <c r="F22" s="318"/>
      <c r="G22" s="318"/>
      <c r="H22" s="319"/>
      <c r="J22" s="14" t="s">
        <v>60</v>
      </c>
      <c r="K22" s="317"/>
      <c r="L22" s="318"/>
      <c r="M22" s="318"/>
      <c r="N22" s="319"/>
      <c r="O22" s="14" t="s">
        <v>61</v>
      </c>
      <c r="P22" s="34"/>
      <c r="Q22" s="32"/>
      <c r="R22" s="14" t="s">
        <v>62</v>
      </c>
      <c r="S22" s="342"/>
      <c r="T22" s="343"/>
      <c r="U22" s="24"/>
    </row>
    <row r="23" spans="1:21" ht="18.600000000000001" customHeight="1" x14ac:dyDescent="0.3">
      <c r="A23" s="21"/>
      <c r="B23" s="14" t="s">
        <v>63</v>
      </c>
      <c r="C23" s="317"/>
      <c r="D23" s="318"/>
      <c r="E23" s="318"/>
      <c r="F23" s="318"/>
      <c r="G23" s="318"/>
      <c r="H23" s="319"/>
      <c r="O23" s="35"/>
      <c r="P23" s="36"/>
      <c r="Q23" s="36"/>
      <c r="R23" s="365"/>
      <c r="S23" s="365"/>
      <c r="T23" s="365"/>
      <c r="U23" s="24"/>
    </row>
    <row r="24" spans="1:21" ht="18" customHeight="1" x14ac:dyDescent="0.3">
      <c r="A24" s="21"/>
      <c r="B24" s="14" t="s">
        <v>64</v>
      </c>
      <c r="C24" s="346"/>
      <c r="D24" s="347"/>
      <c r="E24" s="347"/>
      <c r="F24" s="347"/>
      <c r="G24" s="347"/>
      <c r="H24" s="348"/>
      <c r="J24" s="355" t="s">
        <v>65</v>
      </c>
      <c r="K24" s="355"/>
      <c r="L24" s="355"/>
      <c r="M24" s="324"/>
      <c r="N24" s="324"/>
      <c r="O24" s="324"/>
      <c r="P24" s="324"/>
      <c r="R24" s="14" t="s">
        <v>66</v>
      </c>
      <c r="S24" s="342"/>
      <c r="T24" s="343"/>
      <c r="U24" s="24"/>
    </row>
    <row r="25" spans="1:21" ht="18.75" customHeight="1" x14ac:dyDescent="0.35">
      <c r="A25" s="21"/>
      <c r="B25" s="37" t="s">
        <v>67</v>
      </c>
      <c r="C25" s="349"/>
      <c r="D25" s="326"/>
      <c r="E25" s="326"/>
      <c r="F25" s="326"/>
      <c r="G25" s="326"/>
      <c r="H25" s="350"/>
      <c r="J25" s="351"/>
      <c r="K25" s="352"/>
      <c r="L25" s="352"/>
      <c r="M25" s="352"/>
      <c r="N25" s="352"/>
      <c r="O25" s="352"/>
      <c r="P25" s="353"/>
      <c r="R25" s="38"/>
      <c r="U25" s="24"/>
    </row>
    <row r="26" spans="1:21" ht="9" customHeight="1" x14ac:dyDescent="0.35">
      <c r="A26" s="21"/>
      <c r="B26" s="37"/>
      <c r="C26" s="19"/>
      <c r="D26" s="19"/>
      <c r="E26" s="19"/>
      <c r="F26" s="19"/>
      <c r="G26" s="19"/>
      <c r="H26" s="19"/>
      <c r="J26" s="29"/>
      <c r="M26" s="39"/>
      <c r="O26" s="39"/>
      <c r="R26" s="38"/>
      <c r="U26" s="24"/>
    </row>
    <row r="27" spans="1:21" ht="15.75" customHeight="1" x14ac:dyDescent="0.3">
      <c r="A27" s="21"/>
      <c r="B27" s="14"/>
      <c r="F27" s="29" t="s">
        <v>881</v>
      </c>
      <c r="H27" s="29" t="s">
        <v>883</v>
      </c>
      <c r="I27" s="32"/>
      <c r="J27" s="41"/>
      <c r="K27" s="41"/>
      <c r="L27" s="41"/>
      <c r="M27" s="42"/>
      <c r="N27" s="9" t="s">
        <v>68</v>
      </c>
      <c r="O27" s="42"/>
      <c r="P27" s="9" t="s">
        <v>69</v>
      </c>
      <c r="R27" s="14" t="s">
        <v>70</v>
      </c>
      <c r="S27" s="342"/>
      <c r="T27" s="343"/>
      <c r="U27" s="24"/>
    </row>
    <row r="28" spans="1:21" ht="12.75" customHeight="1" x14ac:dyDescent="0.3">
      <c r="A28" s="21"/>
      <c r="B28" s="37"/>
      <c r="C28" s="10"/>
      <c r="D28" s="29" t="s">
        <v>878</v>
      </c>
      <c r="F28" s="29" t="s">
        <v>882</v>
      </c>
      <c r="H28" s="29" t="s">
        <v>884</v>
      </c>
      <c r="I28" s="29"/>
      <c r="J28" s="29" t="s">
        <v>879</v>
      </c>
      <c r="L28" s="14" t="s">
        <v>71</v>
      </c>
      <c r="R28" s="29"/>
      <c r="S28" s="29"/>
      <c r="T28" s="29"/>
      <c r="U28" s="24"/>
    </row>
    <row r="29" spans="1:21" ht="20.100000000000001" customHeight="1" x14ac:dyDescent="0.3">
      <c r="A29" s="21"/>
      <c r="B29" s="37"/>
      <c r="D29" s="27"/>
      <c r="F29" s="43"/>
      <c r="G29" s="10"/>
      <c r="H29" s="43"/>
      <c r="I29" s="2"/>
      <c r="J29" s="44"/>
      <c r="K29" s="14"/>
      <c r="L29" s="45"/>
      <c r="M29" s="41"/>
      <c r="N29" s="14" t="s">
        <v>880</v>
      </c>
      <c r="O29" s="354"/>
      <c r="P29" s="336"/>
      <c r="R29" s="14"/>
      <c r="U29" s="24"/>
    </row>
    <row r="30" spans="1:21" ht="15.9" customHeight="1" x14ac:dyDescent="0.35">
      <c r="A30" s="21"/>
      <c r="B30" s="37"/>
      <c r="F30" s="63" t="s">
        <v>4499</v>
      </c>
      <c r="G30" s="64"/>
      <c r="H30" s="65"/>
      <c r="I30" s="66"/>
      <c r="J30" s="67"/>
      <c r="K30" s="66"/>
      <c r="L30" s="62"/>
      <c r="M30" s="41"/>
      <c r="N30" s="46"/>
      <c r="P30" s="46"/>
      <c r="U30" s="24"/>
    </row>
    <row r="31" spans="1:21" ht="21" customHeight="1" thickBot="1" x14ac:dyDescent="0.35">
      <c r="A31" s="21"/>
      <c r="B31" s="37"/>
      <c r="C31" s="14" t="s">
        <v>92</v>
      </c>
      <c r="D31" s="337"/>
      <c r="E31" s="338"/>
      <c r="F31" s="338"/>
      <c r="G31" s="338"/>
      <c r="H31" s="338"/>
      <c r="I31" s="338"/>
      <c r="J31" s="338"/>
      <c r="K31" s="338"/>
      <c r="L31" s="338"/>
      <c r="M31" s="338"/>
      <c r="N31" s="339"/>
      <c r="O31" s="61"/>
      <c r="P31" s="367" t="s">
        <v>93</v>
      </c>
      <c r="Q31" s="367"/>
      <c r="R31" s="366" t="s">
        <v>94</v>
      </c>
      <c r="S31" s="366"/>
      <c r="T31" s="366"/>
      <c r="U31" s="24"/>
    </row>
    <row r="32" spans="1:21" ht="8.1" customHeight="1" x14ac:dyDescent="0.3">
      <c r="A32" s="21"/>
      <c r="B32" s="37"/>
      <c r="H32" s="47"/>
      <c r="I32" s="41"/>
      <c r="J32" s="41"/>
      <c r="K32" s="41"/>
      <c r="L32" s="41"/>
      <c r="M32" s="41"/>
      <c r="N32" s="41"/>
      <c r="P32" s="373">
        <f>'2025 Order Form'!D3378</f>
        <v>0</v>
      </c>
      <c r="R32" s="356">
        <f>'2025 Order Form'!N3378</f>
        <v>0</v>
      </c>
      <c r="S32" s="357"/>
      <c r="T32" s="358"/>
      <c r="U32" s="24"/>
    </row>
    <row r="33" spans="1:21" ht="18.600000000000001" customHeight="1" thickBot="1" x14ac:dyDescent="0.35">
      <c r="A33" s="21"/>
      <c r="B33" s="9" t="s">
        <v>95</v>
      </c>
      <c r="C33" s="317"/>
      <c r="D33" s="318"/>
      <c r="E33" s="318"/>
      <c r="F33" s="318"/>
      <c r="G33" s="318"/>
      <c r="H33" s="318"/>
      <c r="I33" s="318"/>
      <c r="J33" s="318"/>
      <c r="K33" s="318"/>
      <c r="L33" s="318"/>
      <c r="M33" s="318"/>
      <c r="N33" s="319"/>
      <c r="P33" s="374"/>
      <c r="R33" s="359"/>
      <c r="S33" s="360"/>
      <c r="T33" s="361"/>
      <c r="U33" s="24"/>
    </row>
    <row r="34" spans="1:21" ht="18.600000000000001" customHeight="1" x14ac:dyDescent="0.3">
      <c r="A34" s="21"/>
      <c r="B34" s="26"/>
      <c r="C34" s="317"/>
      <c r="D34" s="318"/>
      <c r="E34" s="318"/>
      <c r="F34" s="318"/>
      <c r="G34" s="318"/>
      <c r="H34" s="318"/>
      <c r="I34" s="318"/>
      <c r="J34" s="318"/>
      <c r="K34" s="318"/>
      <c r="L34" s="318"/>
      <c r="M34" s="318"/>
      <c r="N34" s="319"/>
      <c r="U34" s="24"/>
    </row>
    <row r="35" spans="1:21" ht="18.600000000000001" customHeight="1" x14ac:dyDescent="0.3">
      <c r="A35" s="21"/>
      <c r="B35" s="48"/>
      <c r="C35" s="317"/>
      <c r="D35" s="318"/>
      <c r="E35" s="318"/>
      <c r="F35" s="318"/>
      <c r="G35" s="318"/>
      <c r="H35" s="318"/>
      <c r="I35" s="318"/>
      <c r="J35" s="318"/>
      <c r="K35" s="318"/>
      <c r="L35" s="318"/>
      <c r="M35" s="318"/>
      <c r="N35" s="319"/>
      <c r="R35" s="14" t="s">
        <v>96</v>
      </c>
      <c r="S35" s="342"/>
      <c r="T35" s="343"/>
      <c r="U35" s="24"/>
    </row>
    <row r="36" spans="1:21" ht="18.600000000000001" customHeight="1" x14ac:dyDescent="0.3">
      <c r="A36" s="21"/>
      <c r="B36" s="48"/>
      <c r="C36" s="317"/>
      <c r="D36" s="318"/>
      <c r="E36" s="318"/>
      <c r="F36" s="318"/>
      <c r="G36" s="318"/>
      <c r="H36" s="318"/>
      <c r="I36" s="318"/>
      <c r="J36" s="318"/>
      <c r="K36" s="318"/>
      <c r="L36" s="318"/>
      <c r="M36" s="318"/>
      <c r="N36" s="319"/>
      <c r="R36" s="14" t="s">
        <v>97</v>
      </c>
      <c r="S36" s="342"/>
      <c r="T36" s="343"/>
      <c r="U36" s="24"/>
    </row>
    <row r="37" spans="1:21" ht="9.9" customHeight="1" x14ac:dyDescent="0.3">
      <c r="A37" s="21"/>
      <c r="E37" s="40"/>
      <c r="F37" s="49"/>
      <c r="L37" s="14"/>
      <c r="U37" s="24"/>
    </row>
    <row r="38" spans="1:21" ht="14.1" customHeight="1" x14ac:dyDescent="0.3">
      <c r="A38" s="21"/>
      <c r="B38" s="50" t="s">
        <v>98</v>
      </c>
      <c r="C38" s="25" t="s">
        <v>85</v>
      </c>
      <c r="D38" s="25"/>
      <c r="E38" s="51"/>
      <c r="F38" s="52"/>
      <c r="G38" s="25"/>
      <c r="H38" s="25"/>
      <c r="I38" s="25"/>
      <c r="J38" s="25"/>
      <c r="K38" s="25"/>
      <c r="L38" s="50"/>
      <c r="M38" s="25"/>
      <c r="N38" s="25"/>
      <c r="O38" s="25"/>
      <c r="P38" s="25"/>
      <c r="Q38" s="25"/>
      <c r="R38" s="25"/>
      <c r="S38" s="25"/>
      <c r="U38" s="24"/>
    </row>
    <row r="39" spans="1:21" ht="14.1" customHeight="1" x14ac:dyDescent="0.3">
      <c r="A39" s="21"/>
      <c r="B39" s="53" t="s">
        <v>86</v>
      </c>
      <c r="C39" s="25" t="s">
        <v>86</v>
      </c>
      <c r="D39" s="25"/>
      <c r="E39" s="51"/>
      <c r="F39" s="52"/>
      <c r="G39" s="25"/>
      <c r="H39" s="25"/>
      <c r="I39" s="25"/>
      <c r="J39" s="25"/>
      <c r="K39" s="25"/>
      <c r="L39" s="50"/>
      <c r="M39" s="25"/>
      <c r="N39" s="25"/>
      <c r="O39" s="25"/>
      <c r="P39" s="25"/>
      <c r="Q39" s="25"/>
      <c r="R39" s="25"/>
      <c r="S39" s="25"/>
      <c r="U39" s="24"/>
    </row>
    <row r="40" spans="1:21" ht="25.2" customHeight="1" x14ac:dyDescent="0.3">
      <c r="A40" s="21"/>
      <c r="B40" s="53"/>
      <c r="C40" s="362" t="s">
        <v>5390</v>
      </c>
      <c r="D40" s="363"/>
      <c r="E40" s="363"/>
      <c r="F40" s="363"/>
      <c r="G40" s="363"/>
      <c r="H40" s="363"/>
      <c r="I40" s="363"/>
      <c r="J40" s="363"/>
      <c r="K40" s="363"/>
      <c r="L40" s="363"/>
      <c r="M40" s="363"/>
      <c r="N40" s="363"/>
      <c r="O40" s="363"/>
      <c r="P40" s="363"/>
      <c r="Q40" s="363"/>
      <c r="R40" s="363"/>
      <c r="S40" s="363"/>
      <c r="U40" s="24"/>
    </row>
    <row r="41" spans="1:21" x14ac:dyDescent="0.3">
      <c r="A41" s="54"/>
      <c r="B41" s="55"/>
      <c r="C41" s="60" t="s">
        <v>438</v>
      </c>
      <c r="D41" s="55"/>
      <c r="E41" s="55"/>
      <c r="F41" s="55"/>
      <c r="G41" s="55"/>
      <c r="H41" s="55"/>
      <c r="I41" s="59" t="s">
        <v>255</v>
      </c>
      <c r="J41" s="55"/>
      <c r="K41" s="55"/>
      <c r="L41" s="55"/>
      <c r="M41" s="55"/>
      <c r="N41" s="55"/>
      <c r="O41" s="55"/>
      <c r="P41" s="55"/>
      <c r="Q41" s="55"/>
      <c r="R41" s="55"/>
      <c r="S41" s="55"/>
      <c r="T41" s="39"/>
      <c r="U41" s="56"/>
    </row>
    <row r="42" spans="1:21" ht="3" customHeight="1" x14ac:dyDescent="0.3">
      <c r="A42" s="21"/>
      <c r="U42" s="24"/>
    </row>
    <row r="43" spans="1:21" ht="9.9" customHeight="1" x14ac:dyDescent="0.3">
      <c r="A43" s="21"/>
      <c r="U43" s="24"/>
    </row>
    <row r="44" spans="1:21" x14ac:dyDescent="0.3">
      <c r="A44" s="21"/>
      <c r="B44" s="12" t="s">
        <v>82</v>
      </c>
      <c r="U44" s="24"/>
    </row>
    <row r="45" spans="1:21" ht="12" customHeight="1" x14ac:dyDescent="0.3">
      <c r="A45" s="21"/>
      <c r="U45" s="24"/>
    </row>
    <row r="46" spans="1:21" ht="15.9" customHeight="1" x14ac:dyDescent="0.3">
      <c r="A46" s="21"/>
      <c r="C46" s="14" t="s">
        <v>87</v>
      </c>
      <c r="D46" s="44" t="s">
        <v>88</v>
      </c>
      <c r="F46" s="14"/>
      <c r="H46" s="14"/>
      <c r="I46" s="14" t="s">
        <v>89</v>
      </c>
      <c r="J46" s="44" t="s">
        <v>88</v>
      </c>
      <c r="K46" s="14"/>
      <c r="M46" s="14"/>
      <c r="O46" s="14" t="s">
        <v>90</v>
      </c>
      <c r="P46" s="44" t="s">
        <v>88</v>
      </c>
      <c r="U46" s="24"/>
    </row>
    <row r="47" spans="1:21" ht="9.9" customHeight="1" x14ac:dyDescent="0.3">
      <c r="A47" s="21"/>
      <c r="C47" s="14"/>
      <c r="H47" s="33"/>
      <c r="I47" s="14"/>
      <c r="K47" s="14"/>
      <c r="M47" s="14"/>
      <c r="O47" s="14"/>
      <c r="Q47" s="14"/>
      <c r="U47" s="24"/>
    </row>
    <row r="48" spans="1:21" ht="18.600000000000001" customHeight="1" x14ac:dyDescent="0.3">
      <c r="A48" s="21"/>
      <c r="C48" s="14" t="s">
        <v>91</v>
      </c>
      <c r="D48" s="364"/>
      <c r="E48" s="344"/>
      <c r="F48" s="344"/>
      <c r="G48" s="344"/>
      <c r="H48" s="344"/>
      <c r="I48" s="344"/>
      <c r="J48" s="344"/>
      <c r="K48" s="344"/>
      <c r="L48" s="344"/>
      <c r="M48" s="344"/>
      <c r="N48" s="344"/>
      <c r="O48" s="344"/>
      <c r="P48" s="344"/>
      <c r="Q48" s="344"/>
      <c r="R48" s="344"/>
      <c r="S48" s="345"/>
      <c r="U48" s="24"/>
    </row>
    <row r="49" spans="1:21" ht="18.600000000000001" customHeight="1" x14ac:dyDescent="0.3">
      <c r="A49" s="21"/>
      <c r="B49" s="11"/>
      <c r="C49" s="14"/>
      <c r="D49" s="22"/>
      <c r="E49" s="23"/>
      <c r="F49" s="23"/>
      <c r="G49" s="57"/>
      <c r="H49" s="23"/>
      <c r="I49" s="23"/>
      <c r="J49" s="57"/>
      <c r="K49" s="318"/>
      <c r="L49" s="318"/>
      <c r="M49" s="318"/>
      <c r="N49" s="318"/>
      <c r="O49" s="318"/>
      <c r="P49" s="318"/>
      <c r="Q49" s="318"/>
      <c r="R49" s="318"/>
      <c r="S49" s="319"/>
      <c r="U49" s="24"/>
    </row>
    <row r="50" spans="1:21" ht="9.9" customHeight="1" x14ac:dyDescent="0.3">
      <c r="A50" s="54"/>
      <c r="B50" s="39"/>
      <c r="C50" s="58"/>
      <c r="D50" s="58"/>
      <c r="E50" s="39"/>
      <c r="F50" s="39"/>
      <c r="G50" s="58"/>
      <c r="H50" s="39"/>
      <c r="I50" s="39"/>
      <c r="J50" s="39"/>
      <c r="K50" s="39"/>
      <c r="L50" s="39"/>
      <c r="M50" s="39"/>
      <c r="N50" s="39"/>
      <c r="O50" s="39"/>
      <c r="P50" s="39"/>
      <c r="Q50" s="39"/>
      <c r="R50" s="39"/>
      <c r="S50" s="39"/>
      <c r="T50" s="39"/>
      <c r="U50" s="56"/>
    </row>
    <row r="51" spans="1:21" ht="9.9" customHeight="1" x14ac:dyDescent="0.3"/>
  </sheetData>
  <sheetProtection algorithmName="SHA-512" hashValue="q1cmhzvL4WVqEZ9mxw2oTcPIGPOdY3+us3wb93DsREuOAxPSqTaQUGeZbeSmUhV5dbifMM8FtyG34OKqOw3f0w==" saltValue="FFqTqGN/9SY/o6cSBEAZww==" spinCount="100000" sheet="1" selectLockedCells="1"/>
  <mergeCells count="55">
    <mergeCell ref="C23:H23"/>
    <mergeCell ref="K49:S49"/>
    <mergeCell ref="C33:N33"/>
    <mergeCell ref="C34:N34"/>
    <mergeCell ref="C35:N35"/>
    <mergeCell ref="C36:N36"/>
    <mergeCell ref="S36:T36"/>
    <mergeCell ref="R32:T33"/>
    <mergeCell ref="C40:S40"/>
    <mergeCell ref="D48:S48"/>
    <mergeCell ref="S35:T35"/>
    <mergeCell ref="P32:P33"/>
    <mergeCell ref="S24:T24"/>
    <mergeCell ref="R23:T23"/>
    <mergeCell ref="R31:T31"/>
    <mergeCell ref="P31:Q31"/>
    <mergeCell ref="C24:H25"/>
    <mergeCell ref="M24:P24"/>
    <mergeCell ref="S27:T27"/>
    <mergeCell ref="J25:P25"/>
    <mergeCell ref="O29:P29"/>
    <mergeCell ref="J24:L24"/>
    <mergeCell ref="D31:N31"/>
    <mergeCell ref="C20:H20"/>
    <mergeCell ref="K22:N22"/>
    <mergeCell ref="K11:L11"/>
    <mergeCell ref="S9:T9"/>
    <mergeCell ref="D9:F9"/>
    <mergeCell ref="C13:H13"/>
    <mergeCell ref="B16:H16"/>
    <mergeCell ref="K18:N18"/>
    <mergeCell ref="R18:T18"/>
    <mergeCell ref="J14:O14"/>
    <mergeCell ref="E11:F11"/>
    <mergeCell ref="C21:H21"/>
    <mergeCell ref="S16:T16"/>
    <mergeCell ref="S21:T21"/>
    <mergeCell ref="S22:T22"/>
    <mergeCell ref="R4:T4"/>
    <mergeCell ref="B15:H15"/>
    <mergeCell ref="S14:T14"/>
    <mergeCell ref="B14:H14"/>
    <mergeCell ref="L9:Q9"/>
    <mergeCell ref="S13:T13"/>
    <mergeCell ref="J15:O15"/>
    <mergeCell ref="B6:T6"/>
    <mergeCell ref="I9:J9"/>
    <mergeCell ref="K13:O13"/>
    <mergeCell ref="B9:C9"/>
    <mergeCell ref="Q16:R16"/>
    <mergeCell ref="C22:H22"/>
    <mergeCell ref="H18:J18"/>
    <mergeCell ref="E18:F18"/>
    <mergeCell ref="C18:D18"/>
    <mergeCell ref="J16:O16"/>
  </mergeCells>
  <phoneticPr fontId="3" type="noConversion"/>
  <pageMargins left="0.5" right="0.5" top="0.35" bottom="0.42" header="0.33" footer="0.28000000000000003"/>
  <pageSetup scale="73" orientation="landscape" r:id="rId1"/>
  <headerFooter alignWithMargins="0">
    <oddFooter xml:space="preserve">&amp;R&amp;8 2023 Electronic Order Form Initial  -  &amp;D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topLeftCell="A7" zoomScale="75" zoomScaleNormal="75" workbookViewId="0">
      <selection sqref="A1:A50"/>
    </sheetView>
  </sheetViews>
  <sheetFormatPr defaultRowHeight="13.2" x14ac:dyDescent="0.25"/>
  <sheetData>
    <row r="1" spans="1:1" x14ac:dyDescent="0.25">
      <c r="A1" s="1">
        <v>24</v>
      </c>
    </row>
    <row r="2" spans="1:1" x14ac:dyDescent="0.25">
      <c r="A2" s="1">
        <v>48</v>
      </c>
    </row>
    <row r="3" spans="1:1" x14ac:dyDescent="0.25">
      <c r="A3" s="1">
        <v>72</v>
      </c>
    </row>
    <row r="4" spans="1:1" x14ac:dyDescent="0.25">
      <c r="A4" s="1">
        <v>96</v>
      </c>
    </row>
    <row r="5" spans="1:1" x14ac:dyDescent="0.25">
      <c r="A5" s="1">
        <v>120</v>
      </c>
    </row>
    <row r="6" spans="1:1" x14ac:dyDescent="0.25">
      <c r="A6" s="1">
        <v>144</v>
      </c>
    </row>
    <row r="7" spans="1:1" x14ac:dyDescent="0.25">
      <c r="A7" s="1">
        <v>168</v>
      </c>
    </row>
    <row r="8" spans="1:1" x14ac:dyDescent="0.25">
      <c r="A8" s="1">
        <v>192</v>
      </c>
    </row>
    <row r="9" spans="1:1" x14ac:dyDescent="0.25">
      <c r="A9" s="1">
        <v>216</v>
      </c>
    </row>
    <row r="10" spans="1:1" x14ac:dyDescent="0.25">
      <c r="A10" s="1">
        <v>240</v>
      </c>
    </row>
    <row r="11" spans="1:1" x14ac:dyDescent="0.25">
      <c r="A11" s="1">
        <v>264</v>
      </c>
    </row>
    <row r="12" spans="1:1" x14ac:dyDescent="0.25">
      <c r="A12" s="1">
        <v>288</v>
      </c>
    </row>
    <row r="13" spans="1:1" x14ac:dyDescent="0.25">
      <c r="A13" s="1">
        <v>312</v>
      </c>
    </row>
    <row r="14" spans="1:1" x14ac:dyDescent="0.25">
      <c r="A14" s="1">
        <v>336</v>
      </c>
    </row>
    <row r="15" spans="1:1" x14ac:dyDescent="0.25">
      <c r="A15" s="1">
        <v>360</v>
      </c>
    </row>
    <row r="16" spans="1:1" x14ac:dyDescent="0.25">
      <c r="A16" s="1">
        <v>384</v>
      </c>
    </row>
    <row r="17" spans="1:1" x14ac:dyDescent="0.25">
      <c r="A17" s="1">
        <v>408</v>
      </c>
    </row>
    <row r="18" spans="1:1" x14ac:dyDescent="0.25">
      <c r="A18" s="1">
        <v>432</v>
      </c>
    </row>
    <row r="19" spans="1:1" x14ac:dyDescent="0.25">
      <c r="A19" s="1">
        <v>456</v>
      </c>
    </row>
    <row r="20" spans="1:1" x14ac:dyDescent="0.25">
      <c r="A20" s="1">
        <v>480</v>
      </c>
    </row>
    <row r="21" spans="1:1" x14ac:dyDescent="0.25">
      <c r="A21" s="1">
        <v>504</v>
      </c>
    </row>
    <row r="22" spans="1:1" x14ac:dyDescent="0.25">
      <c r="A22" s="1">
        <v>528</v>
      </c>
    </row>
    <row r="23" spans="1:1" x14ac:dyDescent="0.25">
      <c r="A23" s="1">
        <v>552</v>
      </c>
    </row>
    <row r="24" spans="1:1" x14ac:dyDescent="0.25">
      <c r="A24" s="1">
        <v>576</v>
      </c>
    </row>
    <row r="25" spans="1:1" x14ac:dyDescent="0.25">
      <c r="A25" s="1">
        <v>600</v>
      </c>
    </row>
    <row r="26" spans="1:1" x14ac:dyDescent="0.25">
      <c r="A26" s="1">
        <v>624</v>
      </c>
    </row>
    <row r="27" spans="1:1" x14ac:dyDescent="0.25">
      <c r="A27" s="1">
        <v>648</v>
      </c>
    </row>
    <row r="28" spans="1:1" x14ac:dyDescent="0.25">
      <c r="A28" s="1">
        <v>672</v>
      </c>
    </row>
    <row r="29" spans="1:1" x14ac:dyDescent="0.25">
      <c r="A29" s="1">
        <v>696</v>
      </c>
    </row>
    <row r="30" spans="1:1" x14ac:dyDescent="0.25">
      <c r="A30" s="1">
        <v>720</v>
      </c>
    </row>
    <row r="31" spans="1:1" x14ac:dyDescent="0.25">
      <c r="A31" s="1">
        <v>744</v>
      </c>
    </row>
    <row r="32" spans="1:1" x14ac:dyDescent="0.25">
      <c r="A32" s="1">
        <v>768</v>
      </c>
    </row>
    <row r="33" spans="1:1" x14ac:dyDescent="0.25">
      <c r="A33" s="1">
        <v>792</v>
      </c>
    </row>
    <row r="34" spans="1:1" x14ac:dyDescent="0.25">
      <c r="A34" s="1">
        <v>816</v>
      </c>
    </row>
    <row r="35" spans="1:1" x14ac:dyDescent="0.25">
      <c r="A35" s="1">
        <v>840</v>
      </c>
    </row>
    <row r="36" spans="1:1" x14ac:dyDescent="0.25">
      <c r="A36" s="1">
        <v>864</v>
      </c>
    </row>
    <row r="37" spans="1:1" x14ac:dyDescent="0.25">
      <c r="A37" s="1">
        <v>888</v>
      </c>
    </row>
    <row r="38" spans="1:1" x14ac:dyDescent="0.25">
      <c r="A38" s="1">
        <v>912</v>
      </c>
    </row>
    <row r="39" spans="1:1" x14ac:dyDescent="0.25">
      <c r="A39" s="1">
        <v>936</v>
      </c>
    </row>
    <row r="40" spans="1:1" x14ac:dyDescent="0.25">
      <c r="A40" s="1">
        <v>960</v>
      </c>
    </row>
    <row r="41" spans="1:1" x14ac:dyDescent="0.25">
      <c r="A41" s="1">
        <v>984</v>
      </c>
    </row>
    <row r="42" spans="1:1" x14ac:dyDescent="0.25">
      <c r="A42" s="1">
        <v>1008</v>
      </c>
    </row>
    <row r="43" spans="1:1" x14ac:dyDescent="0.25">
      <c r="A43" s="1">
        <v>1032</v>
      </c>
    </row>
    <row r="44" spans="1:1" x14ac:dyDescent="0.25">
      <c r="A44" s="1">
        <v>1056</v>
      </c>
    </row>
    <row r="45" spans="1:1" x14ac:dyDescent="0.25">
      <c r="A45" s="1">
        <v>1080</v>
      </c>
    </row>
    <row r="46" spans="1:1" x14ac:dyDescent="0.25">
      <c r="A46" s="1">
        <v>1104</v>
      </c>
    </row>
    <row r="47" spans="1:1" x14ac:dyDescent="0.25">
      <c r="A47" s="1">
        <v>1128</v>
      </c>
    </row>
    <row r="48" spans="1:1" x14ac:dyDescent="0.25">
      <c r="A48" s="1">
        <v>1152</v>
      </c>
    </row>
    <row r="49" spans="1:1" x14ac:dyDescent="0.25">
      <c r="A49" s="1">
        <v>1176</v>
      </c>
    </row>
    <row r="50" spans="1:1" x14ac:dyDescent="0.25">
      <c r="A50" s="1">
        <v>1200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8F56-B986-47E7-BBCF-9CC3BC4024FA}">
  <dimension ref="A1"/>
  <sheetViews>
    <sheetView workbookViewId="0">
      <selection activeCell="B6" sqref="B6"/>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2025 Order Form</vt:lpstr>
      <vt:lpstr>Cover Sheet</vt:lpstr>
      <vt:lpstr>treatbags</vt:lpstr>
      <vt:lpstr>Comments</vt:lpstr>
      <vt:lpstr>'2025 Order Form'!Print_Area</vt:lpstr>
      <vt:lpstr>'Cover Sheet'!Print_Area</vt:lpstr>
      <vt:lpstr>'2025 Order Form'!Print_Titles</vt:lpstr>
      <vt:lpstr>treatbags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Line List</dc:title>
  <dc:creator>Crystal Decisions</dc:creator>
  <dc:description>Powered by Crystal</dc:description>
  <cp:lastModifiedBy>Anthony Williams</cp:lastModifiedBy>
  <cp:lastPrinted>2022-12-02T18:47:53Z</cp:lastPrinted>
  <dcterms:created xsi:type="dcterms:W3CDTF">2008-11-10T18:16:55Z</dcterms:created>
  <dcterms:modified xsi:type="dcterms:W3CDTF">2025-01-22T18:39:47Z</dcterms:modified>
</cp:coreProperties>
</file>