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\AFNJSales\Price list - UG, Alex\2025\"/>
    </mc:Choice>
  </mc:AlternateContent>
  <xr:revisionPtr revIDLastSave="0" documentId="8_{2BA737FD-DC8B-4509-82EA-ED42C043FCFA}" xr6:coauthVersionLast="47" xr6:coauthVersionMax="47" xr10:uidLastSave="{00000000-0000-0000-0000-000000000000}"/>
  <bookViews>
    <workbookView xWindow="-110" yWindow="-110" windowWidth="19420" windowHeight="10300" xr2:uid="{980816FC-31A0-2B4E-8E84-1097E16C6EC5}"/>
  </bookViews>
  <sheets>
    <sheet name="Sheet1" sheetId="1" r:id="rId1"/>
  </sheets>
  <definedNames>
    <definedName name="_xlnm.Print_Area" localSheetId="0">Sheet1!$A$1:$O$439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35" i="1"/>
  <c r="F234" i="1"/>
  <c r="N297" i="1"/>
  <c r="N298" i="1"/>
  <c r="N299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F233" i="1" l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N398" i="1" l="1"/>
  <c r="N399" i="1"/>
  <c r="N400" i="1"/>
  <c r="N401" i="1"/>
  <c r="N402" i="1"/>
  <c r="N403" i="1"/>
  <c r="N405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171" i="1"/>
  <c r="N172" i="1"/>
  <c r="N173" i="1"/>
  <c r="N174" i="1"/>
  <c r="N175" i="1"/>
  <c r="N176" i="1"/>
  <c r="N177" i="1"/>
  <c r="N178" i="1"/>
  <c r="N179" i="1"/>
  <c r="N180" i="1"/>
  <c r="N149" i="1"/>
  <c r="N148" i="1"/>
  <c r="N147" i="1"/>
  <c r="N146" i="1"/>
  <c r="N145" i="1"/>
  <c r="N144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79" i="1"/>
  <c r="N78" i="1"/>
  <c r="N77" i="1"/>
  <c r="N76" i="1"/>
  <c r="N75" i="1"/>
  <c r="N74" i="1"/>
  <c r="N73" i="1"/>
  <c r="N30" i="1"/>
  <c r="F97" i="1"/>
  <c r="F98" i="1"/>
  <c r="F100" i="1"/>
  <c r="F101" i="1"/>
  <c r="F102" i="1"/>
  <c r="F103" i="1"/>
  <c r="F104" i="1"/>
  <c r="F105" i="1"/>
  <c r="F106" i="1"/>
  <c r="F107" i="1"/>
  <c r="F113" i="1"/>
  <c r="F114" i="1"/>
  <c r="F115" i="1"/>
  <c r="F116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N271" i="1"/>
  <c r="N270" i="1"/>
  <c r="N269" i="1"/>
  <c r="F257" i="1" l="1"/>
  <c r="F276" i="1"/>
  <c r="F278" i="1"/>
  <c r="F279" i="1"/>
  <c r="F280" i="1"/>
  <c r="F281" i="1"/>
  <c r="F282" i="1"/>
  <c r="F27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70" i="1" l="1"/>
  <c r="F71" i="1"/>
  <c r="F72" i="1"/>
  <c r="F73" i="1"/>
  <c r="F74" i="1"/>
  <c r="F75" i="1"/>
  <c r="F76" i="1"/>
  <c r="F77" i="1"/>
  <c r="F78" i="1"/>
  <c r="F79" i="1"/>
  <c r="F80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372" i="1" l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256" i="1"/>
  <c r="F255" i="1"/>
  <c r="F254" i="1"/>
  <c r="F45" i="1"/>
  <c r="F44" i="1"/>
  <c r="F43" i="1"/>
  <c r="F42" i="1"/>
  <c r="F41" i="1"/>
  <c r="F40" i="1"/>
  <c r="F36" i="1"/>
  <c r="F249" i="1"/>
  <c r="F248" i="1"/>
  <c r="F247" i="1"/>
  <c r="F246" i="1"/>
  <c r="F245" i="1"/>
  <c r="F244" i="1"/>
  <c r="F243" i="1"/>
  <c r="F242" i="1"/>
  <c r="F241" i="1"/>
  <c r="F291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F253" i="1"/>
  <c r="N243" i="1"/>
  <c r="N242" i="1"/>
  <c r="N241" i="1"/>
  <c r="N143" i="1"/>
  <c r="N142" i="1"/>
  <c r="N141" i="1"/>
  <c r="N140" i="1"/>
  <c r="N139" i="1"/>
  <c r="N138" i="1"/>
  <c r="N137" i="1"/>
  <c r="N136" i="1"/>
  <c r="F57" i="1"/>
  <c r="F56" i="1"/>
  <c r="F55" i="1"/>
  <c r="F54" i="1"/>
  <c r="F52" i="1"/>
  <c r="F51" i="1"/>
  <c r="F50" i="1"/>
  <c r="F49" i="1"/>
  <c r="F48" i="1"/>
  <c r="F25" i="1"/>
  <c r="F26" i="1"/>
  <c r="F27" i="1"/>
  <c r="F28" i="1"/>
  <c r="F29" i="1"/>
  <c r="F30" i="1"/>
  <c r="F31" i="1"/>
  <c r="F32" i="1"/>
  <c r="F33" i="1"/>
  <c r="F34" i="1"/>
  <c r="F35" i="1"/>
  <c r="F382" i="1" l="1"/>
  <c r="N40" i="1"/>
  <c r="N39" i="1"/>
  <c r="N38" i="1"/>
  <c r="N37" i="1"/>
  <c r="N36" i="1"/>
  <c r="N361" i="1"/>
  <c r="N362" i="1"/>
  <c r="N363" i="1"/>
  <c r="N364" i="1"/>
  <c r="N365" i="1"/>
  <c r="N366" i="1"/>
  <c r="N367" i="1"/>
  <c r="N369" i="1"/>
  <c r="N370" i="1"/>
  <c r="N371" i="1"/>
  <c r="F391" i="1"/>
  <c r="F392" i="1"/>
  <c r="F393" i="1"/>
  <c r="F394" i="1"/>
  <c r="F395" i="1"/>
  <c r="F396" i="1"/>
  <c r="F397" i="1"/>
  <c r="N319" i="1"/>
  <c r="N318" i="1"/>
  <c r="N317" i="1"/>
  <c r="N348" i="1"/>
  <c r="N347" i="1"/>
  <c r="N346" i="1"/>
  <c r="N345" i="1"/>
  <c r="N344" i="1"/>
  <c r="N35" i="1" l="1"/>
  <c r="N34" i="1"/>
  <c r="N33" i="1"/>
  <c r="N28" i="1"/>
  <c r="N27" i="1"/>
  <c r="N26" i="1"/>
  <c r="N25" i="1"/>
  <c r="N24" i="1"/>
  <c r="N23" i="1"/>
  <c r="N162" i="1"/>
  <c r="N163" i="1"/>
  <c r="N164" i="1"/>
  <c r="N165" i="1"/>
  <c r="N166" i="1"/>
  <c r="N167" i="1"/>
  <c r="N168" i="1"/>
  <c r="N169" i="1"/>
  <c r="M237" i="1" l="1"/>
  <c r="F136" i="1" l="1"/>
  <c r="N161" i="1"/>
  <c r="N160" i="1"/>
  <c r="N159" i="1"/>
  <c r="N158" i="1"/>
  <c r="N157" i="1"/>
  <c r="N343" i="1" l="1"/>
  <c r="N342" i="1"/>
  <c r="N341" i="1"/>
  <c r="N340" i="1"/>
  <c r="N339" i="1"/>
  <c r="N338" i="1"/>
  <c r="N337" i="1"/>
  <c r="N336" i="1"/>
  <c r="N335" i="1"/>
  <c r="N334" i="1"/>
  <c r="N331" i="1"/>
  <c r="N330" i="1"/>
  <c r="N329" i="1"/>
  <c r="N328" i="1"/>
  <c r="N327" i="1"/>
  <c r="N325" i="1"/>
  <c r="F198" i="1" l="1"/>
  <c r="F197" i="1"/>
  <c r="F196" i="1"/>
  <c r="F195" i="1"/>
  <c r="F194" i="1"/>
  <c r="N21" i="1" l="1"/>
  <c r="N20" i="1"/>
  <c r="N19" i="1"/>
  <c r="N18" i="1"/>
  <c r="N17" i="1"/>
  <c r="N133" i="1"/>
  <c r="N132" i="1"/>
  <c r="N131" i="1"/>
  <c r="F58" i="1" l="1"/>
  <c r="F59" i="1"/>
  <c r="F60" i="1"/>
  <c r="F180" i="1" l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N44" i="1" l="1"/>
  <c r="N45" i="1"/>
  <c r="N46" i="1"/>
  <c r="N47" i="1"/>
  <c r="N48" i="1"/>
  <c r="F381" i="1"/>
  <c r="F380" i="1"/>
  <c r="F379" i="1"/>
  <c r="F142" i="1" l="1"/>
  <c r="F141" i="1" l="1"/>
  <c r="F140" i="1"/>
  <c r="F139" i="1"/>
  <c r="F138" i="1"/>
  <c r="F399" i="1" l="1"/>
  <c r="F398" i="1"/>
  <c r="F378" i="1"/>
  <c r="F377" i="1"/>
  <c r="F376" i="1"/>
  <c r="F356" i="1"/>
  <c r="F355" i="1"/>
  <c r="M351" i="1"/>
  <c r="M287" i="1"/>
  <c r="M182" i="1"/>
  <c r="N130" i="1"/>
  <c r="N129" i="1"/>
  <c r="N128" i="1"/>
  <c r="F135" i="1"/>
  <c r="F134" i="1"/>
  <c r="F133" i="1"/>
  <c r="F132" i="1"/>
  <c r="F131" i="1"/>
  <c r="F130" i="1"/>
  <c r="F129" i="1"/>
  <c r="F128" i="1"/>
  <c r="M124" i="1"/>
  <c r="N72" i="1"/>
  <c r="N71" i="1"/>
  <c r="N70" i="1"/>
  <c r="N69" i="1"/>
  <c r="N68" i="1"/>
  <c r="N67" i="1"/>
  <c r="N66" i="1"/>
  <c r="M62" i="1"/>
  <c r="F69" i="1"/>
  <c r="F68" i="1"/>
  <c r="F67" i="1"/>
  <c r="F66" i="1"/>
  <c r="F20" i="1"/>
  <c r="F19" i="1"/>
  <c r="F18" i="1"/>
  <c r="F17" i="1"/>
  <c r="F24" i="1"/>
  <c r="F39" i="1"/>
  <c r="G2" i="1"/>
</calcChain>
</file>

<file path=xl/sharedStrings.xml><?xml version="1.0" encoding="utf-8"?>
<sst xmlns="http://schemas.openxmlformats.org/spreadsheetml/2006/main" count="1203" uniqueCount="938">
  <si>
    <t>Show Date:</t>
  </si>
  <si>
    <t xml:space="preserve">University Games </t>
  </si>
  <si>
    <t>Initials:</t>
  </si>
  <si>
    <t>Updated</t>
  </si>
  <si>
    <t xml:space="preserve">2030 Harrison Street  San Francisco, CA 94110 </t>
  </si>
  <si>
    <r>
      <t xml:space="preserve">All New Items in </t>
    </r>
    <r>
      <rPr>
        <b/>
        <sz val="20"/>
        <rFont val="Arial"/>
        <family val="2"/>
      </rPr>
      <t>BOLD</t>
    </r>
  </si>
  <si>
    <t xml:space="preserve">  </t>
  </si>
  <si>
    <t xml:space="preserve"> </t>
  </si>
  <si>
    <t>orders@ugames.com</t>
  </si>
  <si>
    <t>Account #</t>
  </si>
  <si>
    <t xml:space="preserve">New Acct </t>
  </si>
  <si>
    <t>YES   or   NO</t>
  </si>
  <si>
    <t>Ship Via</t>
  </si>
  <si>
    <t>PO#</t>
  </si>
  <si>
    <t>Order Date</t>
  </si>
  <si>
    <t>Ship Date</t>
  </si>
  <si>
    <t xml:space="preserve">Cancel Date </t>
  </si>
  <si>
    <t>Terms</t>
  </si>
  <si>
    <t>Trade Show</t>
  </si>
  <si>
    <t>Sales Rep</t>
  </si>
  <si>
    <t>Rep Group</t>
  </si>
  <si>
    <t>FOB</t>
  </si>
  <si>
    <t>Memphis</t>
  </si>
  <si>
    <t>Ship To:</t>
  </si>
  <si>
    <t xml:space="preserve">               Buyer Name: </t>
  </si>
  <si>
    <t>Backorder OK?</t>
  </si>
  <si>
    <t>Yes</t>
  </si>
  <si>
    <t>No</t>
  </si>
  <si>
    <t>Phone #</t>
  </si>
  <si>
    <t xml:space="preserve">    Email Address (required):</t>
  </si>
  <si>
    <t xml:space="preserve">          BRIARPATCH</t>
  </si>
  <si>
    <t>Qty.</t>
  </si>
  <si>
    <t>Item #</t>
  </si>
  <si>
    <t>Description</t>
  </si>
  <si>
    <t>Each</t>
  </si>
  <si>
    <t>Cs Qty</t>
  </si>
  <si>
    <t>Cs Cost</t>
  </si>
  <si>
    <t>Total Cost</t>
  </si>
  <si>
    <t xml:space="preserve">RICHARD SCARRY® </t>
  </si>
  <si>
    <t xml:space="preserve">I SPY® </t>
  </si>
  <si>
    <t>06531</t>
  </si>
  <si>
    <t>Richard Scarry Busy Day Game</t>
  </si>
  <si>
    <t>06532</t>
  </si>
  <si>
    <t>06120</t>
  </si>
  <si>
    <t>I SPY Eagle Eye Game</t>
  </si>
  <si>
    <t>06536</t>
  </si>
  <si>
    <t>Richard Scarry What Do People Do? Card Game</t>
  </si>
  <si>
    <t>33860</t>
  </si>
  <si>
    <t>I SPY Treasure Hunt 100 pcs Pzl</t>
  </si>
  <si>
    <t>06537</t>
  </si>
  <si>
    <t>Richard Scarry Things That Go Card Game</t>
  </si>
  <si>
    <t>33861</t>
  </si>
  <si>
    <t>I SPY Mystery 100 pcs Pzl</t>
  </si>
  <si>
    <t>33881</t>
  </si>
  <si>
    <t>Richard Scarry Things That Go Floor Puzzle</t>
  </si>
  <si>
    <t>33862</t>
  </si>
  <si>
    <t>I SPY Fantasy 100 pcs Pzl</t>
  </si>
  <si>
    <t>33882</t>
  </si>
  <si>
    <t xml:space="preserve">Richard Scarry Busytown Seek &amp; Find Flr Puzzle </t>
  </si>
  <si>
    <t>33869</t>
  </si>
  <si>
    <t>I SPY 100 pcs Puzzle Asst. (1/6)</t>
  </si>
  <si>
    <t xml:space="preserve">THE WORLD OF ERIC CARLE® </t>
  </si>
  <si>
    <t>FIRST 100 GAMES/PUZZLES</t>
  </si>
  <si>
    <t>01245</t>
  </si>
  <si>
    <t>Eric Carle Card Game Assortment (1/12)</t>
  </si>
  <si>
    <t>01301</t>
  </si>
  <si>
    <t xml:space="preserve">First 100 Words </t>
  </si>
  <si>
    <t>01249</t>
  </si>
  <si>
    <t>VHC Spin &amp; Seek ABC Game</t>
  </si>
  <si>
    <t>01302</t>
  </si>
  <si>
    <t>First 100 Numbers and Shapes</t>
  </si>
  <si>
    <t>01251</t>
  </si>
  <si>
    <t>Eric Carle Animal Rummy Card Game</t>
  </si>
  <si>
    <t>01305</t>
  </si>
  <si>
    <t>First 100 Card Asst (1/12)</t>
  </si>
  <si>
    <t>01252</t>
  </si>
  <si>
    <t>Eric Carle Alphabet Go Fish Card Game</t>
  </si>
  <si>
    <t>01335</t>
  </si>
  <si>
    <t>First 100 Animals Matching Card Game</t>
  </si>
  <si>
    <t>Let's Feed the Very Hungry Caterpillar Game</t>
  </si>
  <si>
    <t>01336</t>
  </si>
  <si>
    <t>First 100 Alphabet Matching Card Game</t>
  </si>
  <si>
    <t>01254</t>
  </si>
  <si>
    <t>The Very Hungry Caterpillar Card Game</t>
  </si>
  <si>
    <t>01337</t>
  </si>
  <si>
    <t>First 100 Words Matching Card Game</t>
  </si>
  <si>
    <t>01263</t>
  </si>
  <si>
    <t>Eric Carle What Can You DO? Game</t>
  </si>
  <si>
    <t>DANIEL TIGER'S NEIGHBORHOOD</t>
  </si>
  <si>
    <t>01282</t>
  </si>
  <si>
    <t>Eric Carle ABC Game Tin</t>
  </si>
  <si>
    <t>01284</t>
  </si>
  <si>
    <t>Eric Carle Bingo and Matching Tin Game</t>
  </si>
  <si>
    <t>01350</t>
  </si>
  <si>
    <t>DTN Welcome to Main Street Game</t>
  </si>
  <si>
    <t>01467</t>
  </si>
  <si>
    <t>PRESCHOOL GAMES</t>
  </si>
  <si>
    <t>33835</t>
  </si>
  <si>
    <t xml:space="preserve">Eric Carle ABC/123 2-Sided Floor Puzzle </t>
  </si>
  <si>
    <t>01214</t>
  </si>
  <si>
    <t xml:space="preserve">Kids on Stage </t>
  </si>
  <si>
    <t>33836</t>
  </si>
  <si>
    <t>VHC 2-Sided Floor Puzzle</t>
  </si>
  <si>
    <t>01215</t>
  </si>
  <si>
    <t>01221</t>
  </si>
  <si>
    <t>Yes, Chef</t>
  </si>
  <si>
    <t>33840</t>
  </si>
  <si>
    <t>Eric Carle 2-Sided Floor Puzzle Asst (1/6)</t>
  </si>
  <si>
    <t xml:space="preserve">PETE THE CAT® </t>
  </si>
  <si>
    <t>01333</t>
  </si>
  <si>
    <t>SuperWHY! ABC Letter Game</t>
  </si>
  <si>
    <t>01255</t>
  </si>
  <si>
    <t>Pete The Cat Pizza Pie Game</t>
  </si>
  <si>
    <t>01434</t>
  </si>
  <si>
    <t xml:space="preserve">Scavenger Hunt for Kids </t>
  </si>
  <si>
    <t>01257</t>
  </si>
  <si>
    <t>Pete the Cat Missing Cupcakes Game</t>
  </si>
  <si>
    <t>05302</t>
  </si>
  <si>
    <t>01258</t>
  </si>
  <si>
    <t>Pete the Cat Wheels on the Bus Game</t>
  </si>
  <si>
    <t>01527</t>
  </si>
  <si>
    <t>Pete the Cat Big Lunch Card Game Tin</t>
  </si>
  <si>
    <t>05304</t>
  </si>
  <si>
    <t>01528</t>
  </si>
  <si>
    <t>Pete the Cat Cupcake Party Tin</t>
  </si>
  <si>
    <t xml:space="preserve">SCHOLASTIC LEARNING SYSTEM® </t>
  </si>
  <si>
    <t>00701</t>
  </si>
  <si>
    <t>Scholastic Race Across the USA Game</t>
  </si>
  <si>
    <t>01536</t>
  </si>
  <si>
    <t>00702</t>
  </si>
  <si>
    <t>Scholastic The Brainiac Game</t>
  </si>
  <si>
    <t>05311</t>
  </si>
  <si>
    <t>00704</t>
  </si>
  <si>
    <t>Scholastic The USA Game Tin</t>
  </si>
  <si>
    <t>00706</t>
  </si>
  <si>
    <t>Scholastic The Brainiac Game Tin</t>
  </si>
  <si>
    <t>00636</t>
  </si>
  <si>
    <t>I SPY Go Fish! Card Game</t>
  </si>
  <si>
    <t>00707</t>
  </si>
  <si>
    <t>Scholastic Math Match Game</t>
  </si>
  <si>
    <t>00637</t>
  </si>
  <si>
    <t>I SPY Snap! Card Game</t>
  </si>
  <si>
    <t>00709</t>
  </si>
  <si>
    <t>Scholastic Math Match Tin</t>
  </si>
  <si>
    <t>00638</t>
  </si>
  <si>
    <t>I SPY Match! Card Game</t>
  </si>
  <si>
    <t>00711</t>
  </si>
  <si>
    <t>Scholastic USA Card Game (Tuck Box)</t>
  </si>
  <si>
    <t>00639</t>
  </si>
  <si>
    <t xml:space="preserve">I SPY Travel Card Game </t>
  </si>
  <si>
    <t>00645</t>
  </si>
  <si>
    <t>I SPY Card Game Assortment (1/12)</t>
  </si>
  <si>
    <t>06101</t>
  </si>
  <si>
    <t>I Spy Dig In Game</t>
  </si>
  <si>
    <t>00727</t>
  </si>
  <si>
    <t>06102</t>
  </si>
  <si>
    <t>I SPY Spooky Mansion Game</t>
  </si>
  <si>
    <t>00728</t>
  </si>
  <si>
    <t>06103</t>
  </si>
  <si>
    <t xml:space="preserve">I SPY Preschool Game </t>
  </si>
  <si>
    <t>06104</t>
  </si>
  <si>
    <t xml:space="preserve">I SPY Find It Fast </t>
  </si>
  <si>
    <t>00730</t>
  </si>
  <si>
    <t>06108</t>
  </si>
  <si>
    <t>I SPY Bingo Game</t>
  </si>
  <si>
    <t>06131</t>
  </si>
  <si>
    <t>06115</t>
  </si>
  <si>
    <t>I SPY Memory Tin</t>
  </si>
  <si>
    <t>06132</t>
  </si>
  <si>
    <t>Scholastic The World Card Game Tin</t>
  </si>
  <si>
    <t>06135</t>
  </si>
  <si>
    <t>Scholastic Totally Gross! Game of Science</t>
  </si>
  <si>
    <t>06141</t>
  </si>
  <si>
    <t>Scholastic Time Machine Tin</t>
  </si>
  <si>
    <t>Page Total:</t>
  </si>
  <si>
    <t>Customer Name:</t>
  </si>
  <si>
    <t xml:space="preserve">Account #: </t>
  </si>
  <si>
    <t>Phone #:</t>
  </si>
  <si>
    <t>UNIVERSITY GAMES ORDER FORM</t>
  </si>
  <si>
    <t>AS OF:</t>
  </si>
  <si>
    <t>PG 2</t>
  </si>
  <si>
    <t>UNIVERSITY GAMES</t>
  </si>
  <si>
    <t>PARTY GAMES</t>
  </si>
  <si>
    <t>07010</t>
  </si>
  <si>
    <t>Dog Man Attack of the Fleas</t>
  </si>
  <si>
    <t>00914</t>
  </si>
  <si>
    <t>Autocorrect Card Game</t>
  </si>
  <si>
    <t>07011</t>
  </si>
  <si>
    <t>Dog Man - The Hot Dog Game</t>
  </si>
  <si>
    <t>00916</t>
  </si>
  <si>
    <t>Yes or No Card Game</t>
  </si>
  <si>
    <t>07012</t>
  </si>
  <si>
    <t>Dog Man Flip-O-Rama Game</t>
  </si>
  <si>
    <t>00919</t>
  </si>
  <si>
    <t>Party Game Night Games Compendium</t>
  </si>
  <si>
    <t>07013</t>
  </si>
  <si>
    <t>00921</t>
  </si>
  <si>
    <t>Life Hacks Card Game</t>
  </si>
  <si>
    <t>00925</t>
  </si>
  <si>
    <t>Judge Your Friends Party Game</t>
  </si>
  <si>
    <t>33849</t>
  </si>
  <si>
    <t>Dog Man Unleashed 100pc Pzl</t>
  </si>
  <si>
    <t>00933</t>
  </si>
  <si>
    <t>Smart Ass Bingeworthy Card Game</t>
  </si>
  <si>
    <t>4.00</t>
  </si>
  <si>
    <t>33851</t>
  </si>
  <si>
    <t>Dog Man and Cat Kid 100 pc Pzl</t>
  </si>
  <si>
    <t>00934</t>
  </si>
  <si>
    <t>Smart Ass Everything '80s Card Game</t>
  </si>
  <si>
    <t>33852</t>
  </si>
  <si>
    <t>Dog Man G&amp;P 100 pc Pzl</t>
  </si>
  <si>
    <t>33853</t>
  </si>
  <si>
    <t>00940</t>
  </si>
  <si>
    <t>Smart Ass Card Game Asst (1/12)</t>
  </si>
  <si>
    <t>33850</t>
  </si>
  <si>
    <t>Dog Man 100pc Pzl Asst. (1/6)</t>
  </si>
  <si>
    <t>00940PDQ</t>
  </si>
  <si>
    <t>33846</t>
  </si>
  <si>
    <t>Dog Man Supa Lenticular 100pc Pzl</t>
  </si>
  <si>
    <t>01034</t>
  </si>
  <si>
    <t>33847</t>
  </si>
  <si>
    <t>Dog Man Advent. Lenticular 100pc Pzl</t>
  </si>
  <si>
    <t>01035</t>
  </si>
  <si>
    <t>33848</t>
  </si>
  <si>
    <t>Dog Man 100pc Lenticular Pzl Asst (1/6)</t>
  </si>
  <si>
    <t>01036</t>
  </si>
  <si>
    <t>CHILDREN / FAMILY GAMES</t>
  </si>
  <si>
    <t>01039</t>
  </si>
  <si>
    <t>Tattoo Parlor Game</t>
  </si>
  <si>
    <t>01057</t>
  </si>
  <si>
    <t>Flickin' Chicken</t>
  </si>
  <si>
    <t>01041</t>
  </si>
  <si>
    <t>Five Star Review Game</t>
  </si>
  <si>
    <t>01062</t>
  </si>
  <si>
    <t>Hedgehog Hustle</t>
  </si>
  <si>
    <t>01043</t>
  </si>
  <si>
    <t>Drunk A** Game</t>
  </si>
  <si>
    <t>01066</t>
  </si>
  <si>
    <t>Bee Keeper</t>
  </si>
  <si>
    <t>01044</t>
  </si>
  <si>
    <t>Drunk Ass Game</t>
  </si>
  <si>
    <t>01067</t>
  </si>
  <si>
    <t>Mars Needs Heroes!</t>
  </si>
  <si>
    <t>01046</t>
  </si>
  <si>
    <t>Rom Com Trivia Game</t>
  </si>
  <si>
    <t>01068</t>
  </si>
  <si>
    <t>Taco Takeover</t>
  </si>
  <si>
    <t>01047</t>
  </si>
  <si>
    <t>5 Letter Wordlet Game</t>
  </si>
  <si>
    <t>01078</t>
  </si>
  <si>
    <t>Hey Those Are My Glasses</t>
  </si>
  <si>
    <t>01359</t>
  </si>
  <si>
    <t xml:space="preserve">Smart A** </t>
  </si>
  <si>
    <t>01086</t>
  </si>
  <si>
    <t>The Parent Quiz</t>
  </si>
  <si>
    <t>01360</t>
  </si>
  <si>
    <t xml:space="preserve">Smart Ass </t>
  </si>
  <si>
    <t>01087</t>
  </si>
  <si>
    <t>The Kid Quiz</t>
  </si>
  <si>
    <t>01361</t>
  </si>
  <si>
    <t>Smart Ass Card Game Tin</t>
  </si>
  <si>
    <t>01089-6PK</t>
  </si>
  <si>
    <t>Pizza Party PDQ (1/6)</t>
  </si>
  <si>
    <t>01362</t>
  </si>
  <si>
    <t>Smart Ass Card Game</t>
  </si>
  <si>
    <t>01345</t>
  </si>
  <si>
    <t>Hit the Deck Card Game</t>
  </si>
  <si>
    <t>01363</t>
  </si>
  <si>
    <t>Dumb Ass Card Game</t>
  </si>
  <si>
    <t>01353</t>
  </si>
  <si>
    <t>Go Low Card Game</t>
  </si>
  <si>
    <t>01365TIN</t>
  </si>
  <si>
    <t>Dumb A** Tin</t>
  </si>
  <si>
    <t>01520</t>
  </si>
  <si>
    <t>Man Bites Dog Card Game</t>
  </si>
  <si>
    <t>01379</t>
  </si>
  <si>
    <t>Ultimate Pub Trivia</t>
  </si>
  <si>
    <t>01851-4PK</t>
  </si>
  <si>
    <t>Anti-Monopoly</t>
  </si>
  <si>
    <t>01381</t>
  </si>
  <si>
    <t>Bigger is Better</t>
  </si>
  <si>
    <t>01940</t>
  </si>
  <si>
    <t>Totally Gross - The Game of Science</t>
  </si>
  <si>
    <t>01383</t>
  </si>
  <si>
    <t>Don't Drink and Draw</t>
  </si>
  <si>
    <t>01385</t>
  </si>
  <si>
    <t xml:space="preserve">Truth or Dare </t>
  </si>
  <si>
    <t>02044</t>
  </si>
  <si>
    <t>01389</t>
  </si>
  <si>
    <t>Fishing For Words</t>
  </si>
  <si>
    <t>02045</t>
  </si>
  <si>
    <t>01404-4PK</t>
  </si>
  <si>
    <t>Stupid Deaths</t>
  </si>
  <si>
    <t>02047</t>
  </si>
  <si>
    <t>01406</t>
  </si>
  <si>
    <t xml:space="preserve">Stupid Deaths Game Tin </t>
  </si>
  <si>
    <t>02048</t>
  </si>
  <si>
    <t>01408-4PK</t>
  </si>
  <si>
    <t xml:space="preserve">Dirty Words Party Edition </t>
  </si>
  <si>
    <t>02051</t>
  </si>
  <si>
    <t>01409</t>
  </si>
  <si>
    <t>Are You Dumber Than a Box of Rocks</t>
  </si>
  <si>
    <t>02060</t>
  </si>
  <si>
    <t>01436</t>
  </si>
  <si>
    <t>Danger Noodle Card Game</t>
  </si>
  <si>
    <t>07206</t>
  </si>
  <si>
    <t>01442</t>
  </si>
  <si>
    <t>Dumb Criminals</t>
  </si>
  <si>
    <t>07207</t>
  </si>
  <si>
    <t>01984</t>
  </si>
  <si>
    <t>Jefferson Sancarlos</t>
  </si>
  <si>
    <t>09164</t>
  </si>
  <si>
    <t>Bob Moog's Dad Jokes Game</t>
  </si>
  <si>
    <t>07202</t>
  </si>
  <si>
    <t>20 Questions</t>
  </si>
  <si>
    <t>09101</t>
  </si>
  <si>
    <t>What Am I? Card Game Tin</t>
  </si>
  <si>
    <t>09102</t>
  </si>
  <si>
    <t>Charades Game Tin</t>
  </si>
  <si>
    <t>09103</t>
  </si>
  <si>
    <t>The Alphabet Game Tin</t>
  </si>
  <si>
    <t>09104</t>
  </si>
  <si>
    <t>The Couples Quiz Tin</t>
  </si>
  <si>
    <t>VINTAGE PLANET</t>
  </si>
  <si>
    <t>09139</t>
  </si>
  <si>
    <t>Vintage Planet Racing Planes</t>
  </si>
  <si>
    <t>09107</t>
  </si>
  <si>
    <t>True or False Game Tin</t>
  </si>
  <si>
    <t>09141</t>
  </si>
  <si>
    <t>Vintage Planet Air Hockey</t>
  </si>
  <si>
    <t>8.50</t>
  </si>
  <si>
    <t>09109</t>
  </si>
  <si>
    <t>Celebrity Guessing Game Tin</t>
  </si>
  <si>
    <t>09143</t>
  </si>
  <si>
    <t>Vintage Planet Indoor Basketball</t>
  </si>
  <si>
    <t>09144</t>
  </si>
  <si>
    <t>Vintage Planet Hook and Loop Darts</t>
  </si>
  <si>
    <t>09168</t>
  </si>
  <si>
    <t>Party Game Night Bluff</t>
  </si>
  <si>
    <t>09171</t>
  </si>
  <si>
    <t>09172</t>
  </si>
  <si>
    <t>Liar's Dice Party in a Box</t>
  </si>
  <si>
    <t>Bunco Party in a Box</t>
  </si>
  <si>
    <t>PG 3</t>
  </si>
  <si>
    <t>UNIVERSITY GAMES / FRONT PORCH CLASSICS</t>
  </si>
  <si>
    <t>STRATEGY GAMES</t>
  </si>
  <si>
    <t>51111</t>
  </si>
  <si>
    <t>Raccoon Tycoon</t>
  </si>
  <si>
    <t>51117</t>
  </si>
  <si>
    <t>Dungeon Party-Starter Pack</t>
  </si>
  <si>
    <t>Impossibles Operation Puzzle</t>
  </si>
  <si>
    <t>51118</t>
  </si>
  <si>
    <t>Dungeon Party-Premium</t>
  </si>
  <si>
    <t>51123</t>
  </si>
  <si>
    <t>Lizard Wizard</t>
  </si>
  <si>
    <t>51128</t>
  </si>
  <si>
    <t>Railroad Rivals</t>
  </si>
  <si>
    <t>51132</t>
  </si>
  <si>
    <t>Extraordinary Adventures-Pirates</t>
  </si>
  <si>
    <t>51143</t>
  </si>
  <si>
    <t>51150</t>
  </si>
  <si>
    <t>Mosiac-A Story of Civilization</t>
  </si>
  <si>
    <t>01843</t>
  </si>
  <si>
    <t>Stakz</t>
  </si>
  <si>
    <t>01030</t>
  </si>
  <si>
    <t>Sneaky Statues of Easter Island</t>
  </si>
  <si>
    <t>OUTDOOR GAMES &amp; ACTIVITIES</t>
  </si>
  <si>
    <t>53941</t>
  </si>
  <si>
    <t>Eternas Classic</t>
  </si>
  <si>
    <t>Ladderball Pro Steel</t>
  </si>
  <si>
    <t>53942</t>
  </si>
  <si>
    <t>Pathagon Classic</t>
  </si>
  <si>
    <t>Ladderball Bola Set</t>
  </si>
  <si>
    <t>53943</t>
  </si>
  <si>
    <t>Quadefy Classic</t>
  </si>
  <si>
    <t>Classic Ring Toss</t>
  </si>
  <si>
    <t>53944</t>
  </si>
  <si>
    <t>Abacan Classic</t>
  </si>
  <si>
    <t>Target Toss</t>
  </si>
  <si>
    <t>Lifestyle Double Ladderball</t>
  </si>
  <si>
    <t xml:space="preserve">MURDER MYSTERY PARTY® </t>
  </si>
  <si>
    <t>Target Toss (New Package)</t>
  </si>
  <si>
    <t>01631</t>
  </si>
  <si>
    <t>Mystery Mind Logic - Brain Teasers Tin</t>
  </si>
  <si>
    <t>53951</t>
  </si>
  <si>
    <t>Lawn Darts</t>
  </si>
  <si>
    <t>01632</t>
  </si>
  <si>
    <t>Mystery Mind Logic - Mystery Grams Tin</t>
  </si>
  <si>
    <t>DOMINOES</t>
  </si>
  <si>
    <t>01633</t>
  </si>
  <si>
    <t>Mystery Mind Logic - 30 Second Mysteries Tin</t>
  </si>
  <si>
    <t>Double 6 Dominoes, Prof. Size</t>
  </si>
  <si>
    <t>01634</t>
  </si>
  <si>
    <t>Mystery Mind Logic - Mystery 20 Questions Tin</t>
  </si>
  <si>
    <t>54003</t>
  </si>
  <si>
    <t>Double 6 Color Dominoes, Prof. Size</t>
  </si>
  <si>
    <t>01635</t>
  </si>
  <si>
    <t>Mystery, Mind, &amp; Logic Asst. (1/12)</t>
  </si>
  <si>
    <t>54004</t>
  </si>
  <si>
    <t>Chickenfoot Dominoes: Prof: Size</t>
  </si>
  <si>
    <t>33201</t>
  </si>
  <si>
    <t>MMP Game - Pasta, Passion &amp; Pistols</t>
  </si>
  <si>
    <t>54005</t>
  </si>
  <si>
    <t>Mexican Train Dominoes: Prof, Size</t>
  </si>
  <si>
    <t>33202</t>
  </si>
  <si>
    <t>MMP Game - A Taste for Wine and Murder</t>
  </si>
  <si>
    <t>Mexican Train Deluxe Double 12 (Dots)</t>
  </si>
  <si>
    <t>33204</t>
  </si>
  <si>
    <t>MMP Game - A Murder on the Grill</t>
  </si>
  <si>
    <t>Double 12 Numbered Dominoes</t>
  </si>
  <si>
    <t>33212</t>
  </si>
  <si>
    <t>MMP Game - Murder at Mardi Gras</t>
  </si>
  <si>
    <t>33217</t>
  </si>
  <si>
    <t>MMP Game - The Champagne Murder</t>
  </si>
  <si>
    <t>Mexican Train To-Go, Blister Pack</t>
  </si>
  <si>
    <t>33218</t>
  </si>
  <si>
    <t>MMP Game - Death by Chocolate</t>
  </si>
  <si>
    <t>33219</t>
  </si>
  <si>
    <t>MMP Game - Slice of Murder</t>
  </si>
  <si>
    <t>Spinner Double 9 Dominoes</t>
  </si>
  <si>
    <t>33271</t>
  </si>
  <si>
    <t>MMP Case File Puzzle- The Art of Murder</t>
  </si>
  <si>
    <t>Double 6 Basic Dominoes</t>
  </si>
  <si>
    <t>33272</t>
  </si>
  <si>
    <t>MMP Case File Puzzle- Murder on the Underground</t>
  </si>
  <si>
    <t>Double 9 Chickenfoot Dominoes</t>
  </si>
  <si>
    <t>5.00</t>
  </si>
  <si>
    <t>33273</t>
  </si>
  <si>
    <t>MMP Case File Puzzle-Passport to Murder</t>
  </si>
  <si>
    <t>Double 12 Mexican Train Dominoes</t>
  </si>
  <si>
    <t>33275</t>
  </si>
  <si>
    <t>MMP Case File Puzzles Asst. (1/4)</t>
  </si>
  <si>
    <t>Double 15 Party Dominoes</t>
  </si>
  <si>
    <t>15.00</t>
  </si>
  <si>
    <t>33280</t>
  </si>
  <si>
    <t>MMP Case Files: Underwood Cellars</t>
  </si>
  <si>
    <t>Mexican Train Dominoes (Deluxe Case)</t>
  </si>
  <si>
    <t>17.50</t>
  </si>
  <si>
    <t>33281</t>
  </si>
  <si>
    <t>MMP Case Files: Fire in Adlerstein</t>
  </si>
  <si>
    <t>Spinner Dominoes</t>
  </si>
  <si>
    <t>33282</t>
  </si>
  <si>
    <t>MMP Case Files: Death in Antarctica</t>
  </si>
  <si>
    <t>33283</t>
  </si>
  <si>
    <t>MMP Case Files: Death by Chef's Knife</t>
  </si>
  <si>
    <t xml:space="preserve">FRONT PORCH CLASSICS ® </t>
  </si>
  <si>
    <t>33284</t>
  </si>
  <si>
    <t>MMP Case Files: Mile High Murder</t>
  </si>
  <si>
    <t>Vintage 2PK-Cunning/Mystery</t>
  </si>
  <si>
    <t>33286</t>
  </si>
  <si>
    <t>MMP Case Files: Murder Noir</t>
  </si>
  <si>
    <t>Vintage 2 PK-Merriment/Brain</t>
  </si>
  <si>
    <t>33287</t>
  </si>
  <si>
    <t>MMP Case Files: Killer Startup</t>
  </si>
  <si>
    <t>33285</t>
  </si>
  <si>
    <t>MMP Case Files Assortment (1/6)</t>
  </si>
  <si>
    <t>Rummikub Wooden Case</t>
  </si>
  <si>
    <t>33296</t>
  </si>
  <si>
    <t xml:space="preserve">Mexican Train Dominoes (Wooden Case) </t>
  </si>
  <si>
    <t>33356</t>
  </si>
  <si>
    <t>Michigan Rummy</t>
  </si>
  <si>
    <t>MMP Jigsaw - Murder on the Hindenburg</t>
  </si>
  <si>
    <t>Spinner Dominoes (Wood Case)</t>
  </si>
  <si>
    <t>MMP Jigsaw - Murder on the Titanic</t>
  </si>
  <si>
    <t>Shut The Box 4-Way Play</t>
  </si>
  <si>
    <t>33106</t>
  </si>
  <si>
    <t>MMP Jigsaw - Alfred Hitchcock</t>
  </si>
  <si>
    <t>Shuffleboard</t>
  </si>
  <si>
    <t>55.00</t>
  </si>
  <si>
    <t>MMP Jigsaw - Grounds for Murder</t>
  </si>
  <si>
    <t>Vintage Games Asst PDQ (1/12)</t>
  </si>
  <si>
    <t>MMP Jigsaw - Foul Play &amp; Cabernet</t>
  </si>
  <si>
    <t>Merriment Mixture - Categories Game</t>
  </si>
  <si>
    <t>MMP Jigsaw - Sherlock Holmes</t>
  </si>
  <si>
    <t>Brain Elixer - After-Dinner Riddles</t>
  </si>
  <si>
    <t>MMP Jigsaw - Recipe for Murder</t>
  </si>
  <si>
    <t>Mystery Tonic - One Minute Mysteries</t>
  </si>
  <si>
    <t>MMP Jigsaw - Death on The Istanbul Express</t>
  </si>
  <si>
    <t>Cunning Concoction - Bluff Trivia</t>
  </si>
  <si>
    <t>MMP Jigsaw - Murder by The Pyramids</t>
  </si>
  <si>
    <t>Front Porch Cribbage</t>
  </si>
  <si>
    <t>Liar's Dice</t>
  </si>
  <si>
    <t>Euchre</t>
  </si>
  <si>
    <t>Deer in the Headlights</t>
  </si>
  <si>
    <t>Fish or Cut Bait</t>
  </si>
  <si>
    <t>Impossibles Mr. Potato Head</t>
  </si>
  <si>
    <t>State Fair Bingo</t>
  </si>
  <si>
    <t>Impossibles Game Of Life Puzzle</t>
  </si>
  <si>
    <t>State Fair Bingo Expansion Cards</t>
  </si>
  <si>
    <t>PG 4</t>
  </si>
  <si>
    <t>53731</t>
  </si>
  <si>
    <t>Indoor Cornhole</t>
  </si>
  <si>
    <t>53741</t>
  </si>
  <si>
    <t>Old-Time Baseball</t>
  </si>
  <si>
    <t>53501RC</t>
  </si>
  <si>
    <t>Circa Shut-the-Box</t>
  </si>
  <si>
    <t>31229</t>
  </si>
  <si>
    <t>3D CRYSTAL PUZZLES - LICENSED STANDARD</t>
  </si>
  <si>
    <t>Minnie Mouse (pink)</t>
  </si>
  <si>
    <t>Winnie the Pooh</t>
  </si>
  <si>
    <t>Roses in a Vase (red)</t>
  </si>
  <si>
    <t>Dachshund</t>
  </si>
  <si>
    <t>Pluto</t>
  </si>
  <si>
    <t>Cat &amp; Kitten (black)</t>
  </si>
  <si>
    <t>The Thinker</t>
  </si>
  <si>
    <t>Snoopy &amp; Woodstock</t>
  </si>
  <si>
    <t>Skull (black)</t>
  </si>
  <si>
    <t>Snoopy &amp; Doghouse</t>
  </si>
  <si>
    <t>Snoopy Flying Ace</t>
  </si>
  <si>
    <t>Snoopy Astronaut</t>
  </si>
  <si>
    <t>Cat &amp; Kitten (clear)</t>
  </si>
  <si>
    <t>Treasure Chest (black)</t>
  </si>
  <si>
    <t>Ariel (orange)</t>
  </si>
  <si>
    <t>Owl (brown)</t>
  </si>
  <si>
    <t>Donald Duck (dk blue)</t>
  </si>
  <si>
    <t>Rubber Duck</t>
  </si>
  <si>
    <t>Daisy Duck (purple)</t>
  </si>
  <si>
    <t>Cheshire Cat (pink)</t>
  </si>
  <si>
    <t>Wolf (clear)</t>
  </si>
  <si>
    <t>Marie (white)</t>
  </si>
  <si>
    <t>Roses in a Vase (pink)</t>
  </si>
  <si>
    <t xml:space="preserve">Owl (white) </t>
  </si>
  <si>
    <t>31021M</t>
  </si>
  <si>
    <t>Chip &amp; Dale (brown)</t>
  </si>
  <si>
    <t>Belle (yellow)</t>
  </si>
  <si>
    <t>Giraffe</t>
  </si>
  <si>
    <t>Mickey Mouse (black)</t>
  </si>
  <si>
    <t>Rabbit (brown)</t>
  </si>
  <si>
    <t>Minnie Mouse (purple)</t>
  </si>
  <si>
    <t>Polar Bear</t>
  </si>
  <si>
    <t>Alice (blue)</t>
  </si>
  <si>
    <t>Panda &amp; Baby</t>
  </si>
  <si>
    <t>Turtles (green)</t>
  </si>
  <si>
    <t>31035</t>
  </si>
  <si>
    <t>Ursula</t>
  </si>
  <si>
    <t>Genie (dk. Blue)</t>
  </si>
  <si>
    <t>Buzz Lightyear (multi)</t>
  </si>
  <si>
    <t>Penguin and Baby</t>
  </si>
  <si>
    <t>Toy Story Aliens (green)</t>
  </si>
  <si>
    <t>Frog</t>
  </si>
  <si>
    <t>Panther</t>
  </si>
  <si>
    <t>Snoopy Heart</t>
  </si>
  <si>
    <t>Roses in a Vase (yellow)</t>
  </si>
  <si>
    <t>Snoopy Surf</t>
  </si>
  <si>
    <t>Stitch (blue)</t>
  </si>
  <si>
    <t>Elephant/Baby (blue)</t>
  </si>
  <si>
    <t>Tigger (multi)</t>
  </si>
  <si>
    <t>Princess Jasmine (aqua)</t>
  </si>
  <si>
    <t>Praying Hands</t>
  </si>
  <si>
    <t>Peter Pan (green)</t>
  </si>
  <si>
    <t>Rabbit (white)</t>
  </si>
  <si>
    <t>Snoopy Campfire</t>
  </si>
  <si>
    <t>Turtles (blue)</t>
  </si>
  <si>
    <t>Leopard</t>
  </si>
  <si>
    <t>Hedgehog (brown)</t>
  </si>
  <si>
    <t>Tinkerbell (purple)</t>
  </si>
  <si>
    <t>Hedgehog (blue)</t>
  </si>
  <si>
    <t>Stitch (pink)</t>
  </si>
  <si>
    <t>Frogs (orange)</t>
  </si>
  <si>
    <t>Volcano</t>
  </si>
  <si>
    <t>Turtles (pink)</t>
  </si>
  <si>
    <t>PG 5</t>
  </si>
  <si>
    <t>BEPUZZLED</t>
  </si>
  <si>
    <t>Castle (black)</t>
  </si>
  <si>
    <t>Planet-Lvl 4</t>
  </si>
  <si>
    <t>Carousel (pink)</t>
  </si>
  <si>
    <t>Valve-Lvl 4</t>
  </si>
  <si>
    <t>Pirate Ship (black)</t>
  </si>
  <si>
    <t>Love-Level 1</t>
  </si>
  <si>
    <t>Cyclone-Level 5</t>
  </si>
  <si>
    <t>Dice-Lvl 3</t>
  </si>
  <si>
    <t>Rotor-Level 6</t>
  </si>
  <si>
    <t>UFO - Level 4</t>
  </si>
  <si>
    <t>Windmill (brown)</t>
  </si>
  <si>
    <t>30768</t>
  </si>
  <si>
    <t>Trinity - Level 6</t>
  </si>
  <si>
    <t>31051</t>
  </si>
  <si>
    <t xml:space="preserve">Statue of Liberty </t>
  </si>
  <si>
    <t xml:space="preserve">Hourglass - Level 6 </t>
  </si>
  <si>
    <t>Dragon (red)</t>
  </si>
  <si>
    <t>Hashtag - Level 4</t>
  </si>
  <si>
    <t>Dragon (purple)</t>
  </si>
  <si>
    <t>30796</t>
  </si>
  <si>
    <t>Diamond - Level 1</t>
  </si>
  <si>
    <t>Cake - Level 4</t>
  </si>
  <si>
    <t xml:space="preserve">Horse (white) </t>
  </si>
  <si>
    <t>Infinity - Level 6</t>
  </si>
  <si>
    <t xml:space="preserve">T-Rex (brown) </t>
  </si>
  <si>
    <t>Dial - Level 5</t>
  </si>
  <si>
    <t>Unicorn (purple)</t>
  </si>
  <si>
    <t>30804</t>
  </si>
  <si>
    <t>Key - Level 1</t>
  </si>
  <si>
    <t>Stallion (clear)</t>
  </si>
  <si>
    <t>Cylinder - Level 4</t>
  </si>
  <si>
    <t>Box - Level 2</t>
  </si>
  <si>
    <t>Dragon (blue)</t>
  </si>
  <si>
    <t>Harmony - Level 2</t>
  </si>
  <si>
    <t>Windmill (white/red)</t>
  </si>
  <si>
    <t>U&amp;U - Level 4</t>
  </si>
  <si>
    <t>Coil - Level 3</t>
  </si>
  <si>
    <t>Carousel (white/red)</t>
  </si>
  <si>
    <t>O'Gear - Level 3</t>
  </si>
  <si>
    <t>Pirate Ship (brown)</t>
  </si>
  <si>
    <t>Delta - Level 3</t>
  </si>
  <si>
    <t>Coaster - Level 4</t>
  </si>
  <si>
    <t>Marble - Level 4</t>
  </si>
  <si>
    <t>Triceratops w/ Baby (green)</t>
  </si>
  <si>
    <t>T-Rex (red)</t>
  </si>
  <si>
    <t>Labyrinth - Level 5</t>
  </si>
  <si>
    <t>Vortex - Level 5</t>
  </si>
  <si>
    <t>Equa - Level 5</t>
  </si>
  <si>
    <t>Helix - Level 5</t>
  </si>
  <si>
    <t>Spiral - Level 5</t>
  </si>
  <si>
    <t>Enigma - Level 6</t>
  </si>
  <si>
    <t>Sven (Frozen Reindeer)</t>
  </si>
  <si>
    <t>Elk - Level 6</t>
  </si>
  <si>
    <t>Mickey &amp; Minnie Heart Hands (pink/blue)</t>
  </si>
  <si>
    <t>Quartet - Level 6</t>
  </si>
  <si>
    <t>Beast (blue)</t>
  </si>
  <si>
    <t>Nutcase - Level 6</t>
  </si>
  <si>
    <t xml:space="preserve">Cinderella Carriage (gold) </t>
  </si>
  <si>
    <t>Chain - Level 6</t>
  </si>
  <si>
    <t>Cinderella Carriage (aqua)</t>
  </si>
  <si>
    <t>News - Level 6</t>
  </si>
  <si>
    <t>Cinderella Castle (lt. blue)</t>
  </si>
  <si>
    <t>Square - Level 6</t>
  </si>
  <si>
    <t>Snoopy &amp; Charlie Brown</t>
  </si>
  <si>
    <t>Padlock - Level 5</t>
  </si>
  <si>
    <t>Cinderella's Castle (ultra)</t>
  </si>
  <si>
    <t>DDelux</t>
  </si>
  <si>
    <t>Keyhole - Level 4</t>
  </si>
  <si>
    <t>Beast (brown)</t>
  </si>
  <si>
    <t>Mickey/Minnie Heart (black/purple)</t>
  </si>
  <si>
    <t>Disney Mickey Mouse Ring Cast Puzzle - Lvl 1</t>
  </si>
  <si>
    <t>Malificent (purple)</t>
  </si>
  <si>
    <t>Disney Mickey/Minnie Keys Cast Puzzle - Lvl 2</t>
  </si>
  <si>
    <t>Cinderella Carriage (clear)</t>
  </si>
  <si>
    <t>Disney Alice in Wonderland Labyrinth - Lvl 4</t>
  </si>
  <si>
    <t>Captain Hook</t>
  </si>
  <si>
    <t>Cruella de Vil</t>
  </si>
  <si>
    <t>Malificent (black)</t>
  </si>
  <si>
    <t>Crystal Puzzle Tiered PDQ (1/24)</t>
  </si>
  <si>
    <t>30930DEMO</t>
  </si>
  <si>
    <t>Crystal Puzzle Demo Display (1/12)</t>
  </si>
  <si>
    <t>Licensed Crystal Puzzle Demo PDQ (1/12)</t>
  </si>
  <si>
    <t>Tube-Lvl 3</t>
  </si>
  <si>
    <t>Cross-Lvl 3</t>
  </si>
  <si>
    <t xml:space="preserve">DOODLETOP® </t>
  </si>
  <si>
    <t>Doodletop Twister</t>
  </si>
  <si>
    <t>3.50</t>
  </si>
  <si>
    <t>Doodletop Refill Kit</t>
  </si>
  <si>
    <t>2.75</t>
  </si>
  <si>
    <t>Doodletop Single</t>
  </si>
  <si>
    <t>Doodletop Stencil Kit-Bugs</t>
  </si>
  <si>
    <t>46,50</t>
  </si>
  <si>
    <t>Doodletop Stencil Kit-Sea Life</t>
  </si>
  <si>
    <t>Doodletop Stencil Kit-Sweets</t>
  </si>
  <si>
    <t>TWIRLING RIBBONS</t>
  </si>
  <si>
    <t>Rainbow Ribbons</t>
  </si>
  <si>
    <t>6.00</t>
  </si>
  <si>
    <t>Large Rainbow Ribbons</t>
  </si>
  <si>
    <t>7.00</t>
  </si>
  <si>
    <t>84.00</t>
  </si>
  <si>
    <t>SMART EGG LABYRINTH PUZZLES</t>
  </si>
  <si>
    <t>Dazzler Ribbons</t>
  </si>
  <si>
    <t>1 Layer Smart Egg - Wolf</t>
  </si>
  <si>
    <t>Dazzler Ribbons Display (1/36)</t>
  </si>
  <si>
    <t>216.00</t>
  </si>
  <si>
    <t>1-Layer Smart Egg - Lion</t>
  </si>
  <si>
    <t>USA Dazzler</t>
  </si>
  <si>
    <t>1-Layer Smart Egg - Dragon</t>
  </si>
  <si>
    <t>61133PDQ</t>
  </si>
  <si>
    <t>USA Dazzler Display (1/36)</t>
  </si>
  <si>
    <t>1-Layer Smart Egg - Biotech</t>
  </si>
  <si>
    <t>Rainbow Ribbon Display (1/36)</t>
  </si>
  <si>
    <t>GLOW ITEMS</t>
  </si>
  <si>
    <t>1-Layer Smart Egg - Zig Zag - Level 2</t>
  </si>
  <si>
    <t>Star Center Display (1/36)</t>
  </si>
  <si>
    <t>136.00</t>
  </si>
  <si>
    <t>19461PDQ</t>
  </si>
  <si>
    <t>3-D Planets &amp; Stars PDQ (1/8)</t>
  </si>
  <si>
    <t>30786</t>
  </si>
  <si>
    <t>1-Layer Smart Egg - Scorpion - Level 2</t>
  </si>
  <si>
    <t>3-D Planets In a Tube</t>
  </si>
  <si>
    <t>1-Layer Smart Egg - Robo - Level 2</t>
  </si>
  <si>
    <t>3-D Planets (Box)</t>
  </si>
  <si>
    <t>30789</t>
  </si>
  <si>
    <t>1-Layer Smart Egg - Capsule - Level 2</t>
  </si>
  <si>
    <t>3-D Stars in a Tube</t>
  </si>
  <si>
    <t>Wonder Stars</t>
  </si>
  <si>
    <t>1-Layer Smart Egg - Dino - Level 2</t>
  </si>
  <si>
    <t>Twinkle Stars</t>
  </si>
  <si>
    <t>Colorful Stars</t>
  </si>
  <si>
    <t>Galactic Astros</t>
  </si>
  <si>
    <t xml:space="preserve">Planets &amp; Stars </t>
  </si>
  <si>
    <t>Colorful Twinkle Stars</t>
  </si>
  <si>
    <t>Smart Egg - Easter Orange (6)</t>
  </si>
  <si>
    <t>30772</t>
  </si>
  <si>
    <t>Smart Egg - Easter Red (6)</t>
  </si>
  <si>
    <t xml:space="preserve">Solar System Adhesives </t>
  </si>
  <si>
    <t>19491</t>
  </si>
  <si>
    <t xml:space="preserve">Wonder Stars Super Kit </t>
  </si>
  <si>
    <t>Smart Egg - Easter Blue (6)</t>
  </si>
  <si>
    <t>Colorful Stars Super Kit</t>
  </si>
  <si>
    <t>Smart Egg - Easter Green (6)</t>
  </si>
  <si>
    <t xml:space="preserve">3-D Solar System </t>
  </si>
  <si>
    <t xml:space="preserve">Phases of the Moon Boxed Glow Set </t>
  </si>
  <si>
    <t>13.00</t>
  </si>
  <si>
    <t>BRAIN TEASER ASSORTMENTS AND DISPLAYS</t>
  </si>
  <si>
    <t>Hanayama PDQ (1/12)</t>
  </si>
  <si>
    <t>Hanayama Tiered PDQ (1/12)</t>
  </si>
  <si>
    <t>30825BN-D</t>
  </si>
  <si>
    <t>Hanayama Tiered PDQ (1/30)</t>
  </si>
  <si>
    <t>PRESCHOOL AND CHILDREN'S PUZZLES</t>
  </si>
  <si>
    <t>CARD GAMES &amp; TINS</t>
  </si>
  <si>
    <t>Smart Ass Everything 80's Card Game</t>
  </si>
  <si>
    <t>Smart Ass Game Card Asst. (1/12)</t>
  </si>
  <si>
    <t>Smart Ass Game Card Asst. PDQ (1/12)</t>
  </si>
  <si>
    <t>01205PDQ</t>
  </si>
  <si>
    <t>Children's Tin Assortment (1/6)</t>
  </si>
  <si>
    <t>01206PDQ</t>
  </si>
  <si>
    <t>Children's Tin Assortment (1/12)</t>
  </si>
  <si>
    <t xml:space="preserve">Kids on Stage Card Game </t>
  </si>
  <si>
    <t>The World of Eric Carle Card Game Asst.(1/12)</t>
  </si>
  <si>
    <t>34345</t>
  </si>
  <si>
    <t>Daniel Tiger 24pc Puzzle Assortment (1/12)</t>
  </si>
  <si>
    <t>IMPOSSIBLES™ AND HASBRO® JIGSAW PUZZLES</t>
  </si>
  <si>
    <t>Nature's Beauty...Butterflies</t>
  </si>
  <si>
    <t>Awww... Sleeping Puppies</t>
  </si>
  <si>
    <t>Yes, Please…Donuts</t>
  </si>
  <si>
    <t>33413</t>
  </si>
  <si>
    <t>33414</t>
  </si>
  <si>
    <t>Impossibles Assortment (1/4)</t>
  </si>
  <si>
    <t>01429-10P</t>
  </si>
  <si>
    <t>Travel Scavenger Hunt Card Game</t>
  </si>
  <si>
    <t>01444</t>
  </si>
  <si>
    <t>Automobile Alphabet Card Game</t>
  </si>
  <si>
    <t>01487</t>
  </si>
  <si>
    <t>Anti-Monopoly Tin</t>
  </si>
  <si>
    <t>01492</t>
  </si>
  <si>
    <t>Scavenger Hunt for Kids Tin</t>
  </si>
  <si>
    <t>01493</t>
  </si>
  <si>
    <t>Charades Kids on Stage Tin</t>
  </si>
  <si>
    <t>Pete the Cat Big Lunch Game Tin</t>
  </si>
  <si>
    <t>01592</t>
  </si>
  <si>
    <t>Go Fish Card Game</t>
  </si>
  <si>
    <t>CLASSIC MYSTERY JIGSAW PUZZLES</t>
  </si>
  <si>
    <t>01593</t>
  </si>
  <si>
    <t>Crazy 8's Card Game</t>
  </si>
  <si>
    <t>01594</t>
  </si>
  <si>
    <t>Old Maid Card Game</t>
  </si>
  <si>
    <t>Scholastic World Card Game</t>
  </si>
  <si>
    <t>Scholastic World Tin</t>
  </si>
  <si>
    <t>52000</t>
  </si>
  <si>
    <t>Classic Card Game Assortment (1/12)</t>
  </si>
  <si>
    <t>09174</t>
  </si>
  <si>
    <t>09176</t>
  </si>
  <si>
    <t>UG TERMS &amp; CONDITIONS</t>
  </si>
  <si>
    <r>
      <t>Credit Cards:</t>
    </r>
    <r>
      <rPr>
        <sz val="22"/>
        <rFont val="Arial"/>
        <family val="2"/>
      </rPr>
      <t xml:space="preserve"> University Games accepts Visa, MC, Discovery &amp; American Express. </t>
    </r>
  </si>
  <si>
    <r>
      <t>Terms</t>
    </r>
    <r>
      <rPr>
        <b/>
        <sz val="22"/>
        <rFont val="Arial"/>
        <family val="2"/>
      </rPr>
      <t>:</t>
    </r>
    <r>
      <rPr>
        <sz val="22"/>
        <rFont val="Arial"/>
        <family val="2"/>
      </rPr>
      <t xml:space="preserve">  F.O.B. (Memphis, TN). Net 30 Days with credit approval. A finance charge of 1.5% (or maximum allowed by law) is applied on balances over 30 days past due.</t>
    </r>
  </si>
  <si>
    <r>
      <t xml:space="preserve">Guide to assortments: </t>
    </r>
    <r>
      <rPr>
        <sz val="22"/>
        <rFont val="Arial"/>
        <family val="2"/>
      </rPr>
      <t>Assortment component mix may vary.</t>
    </r>
  </si>
  <si>
    <t>We thank you for your business.</t>
  </si>
  <si>
    <t>Notes:</t>
  </si>
  <si>
    <t>31325</t>
  </si>
  <si>
    <t>05305</t>
  </si>
  <si>
    <t>00647</t>
  </si>
  <si>
    <t xml:space="preserve">Hex - Level 3 </t>
  </si>
  <si>
    <t xml:space="preserve">Richard Scarry Things That Go Floor Pzl </t>
  </si>
  <si>
    <t xml:space="preserve">Squirrel </t>
  </si>
  <si>
    <t xml:space="preserve">MMP Case Files: Mission Black Hawk </t>
  </si>
  <si>
    <t xml:space="preserve">MMP The Night Hunter Game </t>
  </si>
  <si>
    <t>Shoe Shoo Pigeons! Game</t>
  </si>
  <si>
    <t xml:space="preserve">Irritable Vowels Game </t>
  </si>
  <si>
    <t xml:space="preserve">Relist It Game </t>
  </si>
  <si>
    <t>Happy Hour Hustle Game</t>
  </si>
  <si>
    <t xml:space="preserve">Pete the Cat Terrific Tacos Game </t>
  </si>
  <si>
    <t>3D PUZZLE ASSORTMENTS &amp; DISPLAYS</t>
  </si>
  <si>
    <t>07018</t>
  </si>
  <si>
    <t>HANAYAMA CAST METAL PUZZLES-ZELDA COLLECTION</t>
  </si>
  <si>
    <t>IMPOSSIBLES &amp; HASBRO® CLASSIC GAME JIGSAW PUZZLES</t>
  </si>
  <si>
    <t xml:space="preserve">Richard Scarry Busytown Seek &amp; Find Flr Pzl </t>
  </si>
  <si>
    <t>3D CRYSTAL PUZZLES - STANDARD</t>
  </si>
  <si>
    <t>HANYAMA CAST METAL PUZZLES - GREAT EXPLORATIONS</t>
  </si>
  <si>
    <t>PRESCHOOL GAMES - PUZZLES - TRAVEL - ADULT JIGSAW PUZZLES - HOLIDAY ITEMS</t>
  </si>
  <si>
    <t>HANAYAMA CAST METAL PUZZLES</t>
  </si>
  <si>
    <t>00906</t>
  </si>
  <si>
    <t>01855</t>
  </si>
  <si>
    <t>Abalone Strategy Game</t>
  </si>
  <si>
    <t>7.50</t>
  </si>
  <si>
    <t>Eric Carle Rainbow Picnic Game</t>
  </si>
  <si>
    <t>Dog Man Twenty Thousand Fleas Under Sea Game</t>
  </si>
  <si>
    <t>07208</t>
  </si>
  <si>
    <t>09146</t>
  </si>
  <si>
    <t>09147</t>
  </si>
  <si>
    <t>09148</t>
  </si>
  <si>
    <t>09151</t>
  </si>
  <si>
    <t xml:space="preserve">HOLIDAY CARD GAMES </t>
  </si>
  <si>
    <t>MARVEL 3D CRYSTAL PUZZLES - LICENSED STANDARD</t>
  </si>
  <si>
    <t>PG 6</t>
  </si>
  <si>
    <t>Dog ManTwenty Thousand Fleas 100pc Pzl -NEW</t>
  </si>
  <si>
    <t>Eagle- Avail Aug '24</t>
  </si>
  <si>
    <t>Holiday Hustle- Avail Sept '24</t>
  </si>
  <si>
    <t>Making Spirits Bright Card Game- Avail Sept '24</t>
  </si>
  <si>
    <t>Reindeer Poop Card Game- Avail Sept '24</t>
  </si>
  <si>
    <t>Who What Where Holiday Edition- Avail Sept '24</t>
  </si>
  <si>
    <t>Bob Moog's Holiday Dad Jokes -Avail Sept '24</t>
  </si>
  <si>
    <t xml:space="preserve">Phone: 415-934-3718 </t>
  </si>
  <si>
    <t>01253</t>
  </si>
  <si>
    <t>Richard Scarry Busytown Seek &amp; Find Game</t>
  </si>
  <si>
    <t>MMP Game - Bullets &amp; Brie</t>
  </si>
  <si>
    <t>Winnie the Pooh and Piglet</t>
  </si>
  <si>
    <t>09178</t>
  </si>
  <si>
    <t>Smart Ass Home for the Holidays - Avail Sept '24</t>
  </si>
  <si>
    <t>1-Layer Smart Egg - Data</t>
  </si>
  <si>
    <t>Mancala</t>
  </si>
  <si>
    <t>Dog Man Games Display (1/18)</t>
  </si>
  <si>
    <t>Flickin Chicken Display (1/15)</t>
  </si>
  <si>
    <t>Holiday Games Display (1/36)</t>
  </si>
  <si>
    <t>MMP Case Files Display Display (1/18)</t>
  </si>
  <si>
    <t>09181</t>
  </si>
  <si>
    <t>Dog Man Supa Buddies Card Game</t>
  </si>
  <si>
    <t>I Spy Flip &amp; Find Card Game</t>
  </si>
  <si>
    <t xml:space="preserve">Pete The Cat Bedtime Blues Game </t>
  </si>
  <si>
    <t>The Dog Ate My Homework</t>
  </si>
  <si>
    <t>Give 'em The Finger</t>
  </si>
  <si>
    <t>The Rocky Horror Show Game</t>
  </si>
  <si>
    <t xml:space="preserve">Faeries and Magical Creatures </t>
  </si>
  <si>
    <t>Farkle</t>
  </si>
  <si>
    <t xml:space="preserve">Koala and Baby </t>
  </si>
  <si>
    <t xml:space="preserve">Golden Dragon (gold) </t>
  </si>
  <si>
    <t>Mickey Mouse Multi-Color</t>
  </si>
  <si>
    <t>Minnie Mouse Multi-Color</t>
  </si>
  <si>
    <t xml:space="preserve">Zelda TriForce - Lvl 5 </t>
  </si>
  <si>
    <t>Zelda Hyrule Crest - Lvl 4</t>
  </si>
  <si>
    <t xml:space="preserve">Zelda Master Sword - Lvl 6 </t>
  </si>
  <si>
    <t>A&amp;A - Level 2</t>
  </si>
  <si>
    <t xml:space="preserve">Ripple - Level 5  </t>
  </si>
  <si>
    <t>Impossibles Puzzle Falling For Fall</t>
  </si>
  <si>
    <t>Impossibles Puzzle Holiday Sparkle</t>
  </si>
  <si>
    <t>Impossibles Puzzle Holiday Season</t>
  </si>
  <si>
    <t>Smart A** Holiday Card Box</t>
  </si>
  <si>
    <t>DOG MAN GAMES AND PUZZLES</t>
  </si>
  <si>
    <t>3D CRYSTAL PUZZLES - LICENSED DELUXE</t>
  </si>
  <si>
    <t>The Ultimate Couple's Quiz Game</t>
  </si>
  <si>
    <t xml:space="preserve">Letter, Number or Bug </t>
  </si>
  <si>
    <t xml:space="preserve">Criss-Cross Applesauce </t>
  </si>
  <si>
    <t>Hocus Pocus, Everybody Focus</t>
  </si>
  <si>
    <t xml:space="preserve">Dog Man Twenty Thousand Fleas 100pc Pzl </t>
  </si>
  <si>
    <t>Captain America</t>
  </si>
  <si>
    <t>Iron Man</t>
  </si>
  <si>
    <t>Spider Man</t>
  </si>
  <si>
    <t>Black Panther</t>
  </si>
  <si>
    <t>Marvel CP Licensed Standard PDQ (1/12)</t>
  </si>
  <si>
    <t>Marvel CP Licensed Standard PDQ (1/6)</t>
  </si>
  <si>
    <t xml:space="preserve">Hedgehog (pink) </t>
  </si>
  <si>
    <t>Frog &amp; Baby (yellow)</t>
  </si>
  <si>
    <t>Roses In A Vase (white rose/blue vase)</t>
  </si>
  <si>
    <t xml:space="preserve">Owl (blue) </t>
  </si>
  <si>
    <t>Rubber Duck (pink)</t>
  </si>
  <si>
    <t xml:space="preserve">MMP Game - Cocktail For Murder </t>
  </si>
  <si>
    <r>
      <t>Pillow Fight! Card Game</t>
    </r>
    <r>
      <rPr>
        <b/>
        <sz val="20"/>
        <rFont val="Arial"/>
        <family val="2"/>
      </rPr>
      <t>-</t>
    </r>
    <r>
      <rPr>
        <sz val="20"/>
        <rFont val="Arial"/>
        <family val="2"/>
      </rPr>
      <t>25% OFF</t>
    </r>
  </si>
  <si>
    <t>Heist Game- 25% OFF</t>
  </si>
  <si>
    <t>Tomato Toss! Card Game- 25% OFF</t>
  </si>
  <si>
    <r>
      <t>Panda Fun Game</t>
    </r>
    <r>
      <rPr>
        <b/>
        <sz val="20"/>
        <rFont val="Arial"/>
        <family val="2"/>
      </rPr>
      <t>-</t>
    </r>
    <r>
      <rPr>
        <sz val="20"/>
        <rFont val="Arial"/>
        <family val="2"/>
      </rPr>
      <t>25% Off</t>
    </r>
  </si>
  <si>
    <t>Happy Hearts: A Mindfulness Game- 25% OFF</t>
  </si>
  <si>
    <t>Bubble Talk- 25% OFF</t>
  </si>
  <si>
    <r>
      <t>Scholastic Early Learning Monkeys Jumping on the Bed</t>
    </r>
    <r>
      <rPr>
        <sz val="20"/>
        <color rgb="FF000000"/>
        <rFont val="Arial"/>
        <family val="2"/>
      </rPr>
      <t>-25% OFF</t>
    </r>
  </si>
  <si>
    <r>
      <t>Scholastic Early Learning T- Rex Adventure-</t>
    </r>
    <r>
      <rPr>
        <sz val="20"/>
        <color rgb="FF000000"/>
        <rFont val="Arial"/>
        <family val="2"/>
      </rPr>
      <t xml:space="preserve"> 25% OFF</t>
    </r>
  </si>
  <si>
    <r>
      <t>Scholastic Early Learning Roll and Match</t>
    </r>
    <r>
      <rPr>
        <sz val="20"/>
        <color rgb="FF000000"/>
        <rFont val="Arial"/>
        <family val="2"/>
      </rPr>
      <t>- 25% OFF</t>
    </r>
  </si>
  <si>
    <t>Deer In The Headlights Holiday Edition</t>
  </si>
  <si>
    <t>01227</t>
  </si>
  <si>
    <t>The Very Hungry Caterpillar Bakeshop Game -AVAIL Jan '25</t>
  </si>
  <si>
    <t>06106</t>
  </si>
  <si>
    <t>I SPY Build &amp; Seek Game- AVAIL Aug '25</t>
  </si>
  <si>
    <t>07019</t>
  </si>
  <si>
    <t>Dog Man Big Jim Begins Dice Game- AVAIL Aug '25</t>
  </si>
  <si>
    <t>02053</t>
  </si>
  <si>
    <t>Puppy Pile Card Game; AVAIL Aug '25</t>
  </si>
  <si>
    <t>01048</t>
  </si>
  <si>
    <t>Am I The Ass? Game-AVAIL Nov '24</t>
  </si>
  <si>
    <t>01049</t>
  </si>
  <si>
    <t>Mug of War Game- AVAIL Aug '25</t>
  </si>
  <si>
    <t>Bob Moog's Cheesy Dad Jokes-AVAIL NOW</t>
  </si>
  <si>
    <t>Abalone Go- AVAIL Aug '25</t>
  </si>
  <si>
    <t>GAME DISPLAYS</t>
  </si>
  <si>
    <t>01052</t>
  </si>
  <si>
    <t>Flickin' Chicken Box Edition- AVAIL NOW</t>
  </si>
  <si>
    <t>09183</t>
  </si>
  <si>
    <t>Ultimate Pub Quiz Travel Edition</t>
  </si>
  <si>
    <t>11.00</t>
  </si>
  <si>
    <t>66.00</t>
  </si>
  <si>
    <t>Windmill (blue &amp; green) AVAIL Aug '25</t>
  </si>
  <si>
    <t>Deadpool-AVAIL Aug '25</t>
  </si>
  <si>
    <t xml:space="preserve">3D CRYSTAL PUZZLES - DELUXE LICENSED </t>
  </si>
  <si>
    <t>Red Hulk- AVAIL Aug '25</t>
  </si>
  <si>
    <t>Hulk-AVAIL Aug '25</t>
  </si>
  <si>
    <t>Snoopy Joe Cool- AVAIL Oct '25</t>
  </si>
  <si>
    <t>Dumb Criminals Card Game Tin- AVAIL Now</t>
  </si>
  <si>
    <t>SWIPE BRAIN TEASER</t>
  </si>
  <si>
    <t>Swipe Brain Teaser-AVAIL Aug '25</t>
  </si>
  <si>
    <t>Who Took My Nuts?</t>
  </si>
  <si>
    <t>Toy Story Buzz &amp; Aliens-AVAIL Sept '25</t>
  </si>
  <si>
    <t>Detective Snoopy</t>
  </si>
  <si>
    <t>Toy Story Woody- AVAIL Sept '25</t>
  </si>
  <si>
    <t>Stitch Hula - AVAIL Aug '25</t>
  </si>
  <si>
    <t xml:space="preserve">Scholastic USA Card Game </t>
  </si>
  <si>
    <t>Scholastic The World Card Game</t>
  </si>
  <si>
    <t>Hasbro Battleship</t>
  </si>
  <si>
    <t>30.00</t>
  </si>
  <si>
    <r>
      <t>Minimum order</t>
    </r>
    <r>
      <rPr>
        <b/>
        <sz val="22"/>
        <rFont val="Arial"/>
        <family val="2"/>
      </rPr>
      <t>:</t>
    </r>
    <r>
      <rPr>
        <sz val="22"/>
        <rFont val="Arial"/>
        <family val="2"/>
      </rPr>
      <t xml:space="preserve"> $500. Orders must be in even case packs or they will be rounded up to the next full case pack. </t>
    </r>
  </si>
  <si>
    <t>Lion &amp; Baby</t>
  </si>
  <si>
    <t>Gorilla &amp; Baby (black)</t>
  </si>
  <si>
    <t>3D CRYSTAL PUZZLES- ULTRA DELUXE</t>
  </si>
  <si>
    <t xml:space="preserve">Godzilla </t>
  </si>
  <si>
    <t>07017</t>
  </si>
  <si>
    <t>Dog Man Scarlet Sbedder Flip O'Rama Game</t>
  </si>
  <si>
    <t>01864</t>
  </si>
  <si>
    <t>Key Master- Level 6 AVAIL NOW</t>
  </si>
  <si>
    <t>Coin- Level TBD Avail June '25</t>
  </si>
  <si>
    <t>01588</t>
  </si>
  <si>
    <t>Matching Card Game</t>
  </si>
  <si>
    <t>Dr.C's Vintage Games</t>
  </si>
  <si>
    <t>Zelda Hylian Shield - Lvl TBD</t>
  </si>
  <si>
    <t>Zelda Assortment (1/6)</t>
  </si>
  <si>
    <t>Jam - Level 3  Avail Feb.'25</t>
  </si>
  <si>
    <t>Seals-AVAIL June '25</t>
  </si>
  <si>
    <t>Poodle Puppy-AVAIL June '25</t>
  </si>
  <si>
    <t>Bunnies-AVAIL AVAIL Dec '25</t>
  </si>
  <si>
    <t>Royal Carriage (blue &amp; white) AVAIL Feb '25</t>
  </si>
  <si>
    <t>Carousel (green) AVAIL Feb '25</t>
  </si>
  <si>
    <t>Kirby- AVAIL July '25</t>
  </si>
  <si>
    <t>Rock N' DucK AVAIL Feb '25</t>
  </si>
  <si>
    <t>Tin Robot (green) AVAIL Feb '25</t>
  </si>
  <si>
    <t>Sonic the Hedgehog- AVAIL Nov '25</t>
  </si>
  <si>
    <t>3D CRYSTAL PUZZLES - MEDIUM</t>
  </si>
  <si>
    <t>Organ Attack Game</t>
  </si>
  <si>
    <t>77.50.50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</si>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</sst>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;[Red]0.00"/>
    <numFmt numFmtId="165" formatCode="0;[Red]0"/>
    <numFmt numFmtId="166" formatCode="[$-F800]dddd\,\ mmmm\ dd\,\ yyyy"/>
    <numFmt numFmtId="167" formatCode="00000"/>
    <numFmt numFmtId="168" formatCode="#,##0;[Red]#,##0"/>
  </numFmts>
  <fonts count="3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b/>
      <sz val="20"/>
      <color indexed="9"/>
      <name val="Arial"/>
      <family val="2"/>
    </font>
    <font>
      <sz val="20"/>
      <color indexed="9"/>
      <name val="Arial"/>
      <family val="2"/>
    </font>
    <font>
      <b/>
      <sz val="20"/>
      <color theme="0"/>
      <name val="Arial"/>
      <family val="2"/>
    </font>
    <font>
      <b/>
      <sz val="24"/>
      <color indexed="9"/>
      <name val="Arial"/>
      <family val="2"/>
    </font>
    <font>
      <sz val="8"/>
      <name val="Arial"/>
      <family val="2"/>
    </font>
    <font>
      <sz val="20"/>
      <color indexed="8"/>
      <name val="Calibri"/>
      <family val="2"/>
    </font>
    <font>
      <sz val="10"/>
      <color indexed="8"/>
      <name val="MS Sans Serif"/>
    </font>
    <font>
      <strike/>
      <sz val="20"/>
      <name val="Arial"/>
      <family val="2"/>
    </font>
    <font>
      <b/>
      <sz val="20"/>
      <color indexed="8"/>
      <name val="Calibri"/>
      <family val="2"/>
    </font>
    <font>
      <sz val="20"/>
      <color theme="1"/>
      <name val="Arial"/>
      <family val="2"/>
    </font>
    <font>
      <sz val="8"/>
      <color indexed="10"/>
      <name val="Arial"/>
      <family val="2"/>
    </font>
    <font>
      <b/>
      <strike/>
      <sz val="20"/>
      <name val="Arial"/>
      <family val="2"/>
    </font>
    <font>
      <sz val="20"/>
      <color indexed="10"/>
      <name val="Arial"/>
      <family val="2"/>
    </font>
    <font>
      <b/>
      <i/>
      <u/>
      <sz val="16"/>
      <color indexed="8"/>
      <name val="Arial"/>
      <family val="2"/>
    </font>
    <font>
      <sz val="24"/>
      <color indexed="8"/>
      <name val="Calibri"/>
      <family val="2"/>
    </font>
    <font>
      <sz val="18"/>
      <name val="Arial"/>
      <family val="2"/>
    </font>
    <font>
      <b/>
      <sz val="36"/>
      <color rgb="FFFFFFFF"/>
      <name val="Arial"/>
      <family val="2"/>
    </font>
    <font>
      <b/>
      <i/>
      <u/>
      <sz val="22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i/>
      <u/>
      <sz val="22"/>
      <color indexed="8"/>
      <name val="Arial"/>
      <family val="2"/>
    </font>
    <font>
      <b/>
      <sz val="22"/>
      <name val="Arial"/>
      <family val="2"/>
    </font>
    <font>
      <b/>
      <sz val="22"/>
      <color indexed="9"/>
      <name val="Arial"/>
      <family val="2"/>
    </font>
    <font>
      <sz val="20"/>
      <color rgb="FF000000"/>
      <name val="Arial"/>
      <family val="2"/>
    </font>
    <font>
      <b/>
      <sz val="2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3" fillId="0" borderId="28">
      <alignment horizontal="left" vertical="center" shrinkToFit="1"/>
      <protection locked="0"/>
    </xf>
    <xf numFmtId="0" fontId="15" fillId="0" borderId="0"/>
    <xf numFmtId="0" fontId="3" fillId="0" borderId="0"/>
    <xf numFmtId="0" fontId="19" fillId="2" borderId="28">
      <alignment horizontal="left" vertical="center" shrinkToFit="1"/>
      <protection locked="0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" fontId="13" fillId="0" borderId="28">
      <alignment horizontal="center" vertical="center"/>
      <protection locked="0"/>
    </xf>
  </cellStyleXfs>
  <cellXfs count="672">
    <xf numFmtId="0" fontId="0" fillId="0" borderId="0" xfId="0"/>
    <xf numFmtId="0" fontId="5" fillId="0" borderId="0" xfId="3" applyFont="1" applyAlignment="1">
      <alignment vertical="center"/>
    </xf>
    <xf numFmtId="0" fontId="5" fillId="2" borderId="5" xfId="3" applyFont="1" applyFill="1" applyBorder="1" applyAlignment="1">
      <alignment horizontal="center" vertical="center"/>
    </xf>
    <xf numFmtId="43" fontId="5" fillId="2" borderId="0" xfId="4" applyFont="1" applyFill="1" applyBorder="1" applyAlignment="1">
      <alignment horizontal="center" vertical="center"/>
    </xf>
    <xf numFmtId="0" fontId="5" fillId="2" borderId="3" xfId="3" applyFont="1" applyFill="1" applyBorder="1" applyAlignment="1">
      <alignment vertical="center"/>
    </xf>
    <xf numFmtId="0" fontId="5" fillId="5" borderId="2" xfId="3" applyFont="1" applyFill="1" applyBorder="1" applyAlignment="1">
      <alignment vertical="center"/>
    </xf>
    <xf numFmtId="167" fontId="4" fillId="2" borderId="3" xfId="3" applyNumberFormat="1" applyFont="1" applyFill="1" applyBorder="1" applyAlignment="1">
      <alignment vertical="center"/>
    </xf>
    <xf numFmtId="164" fontId="5" fillId="2" borderId="3" xfId="3" applyNumberFormat="1" applyFont="1" applyFill="1" applyBorder="1" applyAlignment="1">
      <alignment horizontal="center" vertical="center"/>
    </xf>
    <xf numFmtId="0" fontId="5" fillId="2" borderId="13" xfId="3" applyFont="1" applyFill="1" applyBorder="1" applyAlignment="1">
      <alignment vertical="center"/>
    </xf>
    <xf numFmtId="0" fontId="4" fillId="2" borderId="13" xfId="3" applyFont="1" applyFill="1" applyBorder="1" applyAlignment="1">
      <alignment horizontal="center" vertical="center"/>
    </xf>
    <xf numFmtId="164" fontId="5" fillId="2" borderId="12" xfId="3" applyNumberFormat="1" applyFont="1" applyFill="1" applyBorder="1" applyAlignment="1">
      <alignment horizontal="center" vertical="center"/>
    </xf>
    <xf numFmtId="167" fontId="4" fillId="2" borderId="17" xfId="3" applyNumberFormat="1" applyFont="1" applyFill="1" applyBorder="1" applyAlignment="1">
      <alignment vertical="center"/>
    </xf>
    <xf numFmtId="0" fontId="4" fillId="2" borderId="17" xfId="3" applyFont="1" applyFill="1" applyBorder="1" applyAlignment="1">
      <alignment horizontal="right" vertical="center"/>
    </xf>
    <xf numFmtId="0" fontId="4" fillId="2" borderId="17" xfId="3" applyFont="1" applyFill="1" applyBorder="1" applyAlignment="1">
      <alignment horizontal="center" vertical="center"/>
    </xf>
    <xf numFmtId="164" fontId="5" fillId="2" borderId="19" xfId="3" applyNumberFormat="1" applyFont="1" applyFill="1" applyBorder="1" applyAlignment="1">
      <alignment horizontal="center" vertical="center"/>
    </xf>
    <xf numFmtId="49" fontId="4" fillId="2" borderId="23" xfId="3" applyNumberFormat="1" applyFont="1" applyFill="1" applyBorder="1" applyAlignment="1">
      <alignment horizontal="center" vertical="center"/>
    </xf>
    <xf numFmtId="167" fontId="4" fillId="2" borderId="13" xfId="3" applyNumberFormat="1" applyFont="1" applyFill="1" applyBorder="1" applyAlignment="1">
      <alignment vertical="center"/>
    </xf>
    <xf numFmtId="164" fontId="4" fillId="2" borderId="13" xfId="3" applyNumberFormat="1" applyFont="1" applyFill="1" applyBorder="1" applyAlignment="1">
      <alignment horizontal="center" vertical="center"/>
    </xf>
    <xf numFmtId="165" fontId="4" fillId="2" borderId="13" xfId="3" applyNumberFormat="1" applyFont="1" applyFill="1" applyBorder="1" applyAlignment="1">
      <alignment horizontal="center" vertical="center"/>
    </xf>
    <xf numFmtId="164" fontId="4" fillId="2" borderId="12" xfId="3" applyNumberFormat="1" applyFont="1" applyFill="1" applyBorder="1" applyAlignment="1">
      <alignment horizontal="right" vertical="center"/>
    </xf>
    <xf numFmtId="49" fontId="4" fillId="2" borderId="28" xfId="3" applyNumberFormat="1" applyFont="1" applyFill="1" applyBorder="1" applyAlignment="1">
      <alignment horizontal="center" vertical="center"/>
    </xf>
    <xf numFmtId="0" fontId="5" fillId="2" borderId="5" xfId="3" applyFont="1" applyFill="1" applyBorder="1" applyAlignment="1">
      <alignment vertical="center"/>
    </xf>
    <xf numFmtId="49" fontId="10" fillId="2" borderId="5" xfId="3" applyNumberFormat="1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right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28" xfId="3" applyFont="1" applyFill="1" applyBorder="1" applyAlignment="1">
      <alignment horizontal="left" vertical="center"/>
    </xf>
    <xf numFmtId="0" fontId="4" fillId="9" borderId="13" xfId="3" applyFont="1" applyFill="1" applyBorder="1" applyAlignment="1">
      <alignment horizontal="center" vertical="center"/>
    </xf>
    <xf numFmtId="167" fontId="5" fillId="0" borderId="28" xfId="0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left" vertical="center" shrinkToFit="1"/>
    </xf>
    <xf numFmtId="2" fontId="8" fillId="0" borderId="28" xfId="4" applyNumberFormat="1" applyFont="1" applyFill="1" applyBorder="1" applyAlignment="1">
      <alignment horizontal="center" vertical="center" shrinkToFit="1"/>
    </xf>
    <xf numFmtId="1" fontId="8" fillId="0" borderId="28" xfId="0" applyNumberFormat="1" applyFont="1" applyBorder="1" applyAlignment="1">
      <alignment horizontal="center" vertical="center" shrinkToFit="1"/>
    </xf>
    <xf numFmtId="2" fontId="5" fillId="0" borderId="28" xfId="4" applyNumberFormat="1" applyFont="1" applyFill="1" applyBorder="1" applyAlignment="1" applyProtection="1">
      <alignment horizontal="center" vertical="center"/>
      <protection locked="0"/>
    </xf>
    <xf numFmtId="0" fontId="8" fillId="0" borderId="28" xfId="3" applyFont="1" applyBorder="1" applyAlignment="1">
      <alignment horizontal="left" vertical="center"/>
    </xf>
    <xf numFmtId="0" fontId="8" fillId="0" borderId="28" xfId="3" quotePrefix="1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5" fillId="0" borderId="33" xfId="3" applyFont="1" applyBorder="1" applyAlignment="1">
      <alignment vertical="center"/>
    </xf>
    <xf numFmtId="0" fontId="5" fillId="0" borderId="28" xfId="0" applyFont="1" applyBorder="1" applyAlignment="1">
      <alignment horizontal="left" vertical="center" wrapText="1" shrinkToFit="1"/>
    </xf>
    <xf numFmtId="164" fontId="5" fillId="0" borderId="33" xfId="3" applyNumberFormat="1" applyFont="1" applyBorder="1" applyAlignment="1">
      <alignment horizontal="center" vertical="center"/>
    </xf>
    <xf numFmtId="0" fontId="5" fillId="0" borderId="28" xfId="0" applyFont="1" applyBorder="1" applyAlignment="1">
      <alignment wrapText="1" shrinkToFit="1"/>
    </xf>
    <xf numFmtId="2" fontId="5" fillId="0" borderId="28" xfId="4" applyNumberFormat="1" applyFont="1" applyFill="1" applyBorder="1" applyAlignment="1">
      <alignment horizontal="center" vertical="center" shrinkToFit="1"/>
    </xf>
    <xf numFmtId="1" fontId="5" fillId="0" borderId="28" xfId="0" applyNumberFormat="1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left" vertical="center" shrinkToFit="1"/>
    </xf>
    <xf numFmtId="2" fontId="5" fillId="0" borderId="22" xfId="4" applyNumberFormat="1" applyFont="1" applyFill="1" applyBorder="1" applyAlignment="1" applyProtection="1">
      <alignment horizontal="center" vertical="center"/>
      <protection locked="0"/>
    </xf>
    <xf numFmtId="164" fontId="4" fillId="0" borderId="33" xfId="3" applyNumberFormat="1" applyFont="1" applyBorder="1" applyAlignment="1">
      <alignment vertical="center"/>
    </xf>
    <xf numFmtId="49" fontId="5" fillId="7" borderId="28" xfId="0" quotePrefix="1" applyNumberFormat="1" applyFont="1" applyFill="1" applyBorder="1" applyAlignment="1" applyProtection="1">
      <alignment horizontal="center" vertical="center"/>
      <protection locked="0"/>
    </xf>
    <xf numFmtId="2" fontId="5" fillId="7" borderId="28" xfId="0" applyNumberFormat="1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164" fontId="5" fillId="0" borderId="33" xfId="3" applyNumberFormat="1" applyFont="1" applyBorder="1" applyAlignment="1">
      <alignment vertical="center"/>
    </xf>
    <xf numFmtId="0" fontId="5" fillId="0" borderId="33" xfId="3" applyFont="1" applyBorder="1" applyAlignment="1">
      <alignment horizontal="center" vertical="center"/>
    </xf>
    <xf numFmtId="2" fontId="8" fillId="0" borderId="28" xfId="4" applyNumberFormat="1" applyFont="1" applyBorder="1" applyAlignment="1">
      <alignment horizontal="center" vertical="center" shrinkToFit="1"/>
    </xf>
    <xf numFmtId="49" fontId="8" fillId="0" borderId="27" xfId="6" applyNumberFormat="1" applyFont="1" applyBorder="1" applyAlignment="1">
      <alignment horizontal="center" vertical="center"/>
    </xf>
    <xf numFmtId="0" fontId="8" fillId="0" borderId="27" xfId="6" applyFont="1" applyBorder="1" applyAlignment="1">
      <alignment horizontal="left" vertical="center"/>
    </xf>
    <xf numFmtId="2" fontId="5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4" fillId="0" borderId="34" xfId="3" applyFont="1" applyBorder="1" applyAlignment="1">
      <alignment vertical="center"/>
    </xf>
    <xf numFmtId="2" fontId="4" fillId="0" borderId="28" xfId="4" applyNumberFormat="1" applyFont="1" applyFill="1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 applyProtection="1">
      <alignment horizontal="center" vertical="center"/>
      <protection locked="0"/>
    </xf>
    <xf numFmtId="168" fontId="8" fillId="0" borderId="28" xfId="4" applyNumberFormat="1" applyFont="1" applyFill="1" applyBorder="1" applyAlignment="1" applyProtection="1">
      <alignment horizontal="center" vertical="center" shrinkToFit="1"/>
      <protection locked="0"/>
    </xf>
    <xf numFmtId="0" fontId="14" fillId="0" borderId="33" xfId="3" applyFont="1" applyBorder="1" applyAlignment="1">
      <alignment vertical="center"/>
    </xf>
    <xf numFmtId="2" fontId="4" fillId="0" borderId="28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4" fontId="8" fillId="0" borderId="28" xfId="4" applyNumberFormat="1" applyFont="1" applyFill="1" applyBorder="1" applyAlignment="1" applyProtection="1">
      <alignment horizontal="center" vertical="center" shrinkToFit="1"/>
      <protection locked="0"/>
    </xf>
    <xf numFmtId="167" fontId="8" fillId="0" borderId="28" xfId="0" applyNumberFormat="1" applyFont="1" applyBorder="1" applyAlignment="1">
      <alignment horizontal="center" vertical="center" shrinkToFit="1"/>
    </xf>
    <xf numFmtId="2" fontId="5" fillId="0" borderId="28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 shrinkToFit="1"/>
    </xf>
    <xf numFmtId="49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2" fontId="8" fillId="0" borderId="28" xfId="4" applyNumberFormat="1" applyFont="1" applyFill="1" applyBorder="1" applyAlignment="1" applyProtection="1">
      <alignment horizontal="center" vertical="center" shrinkToFit="1"/>
      <protection locked="0"/>
    </xf>
    <xf numFmtId="0" fontId="5" fillId="0" borderId="28" xfId="3" applyFont="1" applyBorder="1" applyAlignment="1">
      <alignment horizontal="center" vertical="center" shrinkToFit="1"/>
    </xf>
    <xf numFmtId="0" fontId="5" fillId="0" borderId="28" xfId="3" applyFont="1" applyBorder="1" applyAlignment="1">
      <alignment horizontal="left" vertical="center" shrinkToFit="1"/>
    </xf>
    <xf numFmtId="0" fontId="5" fillId="0" borderId="28" xfId="3" quotePrefix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left" wrapText="1" shrinkToFit="1"/>
    </xf>
    <xf numFmtId="0" fontId="14" fillId="0" borderId="35" xfId="3" applyFont="1" applyBorder="1" applyAlignment="1">
      <alignment vertical="center"/>
    </xf>
    <xf numFmtId="164" fontId="4" fillId="0" borderId="33" xfId="3" applyNumberFormat="1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4" fillId="0" borderId="22" xfId="0" applyFont="1" applyBorder="1" applyAlignment="1">
      <alignment horizontal="left" vertical="center" shrinkToFit="1"/>
    </xf>
    <xf numFmtId="4" fontId="5" fillId="0" borderId="37" xfId="4" applyNumberFormat="1" applyFont="1" applyFill="1" applyBorder="1" applyAlignment="1" applyProtection="1">
      <alignment horizontal="center" vertical="center"/>
      <protection locked="0"/>
    </xf>
    <xf numFmtId="167" fontId="5" fillId="0" borderId="37" xfId="7" applyNumberFormat="1" applyFont="1" applyBorder="1" applyAlignment="1" applyProtection="1">
      <alignment horizontal="center" vertical="center"/>
      <protection locked="0"/>
    </xf>
    <xf numFmtId="0" fontId="5" fillId="2" borderId="37" xfId="8" applyFont="1" applyBorder="1">
      <alignment horizontal="left" vertical="center" shrinkToFit="1"/>
      <protection locked="0"/>
    </xf>
    <xf numFmtId="2" fontId="5" fillId="0" borderId="37" xfId="9" applyNumberFormat="1" applyFont="1" applyBorder="1" applyAlignment="1" applyProtection="1">
      <alignment horizontal="center" vertical="center"/>
      <protection locked="0"/>
    </xf>
    <xf numFmtId="168" fontId="5" fillId="0" borderId="37" xfId="4" applyNumberFormat="1" applyFont="1" applyBorder="1" applyAlignment="1" applyProtection="1">
      <alignment horizontal="center" vertical="center"/>
      <protection locked="0"/>
    </xf>
    <xf numFmtId="164" fontId="5" fillId="0" borderId="38" xfId="3" applyNumberFormat="1" applyFont="1" applyBorder="1" applyAlignment="1">
      <alignment vertical="center"/>
    </xf>
    <xf numFmtId="0" fontId="4" fillId="2" borderId="39" xfId="3" applyFont="1" applyFill="1" applyBorder="1" applyAlignment="1">
      <alignment horizontal="left" vertical="center"/>
    </xf>
    <xf numFmtId="0" fontId="4" fillId="2" borderId="5" xfId="3" applyFont="1" applyFill="1" applyBorder="1" applyAlignment="1">
      <alignment horizontal="left" vertical="center"/>
    </xf>
    <xf numFmtId="0" fontId="4" fillId="2" borderId="29" xfId="3" applyFont="1" applyFill="1" applyBorder="1" applyAlignment="1">
      <alignment horizontal="left" vertical="center"/>
    </xf>
    <xf numFmtId="0" fontId="4" fillId="11" borderId="5" xfId="3" applyFont="1" applyFill="1" applyBorder="1" applyAlignment="1" applyProtection="1">
      <alignment vertical="center"/>
      <protection locked="0"/>
    </xf>
    <xf numFmtId="0" fontId="7" fillId="2" borderId="39" xfId="8" applyFont="1" applyBorder="1" applyAlignment="1">
      <alignment horizontal="right" vertical="center" shrinkToFit="1"/>
      <protection locked="0"/>
    </xf>
    <xf numFmtId="0" fontId="7" fillId="2" borderId="5" xfId="8" applyFont="1" applyBorder="1" applyAlignment="1">
      <alignment vertical="center" shrinkToFit="1"/>
      <protection locked="0"/>
    </xf>
    <xf numFmtId="0" fontId="7" fillId="2" borderId="29" xfId="8" applyFont="1" applyBorder="1" applyAlignment="1">
      <alignment horizontal="center" vertical="center" shrinkToFit="1"/>
      <protection locked="0"/>
    </xf>
    <xf numFmtId="167" fontId="4" fillId="10" borderId="40" xfId="0" applyNumberFormat="1" applyFont="1" applyFill="1" applyBorder="1" applyAlignment="1">
      <alignment horizontal="center" vertical="center" wrapText="1" shrinkToFit="1"/>
    </xf>
    <xf numFmtId="0" fontId="4" fillId="10" borderId="40" xfId="0" applyFont="1" applyFill="1" applyBorder="1" applyAlignment="1">
      <alignment horizontal="center" vertical="center" wrapText="1" shrinkToFit="1"/>
    </xf>
    <xf numFmtId="2" fontId="4" fillId="10" borderId="40" xfId="4" applyNumberFormat="1" applyFont="1" applyFill="1" applyBorder="1" applyAlignment="1">
      <alignment horizontal="center" vertical="center" wrapText="1" shrinkToFit="1"/>
    </xf>
    <xf numFmtId="1" fontId="4" fillId="10" borderId="40" xfId="0" applyNumberFormat="1" applyFont="1" applyFill="1" applyBorder="1" applyAlignment="1">
      <alignment horizontal="center" vertical="center" wrapText="1" shrinkToFit="1"/>
    </xf>
    <xf numFmtId="2" fontId="4" fillId="10" borderId="40" xfId="0" applyNumberFormat="1" applyFont="1" applyFill="1" applyBorder="1" applyAlignment="1">
      <alignment horizontal="center" vertical="center" wrapText="1" shrinkToFit="1"/>
    </xf>
    <xf numFmtId="164" fontId="4" fillId="10" borderId="41" xfId="0" applyNumberFormat="1" applyFont="1" applyFill="1" applyBorder="1" applyAlignment="1">
      <alignment horizontal="center" vertical="center" wrapText="1" shrinkToFit="1"/>
    </xf>
    <xf numFmtId="0" fontId="8" fillId="5" borderId="42" xfId="0" applyFont="1" applyFill="1" applyBorder="1" applyAlignment="1">
      <alignment vertical="center" wrapText="1"/>
    </xf>
    <xf numFmtId="49" fontId="4" fillId="10" borderId="40" xfId="0" applyNumberFormat="1" applyFont="1" applyFill="1" applyBorder="1" applyAlignment="1">
      <alignment horizontal="center" vertical="center" wrapText="1" shrinkToFit="1"/>
    </xf>
    <xf numFmtId="167" fontId="5" fillId="0" borderId="27" xfId="0" quotePrefix="1" applyNumberFormat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left" vertical="center" shrinkToFit="1"/>
    </xf>
    <xf numFmtId="0" fontId="17" fillId="0" borderId="34" xfId="3" applyFont="1" applyBorder="1" applyAlignment="1">
      <alignment horizontal="center" vertical="center"/>
    </xf>
    <xf numFmtId="49" fontId="8" fillId="7" borderId="28" xfId="3" applyNumberFormat="1" applyFont="1" applyFill="1" applyBorder="1" applyAlignment="1">
      <alignment horizontal="center" vertical="center"/>
    </xf>
    <xf numFmtId="0" fontId="8" fillId="7" borderId="28" xfId="3" applyFont="1" applyFill="1" applyBorder="1" applyAlignment="1">
      <alignment vertical="center" shrinkToFit="1"/>
    </xf>
    <xf numFmtId="2" fontId="8" fillId="7" borderId="28" xfId="3" applyNumberFormat="1" applyFont="1" applyFill="1" applyBorder="1" applyAlignment="1">
      <alignment horizontal="center" vertical="center"/>
    </xf>
    <xf numFmtId="0" fontId="8" fillId="7" borderId="28" xfId="3" applyFont="1" applyFill="1" applyBorder="1" applyAlignment="1">
      <alignment horizontal="center" vertical="center"/>
    </xf>
    <xf numFmtId="167" fontId="5" fillId="0" borderId="28" xfId="0" quotePrefix="1" applyNumberFormat="1" applyFont="1" applyBorder="1" applyAlignment="1">
      <alignment horizontal="center" vertical="center" shrinkToFit="1"/>
    </xf>
    <xf numFmtId="0" fontId="5" fillId="0" borderId="28" xfId="0" quotePrefix="1" applyFont="1" applyBorder="1" applyAlignment="1">
      <alignment horizontal="center" vertical="center" shrinkToFit="1"/>
    </xf>
    <xf numFmtId="167" fontId="5" fillId="0" borderId="22" xfId="0" quotePrefix="1" applyNumberFormat="1" applyFont="1" applyBorder="1" applyAlignment="1">
      <alignment horizontal="center" vertical="center" shrinkToFit="1"/>
    </xf>
    <xf numFmtId="168" fontId="5" fillId="0" borderId="22" xfId="4" applyNumberFormat="1" applyFont="1" applyFill="1" applyBorder="1" applyAlignment="1" applyProtection="1">
      <alignment horizontal="center" vertical="center"/>
      <protection locked="0"/>
    </xf>
    <xf numFmtId="0" fontId="5" fillId="7" borderId="28" xfId="0" applyFont="1" applyFill="1" applyBorder="1" applyAlignment="1">
      <alignment horizontal="center" vertical="center" shrinkToFit="1"/>
    </xf>
    <xf numFmtId="0" fontId="5" fillId="7" borderId="28" xfId="0" applyFont="1" applyFill="1" applyBorder="1" applyAlignment="1">
      <alignment horizontal="left" vertical="center" shrinkToFit="1"/>
    </xf>
    <xf numFmtId="49" fontId="5" fillId="0" borderId="28" xfId="0" applyNumberFormat="1" applyFont="1" applyBorder="1" applyAlignment="1" applyProtection="1">
      <alignment horizontal="center" vertical="center" shrinkToFit="1"/>
      <protection locked="0"/>
    </xf>
    <xf numFmtId="2" fontId="5" fillId="0" borderId="28" xfId="0" applyNumberFormat="1" applyFont="1" applyBorder="1" applyAlignment="1" applyProtection="1">
      <alignment horizontal="center" vertical="center"/>
      <protection locked="0"/>
    </xf>
    <xf numFmtId="168" fontId="5" fillId="0" borderId="28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28" xfId="0" quotePrefix="1" applyNumberFormat="1" applyFont="1" applyBorder="1" applyAlignment="1" applyProtection="1">
      <alignment horizontal="center" vertical="center" shrinkToFit="1"/>
      <protection locked="0"/>
    </xf>
    <xf numFmtId="2" fontId="5" fillId="0" borderId="28" xfId="10" applyNumberFormat="1" applyFont="1" applyFill="1" applyBorder="1" applyAlignment="1" applyProtection="1">
      <alignment horizontal="center" vertical="center" shrinkToFit="1"/>
      <protection locked="0"/>
    </xf>
    <xf numFmtId="2" fontId="18" fillId="0" borderId="27" xfId="0" applyNumberFormat="1" applyFont="1" applyBorder="1" applyAlignment="1">
      <alignment horizontal="center" vertical="center"/>
    </xf>
    <xf numFmtId="0" fontId="5" fillId="0" borderId="34" xfId="3" applyFont="1" applyBorder="1" applyAlignment="1">
      <alignment horizontal="center" vertical="center"/>
    </xf>
    <xf numFmtId="164" fontId="5" fillId="0" borderId="33" xfId="3" applyNumberFormat="1" applyFont="1" applyBorder="1" applyAlignment="1">
      <alignment horizontal="center" vertical="center" shrinkToFit="1"/>
    </xf>
    <xf numFmtId="0" fontId="8" fillId="0" borderId="33" xfId="3" applyFont="1" applyBorder="1" applyAlignment="1">
      <alignment vertical="center"/>
    </xf>
    <xf numFmtId="164" fontId="5" fillId="0" borderId="34" xfId="3" applyNumberFormat="1" applyFont="1" applyBorder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3" applyNumberFormat="1" applyFont="1" applyBorder="1" applyAlignment="1" applyProtection="1">
      <alignment horizontal="center" vertical="center"/>
      <protection locked="0"/>
    </xf>
    <xf numFmtId="0" fontId="5" fillId="0" borderId="27" xfId="5" applyFont="1" applyBorder="1">
      <alignment horizontal="left" vertical="center" shrinkToFit="1"/>
      <protection locked="0"/>
    </xf>
    <xf numFmtId="49" fontId="8" fillId="7" borderId="22" xfId="3" applyNumberFormat="1" applyFont="1" applyFill="1" applyBorder="1" applyAlignment="1">
      <alignment horizontal="center" vertical="center"/>
    </xf>
    <xf numFmtId="0" fontId="8" fillId="7" borderId="22" xfId="3" applyFont="1" applyFill="1" applyBorder="1" applyAlignment="1">
      <alignment vertical="center" shrinkToFit="1"/>
    </xf>
    <xf numFmtId="168" fontId="5" fillId="0" borderId="22" xfId="4" applyNumberFormat="1" applyFont="1" applyFill="1" applyBorder="1" applyAlignment="1" applyProtection="1">
      <alignment horizontal="center" vertical="center" shrinkToFit="1"/>
      <protection locked="0"/>
    </xf>
    <xf numFmtId="0" fontId="17" fillId="0" borderId="43" xfId="3" applyFont="1" applyBorder="1" applyAlignment="1">
      <alignment horizontal="center" vertical="center"/>
    </xf>
    <xf numFmtId="0" fontId="8" fillId="7" borderId="28" xfId="3" applyFont="1" applyFill="1" applyBorder="1" applyAlignment="1">
      <alignment vertical="center"/>
    </xf>
    <xf numFmtId="168" fontId="5" fillId="7" borderId="28" xfId="4" applyNumberFormat="1" applyFont="1" applyFill="1" applyBorder="1" applyAlignment="1" applyProtection="1">
      <alignment horizontal="center" vertical="center" shrinkToFit="1"/>
      <protection locked="0"/>
    </xf>
    <xf numFmtId="2" fontId="5" fillId="0" borderId="28" xfId="10" applyNumberFormat="1" applyFont="1" applyFill="1" applyBorder="1" applyAlignment="1" applyProtection="1">
      <alignment horizontal="center" vertical="center"/>
      <protection locked="0"/>
    </xf>
    <xf numFmtId="49" fontId="5" fillId="0" borderId="28" xfId="3" quotePrefix="1" applyNumberFormat="1" applyFont="1" applyBorder="1" applyAlignment="1" applyProtection="1">
      <alignment horizontal="center" vertical="center"/>
      <protection locked="0"/>
    </xf>
    <xf numFmtId="168" fontId="5" fillId="0" borderId="28" xfId="4" applyNumberFormat="1" applyFont="1" applyFill="1" applyBorder="1" applyAlignment="1" applyProtection="1">
      <alignment horizontal="center" vertical="center"/>
      <protection locked="0"/>
    </xf>
    <xf numFmtId="49" fontId="8" fillId="0" borderId="28" xfId="3" applyNumberFormat="1" applyFont="1" applyBorder="1" applyAlignment="1">
      <alignment horizontal="center" vertical="center"/>
    </xf>
    <xf numFmtId="0" fontId="8" fillId="0" borderId="28" xfId="3" applyFont="1" applyBorder="1" applyAlignment="1">
      <alignment vertical="center" shrinkToFit="1"/>
    </xf>
    <xf numFmtId="2" fontId="8" fillId="0" borderId="28" xfId="3" applyNumberFormat="1" applyFont="1" applyBorder="1" applyAlignment="1">
      <alignment horizontal="center" vertical="center"/>
    </xf>
    <xf numFmtId="49" fontId="5" fillId="7" borderId="22" xfId="0" applyNumberFormat="1" applyFont="1" applyFill="1" applyBorder="1" applyAlignment="1" applyProtection="1">
      <alignment horizontal="center" vertical="center"/>
      <protection locked="0"/>
    </xf>
    <xf numFmtId="0" fontId="5" fillId="7" borderId="22" xfId="5" applyFont="1" applyFill="1" applyBorder="1">
      <alignment horizontal="left" vertical="center" shrinkToFit="1"/>
      <protection locked="0"/>
    </xf>
    <xf numFmtId="2" fontId="5" fillId="7" borderId="22" xfId="0" applyNumberFormat="1" applyFont="1" applyFill="1" applyBorder="1" applyAlignment="1">
      <alignment horizontal="center" vertical="center" shrinkToFit="1"/>
    </xf>
    <xf numFmtId="0" fontId="5" fillId="7" borderId="22" xfId="0" applyFont="1" applyFill="1" applyBorder="1" applyAlignment="1">
      <alignment horizontal="center" vertical="center"/>
    </xf>
    <xf numFmtId="2" fontId="5" fillId="0" borderId="22" xfId="10" applyNumberFormat="1" applyFont="1" applyFill="1" applyBorder="1" applyAlignment="1" applyProtection="1">
      <alignment horizontal="center" vertical="center"/>
      <protection locked="0"/>
    </xf>
    <xf numFmtId="0" fontId="5" fillId="0" borderId="25" xfId="0" quotePrefix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left" vertical="center" shrinkToFit="1"/>
    </xf>
    <xf numFmtId="2" fontId="5" fillId="0" borderId="25" xfId="10" quotePrefix="1" applyNumberFormat="1" applyFont="1" applyFill="1" applyBorder="1" applyAlignment="1" applyProtection="1">
      <alignment horizontal="center" vertical="center" shrinkToFit="1"/>
      <protection locked="0"/>
    </xf>
    <xf numFmtId="168" fontId="5" fillId="0" borderId="25" xfId="4" applyNumberFormat="1" applyFont="1" applyFill="1" applyBorder="1" applyAlignment="1" applyProtection="1">
      <alignment horizontal="center" vertical="center" shrinkToFit="1"/>
      <protection locked="0"/>
    </xf>
    <xf numFmtId="2" fontId="5" fillId="0" borderId="25" xfId="4" quotePrefix="1" applyNumberFormat="1" applyFont="1" applyFill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0" fontId="8" fillId="0" borderId="27" xfId="5" applyFont="1" applyBorder="1">
      <alignment horizontal="left" vertical="center" shrinkToFit="1"/>
      <protection locked="0"/>
    </xf>
    <xf numFmtId="168" fontId="8" fillId="0" borderId="27" xfId="4" applyNumberFormat="1" applyFont="1" applyFill="1" applyBorder="1" applyAlignment="1" applyProtection="1">
      <alignment horizontal="center" vertical="center"/>
      <protection locked="0"/>
    </xf>
    <xf numFmtId="4" fontId="5" fillId="0" borderId="27" xfId="4" applyNumberFormat="1" applyFont="1" applyFill="1" applyBorder="1" applyAlignment="1" applyProtection="1">
      <alignment horizontal="center" vertical="center"/>
      <protection locked="0"/>
    </xf>
    <xf numFmtId="0" fontId="5" fillId="0" borderId="22" xfId="0" quotePrefix="1" applyFont="1" applyBorder="1" applyAlignment="1">
      <alignment horizontal="center" vertical="center" shrinkToFit="1"/>
    </xf>
    <xf numFmtId="2" fontId="5" fillId="0" borderId="22" xfId="10" quotePrefix="1" applyNumberFormat="1" applyFont="1" applyFill="1" applyBorder="1" applyAlignment="1" applyProtection="1">
      <alignment horizontal="center" vertical="center" shrinkToFit="1"/>
      <protection locked="0"/>
    </xf>
    <xf numFmtId="2" fontId="5" fillId="0" borderId="22" xfId="4" quotePrefix="1" applyNumberFormat="1" applyFont="1" applyFill="1" applyBorder="1" applyAlignment="1" applyProtection="1">
      <alignment horizontal="center" vertical="center"/>
      <protection locked="0"/>
    </xf>
    <xf numFmtId="168" fontId="8" fillId="0" borderId="28" xfId="4" applyNumberFormat="1" applyFont="1" applyFill="1" applyBorder="1" applyAlignment="1" applyProtection="1">
      <alignment horizontal="center" vertical="center"/>
      <protection locked="0"/>
    </xf>
    <xf numFmtId="4" fontId="5" fillId="0" borderId="28" xfId="4" applyNumberFormat="1" applyFont="1" applyFill="1" applyBorder="1" applyAlignment="1" applyProtection="1">
      <alignment horizontal="center" vertical="center"/>
      <protection locked="0"/>
    </xf>
    <xf numFmtId="2" fontId="5" fillId="0" borderId="27" xfId="10" applyNumberFormat="1" applyFont="1" applyFill="1" applyBorder="1" applyAlignment="1">
      <alignment horizontal="center" vertical="center"/>
    </xf>
    <xf numFmtId="49" fontId="5" fillId="0" borderId="28" xfId="3" quotePrefix="1" applyNumberFormat="1" applyFont="1" applyBorder="1" applyAlignment="1">
      <alignment horizontal="center" vertical="center" shrinkToFit="1"/>
    </xf>
    <xf numFmtId="2" fontId="5" fillId="0" borderId="28" xfId="3" applyNumberFormat="1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4" fontId="5" fillId="0" borderId="22" xfId="4" applyNumberFormat="1" applyFont="1" applyFill="1" applyBorder="1" applyAlignment="1" applyProtection="1">
      <alignment horizontal="center" vertical="center"/>
      <protection locked="0"/>
    </xf>
    <xf numFmtId="0" fontId="8" fillId="0" borderId="27" xfId="3" applyFont="1" applyBorder="1" applyAlignment="1">
      <alignment horizontal="center" vertical="center"/>
    </xf>
    <xf numFmtId="2" fontId="5" fillId="0" borderId="27" xfId="4" applyNumberFormat="1" applyFont="1" applyFill="1" applyBorder="1" applyAlignment="1" applyProtection="1">
      <alignment horizontal="center" vertical="center"/>
      <protection locked="0"/>
    </xf>
    <xf numFmtId="0" fontId="8" fillId="0" borderId="28" xfId="3" applyFont="1" applyBorder="1" applyAlignment="1">
      <alignment vertical="center"/>
    </xf>
    <xf numFmtId="49" fontId="5" fillId="0" borderId="28" xfId="0" quotePrefix="1" applyNumberFormat="1" applyFont="1" applyBorder="1" applyAlignment="1">
      <alignment horizontal="center" vertical="center" shrinkToFit="1"/>
    </xf>
    <xf numFmtId="1" fontId="8" fillId="0" borderId="22" xfId="0" applyNumberFormat="1" applyFont="1" applyBorder="1" applyAlignment="1">
      <alignment horizontal="center" vertical="center" shrinkToFit="1"/>
    </xf>
    <xf numFmtId="0" fontId="5" fillId="0" borderId="32" xfId="3" applyFont="1" applyBorder="1" applyAlignment="1">
      <alignment vertical="center"/>
    </xf>
    <xf numFmtId="2" fontId="5" fillId="0" borderId="27" xfId="3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16" fillId="0" borderId="33" xfId="3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165" fontId="5" fillId="0" borderId="28" xfId="0" applyNumberFormat="1" applyFont="1" applyBorder="1" applyAlignment="1">
      <alignment horizontal="center" vertical="center"/>
    </xf>
    <xf numFmtId="0" fontId="5" fillId="0" borderId="28" xfId="3" quotePrefix="1" applyFont="1" applyBorder="1" applyAlignment="1">
      <alignment horizontal="center" vertical="center"/>
    </xf>
    <xf numFmtId="0" fontId="5" fillId="0" borderId="28" xfId="3" applyFont="1" applyBorder="1" applyAlignment="1">
      <alignment vertical="center"/>
    </xf>
    <xf numFmtId="2" fontId="5" fillId="7" borderId="28" xfId="3" applyNumberFormat="1" applyFont="1" applyFill="1" applyBorder="1" applyAlignment="1">
      <alignment horizontal="center" vertical="center"/>
    </xf>
    <xf numFmtId="165" fontId="8" fillId="7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vertical="center"/>
    </xf>
    <xf numFmtId="165" fontId="5" fillId="0" borderId="27" xfId="0" applyNumberFormat="1" applyFont="1" applyBorder="1" applyAlignment="1">
      <alignment horizontal="center" vertical="center"/>
    </xf>
    <xf numFmtId="49" fontId="5" fillId="0" borderId="27" xfId="0" quotePrefix="1" applyNumberFormat="1" applyFont="1" applyBorder="1" applyAlignment="1">
      <alignment horizontal="center" vertical="center"/>
    </xf>
    <xf numFmtId="165" fontId="8" fillId="0" borderId="27" xfId="0" applyNumberFormat="1" applyFont="1" applyBorder="1" applyAlignment="1" applyProtection="1">
      <alignment horizontal="center" vertical="center"/>
      <protection locked="0"/>
    </xf>
    <xf numFmtId="165" fontId="8" fillId="0" borderId="28" xfId="0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left" vertical="center"/>
    </xf>
    <xf numFmtId="1" fontId="5" fillId="0" borderId="22" xfId="0" applyNumberFormat="1" applyFont="1" applyBorder="1" applyAlignment="1">
      <alignment horizontal="center" vertical="center"/>
    </xf>
    <xf numFmtId="0" fontId="16" fillId="0" borderId="35" xfId="3" applyFont="1" applyBorder="1" applyAlignment="1">
      <alignment vertical="center"/>
    </xf>
    <xf numFmtId="0" fontId="16" fillId="0" borderId="34" xfId="3" applyFont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4" fontId="4" fillId="0" borderId="28" xfId="4" applyNumberFormat="1" applyFont="1" applyFill="1" applyBorder="1" applyAlignment="1" applyProtection="1">
      <alignment horizontal="center" vertical="center"/>
      <protection locked="0"/>
    </xf>
    <xf numFmtId="0" fontId="4" fillId="0" borderId="28" xfId="3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49" fontId="5" fillId="0" borderId="28" xfId="3" applyNumberFormat="1" applyFont="1" applyBorder="1" applyAlignment="1">
      <alignment horizontal="center" vertical="center"/>
    </xf>
    <xf numFmtId="4" fontId="5" fillId="7" borderId="28" xfId="4" applyNumberFormat="1" applyFont="1" applyFill="1" applyBorder="1" applyAlignment="1" applyProtection="1">
      <alignment horizontal="center" vertical="center"/>
      <protection locked="0"/>
    </xf>
    <xf numFmtId="49" fontId="5" fillId="0" borderId="28" xfId="3" quotePrefix="1" applyNumberFormat="1" applyFont="1" applyBorder="1" applyAlignment="1">
      <alignment horizontal="center" vertical="center"/>
    </xf>
    <xf numFmtId="1" fontId="5" fillId="7" borderId="28" xfId="0" applyNumberFormat="1" applyFont="1" applyFill="1" applyBorder="1" applyAlignment="1">
      <alignment horizontal="center" vertical="center"/>
    </xf>
    <xf numFmtId="2" fontId="5" fillId="0" borderId="28" xfId="3" quotePrefix="1" applyNumberFormat="1" applyFont="1" applyBorder="1" applyAlignment="1">
      <alignment horizontal="center" vertical="center"/>
    </xf>
    <xf numFmtId="0" fontId="5" fillId="0" borderId="28" xfId="3" applyFont="1" applyBorder="1" applyAlignment="1">
      <alignment horizontal="left" vertical="center"/>
    </xf>
    <xf numFmtId="49" fontId="5" fillId="0" borderId="28" xfId="0" quotePrefix="1" applyNumberFormat="1" applyFont="1" applyBorder="1" applyAlignment="1">
      <alignment horizontal="center" vertical="center"/>
    </xf>
    <xf numFmtId="2" fontId="5" fillId="0" borderId="28" xfId="4" applyNumberFormat="1" applyFont="1" applyBorder="1" applyAlignment="1">
      <alignment horizontal="center" vertical="center" wrapText="1" shrinkToFit="1"/>
    </xf>
    <xf numFmtId="1" fontId="5" fillId="0" borderId="28" xfId="0" applyNumberFormat="1" applyFont="1" applyBorder="1" applyAlignment="1">
      <alignment horizontal="center" vertical="center" wrapText="1" shrinkToFit="1"/>
    </xf>
    <xf numFmtId="1" fontId="5" fillId="0" borderId="28" xfId="3" applyNumberFormat="1" applyFont="1" applyBorder="1" applyAlignment="1">
      <alignment horizontal="center" vertical="center"/>
    </xf>
    <xf numFmtId="49" fontId="4" fillId="0" borderId="28" xfId="3" quotePrefix="1" applyNumberFormat="1" applyFont="1" applyBorder="1" applyAlignment="1">
      <alignment horizontal="center" vertical="center" shrinkToFit="1"/>
    </xf>
    <xf numFmtId="0" fontId="4" fillId="0" borderId="28" xfId="3" applyFont="1" applyBorder="1" applyAlignment="1">
      <alignment horizontal="left" vertical="center"/>
    </xf>
    <xf numFmtId="167" fontId="5" fillId="7" borderId="30" xfId="0" applyNumberFormat="1" applyFont="1" applyFill="1" applyBorder="1" applyAlignment="1">
      <alignment horizontal="center" vertical="center" shrinkToFit="1"/>
    </xf>
    <xf numFmtId="0" fontId="5" fillId="7" borderId="30" xfId="0" applyFont="1" applyFill="1" applyBorder="1" applyAlignment="1">
      <alignment horizontal="left" vertical="center"/>
    </xf>
    <xf numFmtId="0" fontId="5" fillId="7" borderId="30" xfId="0" applyFont="1" applyFill="1" applyBorder="1" applyAlignment="1">
      <alignment horizontal="center" vertical="center"/>
    </xf>
    <xf numFmtId="2" fontId="5" fillId="0" borderId="30" xfId="1" applyNumberFormat="1" applyFont="1" applyFill="1" applyBorder="1" applyAlignment="1" applyProtection="1">
      <alignment horizontal="center" vertical="center"/>
      <protection locked="0"/>
    </xf>
    <xf numFmtId="0" fontId="10" fillId="7" borderId="31" xfId="3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left" vertical="center"/>
    </xf>
    <xf numFmtId="2" fontId="5" fillId="0" borderId="28" xfId="1" applyNumberFormat="1" applyFont="1" applyFill="1" applyBorder="1" applyAlignment="1" applyProtection="1">
      <alignment horizontal="center" vertical="center"/>
      <protection locked="0"/>
    </xf>
    <xf numFmtId="0" fontId="10" fillId="7" borderId="33" xfId="3" applyFont="1" applyFill="1" applyBorder="1" applyAlignment="1">
      <alignment horizontal="center" vertical="center"/>
    </xf>
    <xf numFmtId="167" fontId="5" fillId="7" borderId="28" xfId="0" applyNumberFormat="1" applyFont="1" applyFill="1" applyBorder="1" applyAlignment="1">
      <alignment horizontal="center" vertical="center" shrinkToFit="1"/>
    </xf>
    <xf numFmtId="0" fontId="9" fillId="7" borderId="33" xfId="3" applyFont="1" applyFill="1" applyBorder="1" applyAlignment="1">
      <alignment horizontal="center" vertical="center"/>
    </xf>
    <xf numFmtId="49" fontId="5" fillId="0" borderId="0" xfId="3" applyNumberFormat="1" applyFont="1" applyAlignment="1">
      <alignment horizontal="center" vertical="center"/>
    </xf>
    <xf numFmtId="165" fontId="5" fillId="0" borderId="0" xfId="3" applyNumberFormat="1" applyFont="1" applyAlignment="1">
      <alignment horizontal="center" vertical="center"/>
    </xf>
    <xf numFmtId="164" fontId="5" fillId="7" borderId="33" xfId="3" applyNumberFormat="1" applyFont="1" applyFill="1" applyBorder="1" applyAlignment="1">
      <alignment vertical="center"/>
    </xf>
    <xf numFmtId="2" fontId="8" fillId="0" borderId="28" xfId="4" applyNumberFormat="1" applyFont="1" applyFill="1" applyBorder="1" applyAlignment="1" applyProtection="1">
      <alignment horizontal="center" vertical="center"/>
      <protection locked="0"/>
    </xf>
    <xf numFmtId="0" fontId="4" fillId="7" borderId="33" xfId="0" applyFont="1" applyFill="1" applyBorder="1" applyAlignment="1">
      <alignment horizontal="left" vertical="center"/>
    </xf>
    <xf numFmtId="167" fontId="7" fillId="0" borderId="22" xfId="0" applyNumberFormat="1" applyFont="1" applyBorder="1" applyAlignment="1">
      <alignment horizontal="center" vertical="center" shrinkToFit="1"/>
    </xf>
    <xf numFmtId="2" fontId="4" fillId="7" borderId="28" xfId="0" applyNumberFormat="1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2" fontId="4" fillId="0" borderId="28" xfId="1" applyNumberFormat="1" applyFont="1" applyFill="1" applyBorder="1" applyAlignment="1" applyProtection="1">
      <alignment horizontal="center" vertical="center"/>
      <protection locked="0"/>
    </xf>
    <xf numFmtId="167" fontId="5" fillId="7" borderId="22" xfId="0" applyNumberFormat="1" applyFont="1" applyFill="1" applyBorder="1" applyAlignment="1">
      <alignment horizontal="center" vertical="center" shrinkToFit="1"/>
    </xf>
    <xf numFmtId="0" fontId="5" fillId="7" borderId="22" xfId="0" applyFont="1" applyFill="1" applyBorder="1" applyAlignment="1">
      <alignment horizontal="left" vertical="center"/>
    </xf>
    <xf numFmtId="0" fontId="4" fillId="7" borderId="28" xfId="0" applyFont="1" applyFill="1" applyBorder="1" applyAlignment="1">
      <alignment horizontal="left" vertical="center"/>
    </xf>
    <xf numFmtId="167" fontId="8" fillId="0" borderId="30" xfId="0" applyNumberFormat="1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 shrinkToFit="1"/>
    </xf>
    <xf numFmtId="1" fontId="5" fillId="0" borderId="30" xfId="0" applyNumberFormat="1" applyFont="1" applyBorder="1" applyAlignment="1">
      <alignment horizontal="center" vertical="center"/>
    </xf>
    <xf numFmtId="2" fontId="8" fillId="0" borderId="30" xfId="4" applyNumberFormat="1" applyFont="1" applyFill="1" applyBorder="1" applyAlignment="1" applyProtection="1">
      <alignment horizontal="center" vertical="center"/>
      <protection locked="0"/>
    </xf>
    <xf numFmtId="2" fontId="5" fillId="7" borderId="28" xfId="1" applyNumberFormat="1" applyFont="1" applyFill="1" applyBorder="1" applyAlignment="1" applyProtection="1">
      <alignment horizontal="center" vertical="center"/>
      <protection locked="0"/>
    </xf>
    <xf numFmtId="2" fontId="7" fillId="0" borderId="28" xfId="4" applyNumberFormat="1" applyFont="1" applyFill="1" applyBorder="1" applyAlignment="1" applyProtection="1">
      <alignment horizontal="center" vertical="center"/>
      <protection locked="0"/>
    </xf>
    <xf numFmtId="2" fontId="5" fillId="7" borderId="28" xfId="4" applyNumberFormat="1" applyFont="1" applyFill="1" applyBorder="1" applyAlignment="1" applyProtection="1">
      <alignment horizontal="center" vertical="center"/>
      <protection locked="0"/>
    </xf>
    <xf numFmtId="164" fontId="5" fillId="0" borderId="0" xfId="3" applyNumberFormat="1" applyFont="1" applyAlignment="1">
      <alignment horizontal="center" vertical="center"/>
    </xf>
    <xf numFmtId="0" fontId="5" fillId="7" borderId="28" xfId="3" applyFont="1" applyFill="1" applyBorder="1" applyAlignment="1">
      <alignment horizontal="center" vertical="center" shrinkToFit="1"/>
    </xf>
    <xf numFmtId="165" fontId="5" fillId="7" borderId="28" xfId="3" applyNumberFormat="1" applyFont="1" applyFill="1" applyBorder="1" applyAlignment="1">
      <alignment horizontal="center" vertical="center"/>
    </xf>
    <xf numFmtId="2" fontId="5" fillId="7" borderId="28" xfId="9" applyNumberFormat="1" applyFont="1" applyFill="1" applyBorder="1" applyAlignment="1" applyProtection="1">
      <alignment horizontal="center" vertical="center"/>
      <protection locked="0"/>
    </xf>
    <xf numFmtId="168" fontId="5" fillId="7" borderId="28" xfId="4" applyNumberFormat="1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left" vertical="center" shrinkToFit="1"/>
    </xf>
    <xf numFmtId="2" fontId="4" fillId="7" borderId="28" xfId="1" applyNumberFormat="1" applyFont="1" applyFill="1" applyBorder="1" applyAlignment="1" applyProtection="1">
      <alignment horizontal="center" vertical="center"/>
      <protection locked="0"/>
    </xf>
    <xf numFmtId="0" fontId="5" fillId="0" borderId="33" xfId="3" applyFont="1" applyBorder="1" applyAlignment="1" applyProtection="1">
      <alignment horizontal="center" vertical="center" wrapText="1"/>
      <protection locked="0"/>
    </xf>
    <xf numFmtId="167" fontId="4" fillId="0" borderId="28" xfId="0" applyNumberFormat="1" applyFont="1" applyBorder="1" applyAlignment="1">
      <alignment horizontal="center" vertical="center" shrinkToFit="1"/>
    </xf>
    <xf numFmtId="4" fontId="5" fillId="0" borderId="28" xfId="4" applyNumberFormat="1" applyFont="1" applyFill="1" applyBorder="1" applyAlignment="1" applyProtection="1">
      <alignment horizontal="left" vertical="center"/>
      <protection locked="0"/>
    </xf>
    <xf numFmtId="167" fontId="5" fillId="0" borderId="28" xfId="0" applyNumberFormat="1" applyFont="1" applyBorder="1" applyAlignment="1" applyProtection="1">
      <alignment horizontal="center" vertical="center"/>
      <protection locked="0"/>
    </xf>
    <xf numFmtId="0" fontId="7" fillId="0" borderId="33" xfId="3" applyFont="1" applyBorder="1" applyAlignment="1">
      <alignment vertical="center"/>
    </xf>
    <xf numFmtId="0" fontId="5" fillId="7" borderId="28" xfId="3" applyFont="1" applyFill="1" applyBorder="1" applyAlignment="1">
      <alignment vertical="center"/>
    </xf>
    <xf numFmtId="167" fontId="5" fillId="0" borderId="28" xfId="3" applyNumberFormat="1" applyFont="1" applyBorder="1" applyAlignment="1" applyProtection="1">
      <alignment horizontal="center" vertical="center"/>
      <protection locked="0"/>
    </xf>
    <xf numFmtId="164" fontId="5" fillId="0" borderId="28" xfId="3" applyNumberFormat="1" applyFont="1" applyBorder="1" applyAlignment="1">
      <alignment horizontal="center" vertical="center"/>
    </xf>
    <xf numFmtId="165" fontId="5" fillId="0" borderId="28" xfId="3" applyNumberFormat="1" applyFont="1" applyBorder="1" applyAlignment="1">
      <alignment horizontal="center" vertical="center"/>
    </xf>
    <xf numFmtId="164" fontId="4" fillId="0" borderId="31" xfId="3" applyNumberFormat="1" applyFont="1" applyBorder="1" applyAlignment="1">
      <alignment vertical="center"/>
    </xf>
    <xf numFmtId="1" fontId="4" fillId="7" borderId="33" xfId="3" applyNumberFormat="1" applyFont="1" applyFill="1" applyBorder="1" applyAlignment="1">
      <alignment vertical="center"/>
    </xf>
    <xf numFmtId="168" fontId="4" fillId="0" borderId="28" xfId="4" applyNumberFormat="1" applyFont="1" applyFill="1" applyBorder="1" applyAlignment="1" applyProtection="1">
      <alignment horizontal="center" vertical="center" shrinkToFit="1"/>
      <protection locked="0"/>
    </xf>
    <xf numFmtId="1" fontId="5" fillId="7" borderId="28" xfId="3" applyNumberFormat="1" applyFont="1" applyFill="1" applyBorder="1" applyAlignment="1">
      <alignment horizontal="center" vertical="center"/>
    </xf>
    <xf numFmtId="1" fontId="5" fillId="7" borderId="28" xfId="3" applyNumberFormat="1" applyFont="1" applyFill="1" applyBorder="1" applyAlignment="1">
      <alignment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21" fillId="0" borderId="33" xfId="3" applyFont="1" applyBorder="1" applyAlignment="1">
      <alignment vertical="center"/>
    </xf>
    <xf numFmtId="167" fontId="5" fillId="0" borderId="28" xfId="0" applyNumberFormat="1" applyFont="1" applyBorder="1" applyAlignment="1">
      <alignment horizontal="center" vertical="center"/>
    </xf>
    <xf numFmtId="0" fontId="5" fillId="7" borderId="33" xfId="3" applyFont="1" applyFill="1" applyBorder="1" applyAlignment="1">
      <alignment vertical="center" shrinkToFit="1"/>
    </xf>
    <xf numFmtId="167" fontId="5" fillId="7" borderId="28" xfId="3" applyNumberFormat="1" applyFont="1" applyFill="1" applyBorder="1" applyAlignment="1">
      <alignment horizontal="center" vertical="center"/>
    </xf>
    <xf numFmtId="0" fontId="8" fillId="0" borderId="30" xfId="6" applyFont="1" applyBorder="1" applyAlignment="1">
      <alignment horizontal="center" vertical="center"/>
    </xf>
    <xf numFmtId="0" fontId="8" fillId="0" borderId="30" xfId="6" applyFont="1" applyBorder="1" applyAlignment="1">
      <alignment horizontal="left" vertical="center"/>
    </xf>
    <xf numFmtId="0" fontId="8" fillId="0" borderId="30" xfId="6" quotePrefix="1" applyFont="1" applyBorder="1" applyAlignment="1">
      <alignment horizontal="center" vertical="center"/>
    </xf>
    <xf numFmtId="0" fontId="8" fillId="0" borderId="28" xfId="6" applyFont="1" applyBorder="1" applyAlignment="1">
      <alignment horizontal="center" vertical="center"/>
    </xf>
    <xf numFmtId="0" fontId="8" fillId="0" borderId="28" xfId="6" applyFont="1" applyBorder="1" applyAlignment="1">
      <alignment horizontal="left" vertical="center"/>
    </xf>
    <xf numFmtId="0" fontId="8" fillId="0" borderId="28" xfId="6" quotePrefix="1" applyFont="1" applyBorder="1" applyAlignment="1">
      <alignment horizontal="center" vertical="center"/>
    </xf>
    <xf numFmtId="167" fontId="5" fillId="0" borderId="28" xfId="7" applyNumberFormat="1" applyFont="1" applyBorder="1" applyAlignment="1" applyProtection="1">
      <alignment horizontal="center" vertical="center"/>
      <protection locked="0"/>
    </xf>
    <xf numFmtId="2" fontId="5" fillId="0" borderId="28" xfId="9" quotePrefix="1" applyNumberFormat="1" applyFont="1" applyBorder="1" applyAlignment="1" applyProtection="1">
      <alignment horizontal="center" vertical="center"/>
      <protection locked="0"/>
    </xf>
    <xf numFmtId="168" fontId="5" fillId="0" borderId="28" xfId="4" applyNumberFormat="1" applyFont="1" applyBorder="1" applyAlignment="1" applyProtection="1">
      <alignment horizontal="center" vertical="center"/>
      <protection locked="0"/>
    </xf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vertical="center"/>
    </xf>
    <xf numFmtId="0" fontId="23" fillId="0" borderId="0" xfId="3" applyFont="1" applyAlignment="1">
      <alignment vertical="center"/>
    </xf>
    <xf numFmtId="0" fontId="5" fillId="0" borderId="27" xfId="3" quotePrefix="1" applyFont="1" applyBorder="1" applyAlignment="1">
      <alignment horizontal="center" vertical="center"/>
    </xf>
    <xf numFmtId="0" fontId="5" fillId="7" borderId="28" xfId="3" applyFont="1" applyFill="1" applyBorder="1" applyAlignment="1">
      <alignment horizontal="left" vertical="center"/>
    </xf>
    <xf numFmtId="0" fontId="5" fillId="0" borderId="27" xfId="3" applyFont="1" applyBorder="1" applyAlignment="1">
      <alignment vertical="center"/>
    </xf>
    <xf numFmtId="165" fontId="8" fillId="7" borderId="27" xfId="0" applyNumberFormat="1" applyFont="1" applyFill="1" applyBorder="1" applyAlignment="1" applyProtection="1">
      <alignment horizontal="center" vertical="center"/>
      <protection locked="0"/>
    </xf>
    <xf numFmtId="167" fontId="5" fillId="0" borderId="22" xfId="0" applyNumberFormat="1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left" vertical="center" wrapText="1" shrinkToFit="1"/>
    </xf>
    <xf numFmtId="2" fontId="8" fillId="0" borderId="22" xfId="4" applyNumberFormat="1" applyFont="1" applyFill="1" applyBorder="1" applyAlignment="1">
      <alignment horizontal="center" vertical="center" shrinkToFit="1"/>
    </xf>
    <xf numFmtId="2" fontId="8" fillId="0" borderId="22" xfId="4" applyNumberFormat="1" applyFont="1" applyBorder="1" applyAlignment="1">
      <alignment horizontal="center" vertical="center" shrinkToFit="1"/>
    </xf>
    <xf numFmtId="9" fontId="4" fillId="0" borderId="0" xfId="0" applyNumberFormat="1" applyFont="1" applyAlignment="1">
      <alignment horizontal="left" vertical="top" wrapText="1"/>
    </xf>
    <xf numFmtId="167" fontId="5" fillId="7" borderId="28" xfId="0" quotePrefix="1" applyNumberFormat="1" applyFont="1" applyFill="1" applyBorder="1" applyAlignment="1">
      <alignment horizontal="center" vertical="center" shrinkToFit="1"/>
    </xf>
    <xf numFmtId="4" fontId="5" fillId="0" borderId="28" xfId="4" quotePrefix="1" applyNumberFormat="1" applyFont="1" applyFill="1" applyBorder="1" applyAlignment="1" applyProtection="1">
      <alignment horizontal="center" vertical="center"/>
      <protection locked="0"/>
    </xf>
    <xf numFmtId="2" fontId="5" fillId="0" borderId="28" xfId="0" quotePrefix="1" applyNumberFormat="1" applyFont="1" applyBorder="1" applyAlignment="1">
      <alignment horizontal="center" vertical="center"/>
    </xf>
    <xf numFmtId="2" fontId="5" fillId="0" borderId="28" xfId="4" applyNumberFormat="1" applyFont="1" applyFill="1" applyBorder="1" applyAlignment="1">
      <alignment horizontal="center" vertical="center" wrapText="1" shrinkToFit="1"/>
    </xf>
    <xf numFmtId="0" fontId="24" fillId="0" borderId="22" xfId="0" applyFont="1" applyBorder="1" applyAlignment="1">
      <alignment horizontal="left" vertical="center"/>
    </xf>
    <xf numFmtId="0" fontId="26" fillId="2" borderId="0" xfId="0" applyFont="1" applyFill="1" applyAlignment="1">
      <alignment horizontal="left" vertical="top" wrapText="1" shrinkToFit="1"/>
    </xf>
    <xf numFmtId="0" fontId="28" fillId="0" borderId="0" xfId="0" applyFont="1"/>
    <xf numFmtId="167" fontId="29" fillId="2" borderId="0" xfId="0" applyNumberFormat="1" applyFont="1" applyFill="1" applyAlignment="1" applyProtection="1">
      <alignment horizontal="left" vertical="top" wrapText="1" shrinkToFit="1"/>
      <protection locked="0"/>
    </xf>
    <xf numFmtId="0" fontId="29" fillId="2" borderId="0" xfId="0" applyFont="1" applyFill="1" applyAlignment="1" applyProtection="1">
      <alignment horizontal="left" vertical="top" wrapText="1" shrinkToFit="1"/>
      <protection locked="0"/>
    </xf>
    <xf numFmtId="0" fontId="30" fillId="2" borderId="0" xfId="0" applyFont="1" applyFill="1" applyAlignment="1">
      <alignment horizontal="left" vertical="top" shrinkToFit="1"/>
    </xf>
    <xf numFmtId="9" fontId="30" fillId="0" borderId="2" xfId="0" applyNumberFormat="1" applyFont="1" applyBorder="1" applyAlignment="1">
      <alignment horizontal="left" vertical="top" wrapText="1"/>
    </xf>
    <xf numFmtId="168" fontId="4" fillId="0" borderId="28" xfId="4" applyNumberFormat="1" applyFont="1" applyFill="1" applyBorder="1" applyAlignment="1" applyProtection="1">
      <alignment horizontal="center" vertical="center"/>
      <protection locked="0"/>
    </xf>
    <xf numFmtId="49" fontId="4" fillId="0" borderId="22" xfId="3" quotePrefix="1" applyNumberFormat="1" applyFont="1" applyBorder="1" applyAlignment="1">
      <alignment horizontal="center" vertical="center"/>
    </xf>
    <xf numFmtId="0" fontId="4" fillId="0" borderId="22" xfId="3" applyFont="1" applyBorder="1" applyAlignment="1">
      <alignment horizontal="left" vertical="center" shrinkToFit="1"/>
    </xf>
    <xf numFmtId="0" fontId="4" fillId="0" borderId="22" xfId="3" applyFont="1" applyBorder="1" applyAlignment="1">
      <alignment horizontal="center" vertical="center"/>
    </xf>
    <xf numFmtId="4" fontId="4" fillId="0" borderId="22" xfId="4" applyNumberFormat="1" applyFont="1" applyFill="1" applyBorder="1" applyAlignment="1" applyProtection="1">
      <alignment horizontal="center" vertical="center"/>
      <protection locked="0"/>
    </xf>
    <xf numFmtId="49" fontId="5" fillId="7" borderId="27" xfId="0" quotePrefix="1" applyNumberFormat="1" applyFont="1" applyFill="1" applyBorder="1" applyAlignment="1">
      <alignment horizontal="center" vertical="center" shrinkToFit="1"/>
    </xf>
    <xf numFmtId="0" fontId="5" fillId="7" borderId="27" xfId="0" applyFont="1" applyFill="1" applyBorder="1" applyAlignment="1">
      <alignment horizontal="left" vertical="center" shrinkToFit="1"/>
    </xf>
    <xf numFmtId="49" fontId="5" fillId="7" borderId="28" xfId="0" applyNumberFormat="1" applyFont="1" applyFill="1" applyBorder="1" applyAlignment="1" applyProtection="1">
      <alignment horizontal="center" vertical="center" shrinkToFit="1"/>
      <protection locked="0"/>
    </xf>
    <xf numFmtId="0" fontId="8" fillId="7" borderId="27" xfId="3" quotePrefix="1" applyFont="1" applyFill="1" applyBorder="1" applyAlignment="1">
      <alignment horizontal="center" vertical="center"/>
    </xf>
    <xf numFmtId="0" fontId="8" fillId="7" borderId="27" xfId="3" applyFont="1" applyFill="1" applyBorder="1" applyAlignment="1">
      <alignment vertical="center"/>
    </xf>
    <xf numFmtId="0" fontId="8" fillId="7" borderId="28" xfId="3" quotePrefix="1" applyFont="1" applyFill="1" applyBorder="1" applyAlignment="1">
      <alignment horizontal="center" vertical="center"/>
    </xf>
    <xf numFmtId="49" fontId="18" fillId="7" borderId="27" xfId="0" applyNumberFormat="1" applyFont="1" applyFill="1" applyBorder="1" applyAlignment="1">
      <alignment horizontal="center" vertical="center" shrinkToFit="1"/>
    </xf>
    <xf numFmtId="49" fontId="18" fillId="7" borderId="27" xfId="0" quotePrefix="1" applyNumberFormat="1" applyFont="1" applyFill="1" applyBorder="1" applyAlignment="1">
      <alignment horizontal="center" vertical="center" shrinkToFit="1"/>
    </xf>
    <xf numFmtId="49" fontId="5" fillId="7" borderId="28" xfId="0" applyNumberFormat="1" applyFont="1" applyFill="1" applyBorder="1" applyAlignment="1">
      <alignment horizontal="center" vertical="center"/>
    </xf>
    <xf numFmtId="0" fontId="5" fillId="7" borderId="28" xfId="0" quotePrefix="1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vertical="center"/>
    </xf>
    <xf numFmtId="49" fontId="5" fillId="7" borderId="22" xfId="0" applyNumberFormat="1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vertical="center"/>
    </xf>
    <xf numFmtId="49" fontId="5" fillId="7" borderId="28" xfId="3" quotePrefix="1" applyNumberFormat="1" applyFont="1" applyFill="1" applyBorder="1" applyAlignment="1">
      <alignment horizontal="center" vertical="center" shrinkToFit="1"/>
    </xf>
    <xf numFmtId="49" fontId="5" fillId="7" borderId="28" xfId="0" quotePrefix="1" applyNumberFormat="1" applyFont="1" applyFill="1" applyBorder="1" applyAlignment="1">
      <alignment horizontal="center" vertical="center"/>
    </xf>
    <xf numFmtId="167" fontId="5" fillId="7" borderId="28" xfId="0" quotePrefix="1" applyNumberFormat="1" applyFont="1" applyFill="1" applyBorder="1" applyAlignment="1">
      <alignment horizontal="center" vertical="center" wrapText="1" shrinkToFit="1"/>
    </xf>
    <xf numFmtId="0" fontId="5" fillId="7" borderId="28" xfId="0" applyFont="1" applyFill="1" applyBorder="1" applyAlignment="1">
      <alignment horizontal="left" vertical="center" wrapText="1" shrinkToFit="1"/>
    </xf>
    <xf numFmtId="49" fontId="5" fillId="7" borderId="28" xfId="3" applyNumberFormat="1" applyFont="1" applyFill="1" applyBorder="1" applyAlignment="1">
      <alignment horizontal="center" vertical="center" shrinkToFit="1"/>
    </xf>
    <xf numFmtId="49" fontId="5" fillId="7" borderId="28" xfId="3" quotePrefix="1" applyNumberFormat="1" applyFont="1" applyFill="1" applyBorder="1" applyAlignment="1">
      <alignment horizontal="center" vertical="center"/>
    </xf>
    <xf numFmtId="167" fontId="8" fillId="7" borderId="28" xfId="0" quotePrefix="1" applyNumberFormat="1" applyFont="1" applyFill="1" applyBorder="1" applyAlignment="1">
      <alignment horizontal="center" vertical="center" shrinkToFit="1"/>
    </xf>
    <xf numFmtId="49" fontId="5" fillId="7" borderId="28" xfId="3" applyNumberFormat="1" applyFont="1" applyFill="1" applyBorder="1" applyAlignment="1">
      <alignment horizontal="center" vertical="center"/>
    </xf>
    <xf numFmtId="49" fontId="5" fillId="7" borderId="28" xfId="3" quotePrefix="1" applyNumberFormat="1" applyFont="1" applyFill="1" applyBorder="1" applyAlignment="1" applyProtection="1">
      <alignment horizontal="center" vertical="center"/>
      <protection locked="0"/>
    </xf>
    <xf numFmtId="0" fontId="5" fillId="7" borderId="28" xfId="3" applyFont="1" applyFill="1" applyBorder="1" applyAlignment="1">
      <alignment horizontal="center" vertical="center"/>
    </xf>
    <xf numFmtId="49" fontId="8" fillId="7" borderId="27" xfId="0" applyNumberFormat="1" applyFont="1" applyFill="1" applyBorder="1" applyAlignment="1" applyProtection="1">
      <alignment horizontal="center" vertical="center"/>
      <protection locked="0"/>
    </xf>
    <xf numFmtId="0" fontId="8" fillId="7" borderId="27" xfId="5" applyFont="1" applyFill="1" applyBorder="1">
      <alignment horizontal="left" vertical="center" shrinkToFit="1"/>
      <protection locked="0"/>
    </xf>
    <xf numFmtId="49" fontId="8" fillId="7" borderId="28" xfId="0" applyNumberFormat="1" applyFont="1" applyFill="1" applyBorder="1" applyAlignment="1" applyProtection="1">
      <alignment horizontal="center" vertical="center"/>
      <protection locked="0"/>
    </xf>
    <xf numFmtId="0" fontId="5" fillId="7" borderId="28" xfId="3" applyFont="1" applyFill="1" applyBorder="1" applyAlignment="1">
      <alignment vertical="center" shrinkToFit="1"/>
    </xf>
    <xf numFmtId="167" fontId="5" fillId="7" borderId="28" xfId="6" applyNumberFormat="1" applyFont="1" applyFill="1" applyBorder="1" applyAlignment="1">
      <alignment horizontal="center" vertical="center" shrinkToFit="1"/>
    </xf>
    <xf numFmtId="0" fontId="5" fillId="7" borderId="28" xfId="6" applyFont="1" applyFill="1" applyBorder="1" applyAlignment="1">
      <alignment vertical="center"/>
    </xf>
    <xf numFmtId="167" fontId="5" fillId="7" borderId="28" xfId="7" applyNumberFormat="1" applyFont="1" applyFill="1" applyBorder="1" applyAlignment="1" applyProtection="1">
      <alignment horizontal="center" vertical="center"/>
      <protection locked="0"/>
    </xf>
    <xf numFmtId="167" fontId="8" fillId="7" borderId="28" xfId="0" applyNumberFormat="1" applyFont="1" applyFill="1" applyBorder="1" applyAlignment="1">
      <alignment horizontal="center" vertical="center" shrinkToFit="1"/>
    </xf>
    <xf numFmtId="0" fontId="4" fillId="0" borderId="28" xfId="3" applyFont="1" applyBorder="1" applyAlignment="1">
      <alignment vertical="center"/>
    </xf>
    <xf numFmtId="164" fontId="4" fillId="0" borderId="28" xfId="3" applyNumberFormat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 shrinkToFit="1"/>
    </xf>
    <xf numFmtId="49" fontId="7" fillId="0" borderId="28" xfId="0" quotePrefix="1" applyNumberFormat="1" applyFont="1" applyBorder="1" applyAlignment="1" applyProtection="1">
      <alignment horizontal="center" vertical="center"/>
      <protection locked="0"/>
    </xf>
    <xf numFmtId="2" fontId="4" fillId="7" borderId="22" xfId="0" applyNumberFormat="1" applyFont="1" applyFill="1" applyBorder="1" applyAlignment="1">
      <alignment horizontal="center" vertical="center" shrinkToFit="1"/>
    </xf>
    <xf numFmtId="0" fontId="4" fillId="7" borderId="22" xfId="0" applyFont="1" applyFill="1" applyBorder="1" applyAlignment="1">
      <alignment horizontal="center" vertical="center"/>
    </xf>
    <xf numFmtId="2" fontId="4" fillId="0" borderId="22" xfId="10" applyNumberFormat="1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33" xfId="3" applyFont="1" applyBorder="1" applyAlignment="1">
      <alignment horizontal="center" vertical="center"/>
    </xf>
    <xf numFmtId="167" fontId="4" fillId="7" borderId="28" xfId="0" applyNumberFormat="1" applyFont="1" applyFill="1" applyBorder="1" applyAlignment="1">
      <alignment horizontal="center" vertical="center" shrinkToFit="1"/>
    </xf>
    <xf numFmtId="0" fontId="4" fillId="10" borderId="24" xfId="0" applyFont="1" applyFill="1" applyBorder="1" applyAlignment="1">
      <alignment horizontal="center" vertical="center" wrapText="1" shrinkToFit="1"/>
    </xf>
    <xf numFmtId="0" fontId="5" fillId="0" borderId="29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12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0" fontId="5" fillId="0" borderId="19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9" fontId="4" fillId="0" borderId="45" xfId="3" applyNumberFormat="1" applyFont="1" applyBorder="1" applyAlignment="1">
      <alignment vertical="center"/>
    </xf>
    <xf numFmtId="0" fontId="17" fillId="0" borderId="12" xfId="3" applyFont="1" applyBorder="1" applyAlignment="1">
      <alignment vertical="center"/>
    </xf>
    <xf numFmtId="0" fontId="5" fillId="0" borderId="12" xfId="3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 shrinkToFit="1"/>
    </xf>
    <xf numFmtId="1" fontId="16" fillId="0" borderId="12" xfId="3" applyNumberFormat="1" applyFont="1" applyBorder="1" applyAlignment="1">
      <alignment horizontal="center" vertical="center"/>
    </xf>
    <xf numFmtId="0" fontId="4" fillId="0" borderId="7" xfId="3" applyFont="1" applyBorder="1" applyAlignment="1">
      <alignment vertical="center"/>
    </xf>
    <xf numFmtId="0" fontId="14" fillId="0" borderId="29" xfId="3" applyFont="1" applyBorder="1" applyAlignment="1">
      <alignment vertical="center"/>
    </xf>
    <xf numFmtId="0" fontId="5" fillId="0" borderId="12" xfId="3" applyFont="1" applyBorder="1" applyAlignment="1">
      <alignment horizontal="left" vertical="center" shrinkToFit="1"/>
    </xf>
    <xf numFmtId="0" fontId="4" fillId="0" borderId="29" xfId="3" applyFont="1" applyBorder="1" applyAlignment="1">
      <alignment vertical="center"/>
    </xf>
    <xf numFmtId="0" fontId="5" fillId="0" borderId="12" xfId="3" applyFont="1" applyBorder="1" applyAlignment="1">
      <alignment vertical="center" wrapText="1" shrinkToFit="1"/>
    </xf>
    <xf numFmtId="0" fontId="5" fillId="7" borderId="12" xfId="3" applyFont="1" applyFill="1" applyBorder="1" applyAlignment="1">
      <alignment vertical="center"/>
    </xf>
    <xf numFmtId="0" fontId="4" fillId="7" borderId="12" xfId="3" applyFont="1" applyFill="1" applyBorder="1" applyAlignment="1">
      <alignment vertical="center"/>
    </xf>
    <xf numFmtId="0" fontId="4" fillId="7" borderId="7" xfId="3" applyFont="1" applyFill="1" applyBorder="1" applyAlignment="1">
      <alignment vertical="center"/>
    </xf>
    <xf numFmtId="0" fontId="8" fillId="7" borderId="12" xfId="3" applyFont="1" applyFill="1" applyBorder="1" applyAlignment="1">
      <alignment vertical="center"/>
    </xf>
    <xf numFmtId="0" fontId="4" fillId="0" borderId="12" xfId="3" applyFont="1" applyBorder="1" applyAlignment="1">
      <alignment horizontal="center" vertical="center"/>
    </xf>
    <xf numFmtId="0" fontId="4" fillId="7" borderId="12" xfId="0" applyFont="1" applyFill="1" applyBorder="1" applyAlignment="1">
      <alignment horizontal="left" vertical="center"/>
    </xf>
    <xf numFmtId="0" fontId="8" fillId="0" borderId="29" xfId="6" applyFont="1" applyBorder="1" applyAlignment="1">
      <alignment horizontal="left" vertical="center"/>
    </xf>
    <xf numFmtId="0" fontId="8" fillId="0" borderId="12" xfId="6" applyFont="1" applyBorder="1" applyAlignment="1">
      <alignment horizontal="left" vertical="center"/>
    </xf>
    <xf numFmtId="0" fontId="8" fillId="0" borderId="7" xfId="6" applyFont="1" applyBorder="1" applyAlignment="1">
      <alignment horizontal="left" vertical="center"/>
    </xf>
    <xf numFmtId="0" fontId="4" fillId="7" borderId="12" xfId="3" applyFont="1" applyFill="1" applyBorder="1" applyAlignment="1" applyProtection="1">
      <alignment vertical="center" wrapText="1"/>
      <protection locked="0"/>
    </xf>
    <xf numFmtId="0" fontId="5" fillId="7" borderId="19" xfId="3" applyFont="1" applyFill="1" applyBorder="1" applyAlignment="1">
      <alignment vertical="center"/>
    </xf>
    <xf numFmtId="1" fontId="4" fillId="7" borderId="12" xfId="3" applyNumberFormat="1" applyFont="1" applyFill="1" applyBorder="1" applyAlignment="1">
      <alignment vertical="center"/>
    </xf>
    <xf numFmtId="0" fontId="4" fillId="7" borderId="28" xfId="0" applyFont="1" applyFill="1" applyBorder="1" applyAlignment="1">
      <alignment vertical="center"/>
    </xf>
    <xf numFmtId="164" fontId="5" fillId="0" borderId="28" xfId="3" applyNumberFormat="1" applyFont="1" applyBorder="1" applyAlignment="1">
      <alignment vertical="center"/>
    </xf>
    <xf numFmtId="0" fontId="4" fillId="7" borderId="28" xfId="3" applyFont="1" applyFill="1" applyBorder="1" applyAlignment="1">
      <alignment vertical="center"/>
    </xf>
    <xf numFmtId="1" fontId="11" fillId="7" borderId="23" xfId="3" applyNumberFormat="1" applyFont="1" applyFill="1" applyBorder="1" applyAlignment="1">
      <alignment vertical="center"/>
    </xf>
    <xf numFmtId="1" fontId="11" fillId="7" borderId="13" xfId="3" applyNumberFormat="1" applyFont="1" applyFill="1" applyBorder="1" applyAlignment="1">
      <alignment vertical="center"/>
    </xf>
    <xf numFmtId="49" fontId="5" fillId="0" borderId="22" xfId="3" quotePrefix="1" applyNumberFormat="1" applyFont="1" applyBorder="1" applyAlignment="1">
      <alignment horizontal="center" vertical="center"/>
    </xf>
    <xf numFmtId="0" fontId="5" fillId="0" borderId="22" xfId="3" applyFont="1" applyBorder="1" applyAlignment="1">
      <alignment horizontal="left" vertical="center" shrinkToFit="1"/>
    </xf>
    <xf numFmtId="0" fontId="5" fillId="0" borderId="22" xfId="3" applyFont="1" applyBorder="1" applyAlignment="1">
      <alignment horizontal="center" vertical="center"/>
    </xf>
    <xf numFmtId="49" fontId="5" fillId="7" borderId="27" xfId="0" quotePrefix="1" applyNumberFormat="1" applyFont="1" applyFill="1" applyBorder="1" applyAlignment="1">
      <alignment horizontal="center" vertical="center"/>
    </xf>
    <xf numFmtId="0" fontId="24" fillId="7" borderId="27" xfId="0" applyFont="1" applyFill="1" applyBorder="1" applyAlignment="1">
      <alignment horizontal="left" vertical="center"/>
    </xf>
    <xf numFmtId="1" fontId="5" fillId="0" borderId="27" xfId="0" applyNumberFormat="1" applyFont="1" applyBorder="1" applyAlignment="1">
      <alignment horizontal="center" vertical="center"/>
    </xf>
    <xf numFmtId="9" fontId="30" fillId="0" borderId="36" xfId="0" applyNumberFormat="1" applyFont="1" applyBorder="1" applyAlignment="1">
      <alignment horizontal="left" vertical="top" wrapText="1"/>
    </xf>
    <xf numFmtId="167" fontId="4" fillId="0" borderId="28" xfId="0" quotePrefix="1" applyNumberFormat="1" applyFont="1" applyBorder="1" applyAlignment="1">
      <alignment horizontal="center" vertical="center" shrinkToFit="1"/>
    </xf>
    <xf numFmtId="0" fontId="12" fillId="5" borderId="44" xfId="3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top" shrinkToFit="1"/>
    </xf>
    <xf numFmtId="0" fontId="26" fillId="2" borderId="46" xfId="0" applyFont="1" applyFill="1" applyBorder="1" applyAlignment="1">
      <alignment horizontal="left" vertical="top" wrapText="1" shrinkToFit="1"/>
    </xf>
    <xf numFmtId="0" fontId="26" fillId="2" borderId="26" xfId="0" applyFont="1" applyFill="1" applyBorder="1" applyAlignment="1">
      <alignment horizontal="left" vertical="top" wrapText="1" shrinkToFit="1"/>
    </xf>
    <xf numFmtId="167" fontId="29" fillId="2" borderId="26" xfId="0" applyNumberFormat="1" applyFont="1" applyFill="1" applyBorder="1" applyAlignment="1" applyProtection="1">
      <alignment horizontal="left" vertical="top" wrapText="1" shrinkToFit="1"/>
      <protection locked="0"/>
    </xf>
    <xf numFmtId="0" fontId="29" fillId="2" borderId="26" xfId="0" applyFont="1" applyFill="1" applyBorder="1" applyAlignment="1" applyProtection="1">
      <alignment horizontal="left" vertical="top" wrapText="1" shrinkToFit="1"/>
      <protection locked="0"/>
    </xf>
    <xf numFmtId="0" fontId="29" fillId="2" borderId="46" xfId="0" applyFont="1" applyFill="1" applyBorder="1" applyAlignment="1" applyProtection="1">
      <alignment horizontal="left" vertical="top" wrapText="1" shrinkToFit="1"/>
      <protection locked="0"/>
    </xf>
    <xf numFmtId="0" fontId="30" fillId="2" borderId="46" xfId="0" applyFont="1" applyFill="1" applyBorder="1" applyAlignment="1">
      <alignment horizontal="left" vertical="top" shrinkToFit="1"/>
    </xf>
    <xf numFmtId="0" fontId="30" fillId="2" borderId="26" xfId="0" applyFont="1" applyFill="1" applyBorder="1" applyAlignment="1">
      <alignment horizontal="left" vertical="top" shrinkToFit="1"/>
    </xf>
    <xf numFmtId="9" fontId="30" fillId="0" borderId="39" xfId="0" applyNumberFormat="1" applyFont="1" applyBorder="1" applyAlignment="1">
      <alignment horizontal="left" vertical="top" wrapText="1"/>
    </xf>
    <xf numFmtId="9" fontId="30" fillId="0" borderId="5" xfId="0" applyNumberFormat="1" applyFont="1" applyBorder="1" applyAlignment="1">
      <alignment horizontal="left" vertical="top" wrapText="1"/>
    </xf>
    <xf numFmtId="0" fontId="26" fillId="2" borderId="5" xfId="0" applyFont="1" applyFill="1" applyBorder="1" applyAlignment="1">
      <alignment horizontal="left" vertical="top" wrapText="1" shrinkToFit="1"/>
    </xf>
    <xf numFmtId="9" fontId="30" fillId="0" borderId="29" xfId="0" applyNumberFormat="1" applyFont="1" applyBorder="1" applyAlignment="1">
      <alignment horizontal="left" vertical="top" wrapText="1"/>
    </xf>
    <xf numFmtId="164" fontId="4" fillId="0" borderId="16" xfId="3" applyNumberFormat="1" applyFont="1" applyBorder="1" applyAlignment="1">
      <alignment vertical="center"/>
    </xf>
    <xf numFmtId="0" fontId="4" fillId="2" borderId="21" xfId="3" applyFont="1" applyFill="1" applyBorder="1" applyAlignment="1" applyProtection="1">
      <alignment horizontal="center" vertical="center"/>
      <protection locked="0"/>
    </xf>
    <xf numFmtId="49" fontId="4" fillId="2" borderId="17" xfId="3" applyNumberFormat="1" applyFont="1" applyFill="1" applyBorder="1" applyAlignment="1" applyProtection="1">
      <alignment horizontal="center" vertical="center"/>
      <protection locked="0"/>
    </xf>
    <xf numFmtId="0" fontId="5" fillId="0" borderId="13" xfId="3" applyFont="1" applyBorder="1" applyAlignment="1">
      <alignment horizontal="center" vertical="center"/>
    </xf>
    <xf numFmtId="0" fontId="4" fillId="3" borderId="17" xfId="3" applyFont="1" applyFill="1" applyBorder="1" applyAlignment="1">
      <alignment horizontal="center" vertical="center"/>
    </xf>
    <xf numFmtId="0" fontId="4" fillId="3" borderId="17" xfId="3" applyFont="1" applyFill="1" applyBorder="1" applyAlignment="1">
      <alignment vertical="center"/>
    </xf>
    <xf numFmtId="164" fontId="5" fillId="2" borderId="17" xfId="3" applyNumberFormat="1" applyFont="1" applyFill="1" applyBorder="1" applyAlignment="1">
      <alignment horizontal="center" vertical="center"/>
    </xf>
    <xf numFmtId="165" fontId="5" fillId="2" borderId="17" xfId="3" applyNumberFormat="1" applyFont="1" applyFill="1" applyBorder="1" applyAlignment="1">
      <alignment horizontal="center" vertical="center"/>
    </xf>
    <xf numFmtId="164" fontId="4" fillId="2" borderId="17" xfId="3" applyNumberFormat="1" applyFont="1" applyFill="1" applyBorder="1" applyAlignment="1">
      <alignment horizontal="center" vertical="center"/>
    </xf>
    <xf numFmtId="164" fontId="4" fillId="2" borderId="19" xfId="3" applyNumberFormat="1" applyFont="1" applyFill="1" applyBorder="1" applyAlignment="1">
      <alignment horizontal="right" vertical="center"/>
    </xf>
    <xf numFmtId="0" fontId="5" fillId="2" borderId="46" xfId="3" applyFont="1" applyFill="1" applyBorder="1" applyAlignment="1">
      <alignment horizontal="center" vertical="center"/>
    </xf>
    <xf numFmtId="49" fontId="6" fillId="2" borderId="0" xfId="3" applyNumberFormat="1" applyFont="1" applyFill="1" applyAlignment="1">
      <alignment horizontal="center" vertical="center"/>
    </xf>
    <xf numFmtId="0" fontId="4" fillId="0" borderId="0" xfId="3" applyFont="1" applyAlignment="1">
      <alignment horizontal="right" vertical="center"/>
    </xf>
    <xf numFmtId="1" fontId="5" fillId="2" borderId="0" xfId="3" applyNumberFormat="1" applyFont="1" applyFill="1" applyAlignment="1">
      <alignment horizontal="center" vertical="center"/>
    </xf>
    <xf numFmtId="0" fontId="7" fillId="4" borderId="0" xfId="3" applyFont="1" applyFill="1" applyAlignment="1">
      <alignment horizontal="center" vertical="center" shrinkToFit="1"/>
    </xf>
    <xf numFmtId="0" fontId="5" fillId="2" borderId="0" xfId="3" applyFont="1" applyFill="1" applyAlignment="1">
      <alignment horizontal="center" vertical="center"/>
    </xf>
    <xf numFmtId="164" fontId="5" fillId="2" borderId="0" xfId="3" applyNumberFormat="1" applyFont="1" applyFill="1" applyAlignment="1">
      <alignment horizontal="center" vertical="center"/>
    </xf>
    <xf numFmtId="165" fontId="5" fillId="2" borderId="0" xfId="3" applyNumberFormat="1" applyFont="1" applyFill="1" applyAlignment="1">
      <alignment horizontal="center" vertical="center"/>
    </xf>
    <xf numFmtId="164" fontId="5" fillId="2" borderId="26" xfId="3" applyNumberFormat="1" applyFont="1" applyFill="1" applyBorder="1" applyAlignment="1">
      <alignment horizontal="right" vertical="center"/>
    </xf>
    <xf numFmtId="49" fontId="5" fillId="2" borderId="0" xfId="3" applyNumberFormat="1" applyFont="1" applyFill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5" fillId="0" borderId="46" xfId="3" applyFont="1" applyBorder="1" applyAlignment="1">
      <alignment horizontal="center" vertical="center"/>
    </xf>
    <xf numFmtId="0" fontId="7" fillId="3" borderId="0" xfId="3" applyFont="1" applyFill="1" applyAlignment="1">
      <alignment horizontal="center" vertical="center"/>
    </xf>
    <xf numFmtId="1" fontId="7" fillId="3" borderId="0" xfId="3" applyNumberFormat="1" applyFont="1" applyFill="1" applyAlignment="1">
      <alignment horizontal="center" vertical="center"/>
    </xf>
    <xf numFmtId="49" fontId="7" fillId="3" borderId="0" xfId="3" applyNumberFormat="1" applyFont="1" applyFill="1" applyAlignment="1">
      <alignment horizontal="center" vertical="center"/>
    </xf>
    <xf numFmtId="164" fontId="5" fillId="2" borderId="26" xfId="2" applyNumberFormat="1" applyFont="1" applyFill="1" applyBorder="1" applyAlignment="1" applyProtection="1">
      <alignment horizontal="right" vertical="center"/>
    </xf>
    <xf numFmtId="164" fontId="5" fillId="2" borderId="7" xfId="3" applyNumberFormat="1" applyFont="1" applyFill="1" applyBorder="1" applyAlignment="1">
      <alignment vertical="center"/>
    </xf>
    <xf numFmtId="0" fontId="5" fillId="5" borderId="0" xfId="3" applyFont="1" applyFill="1" applyAlignment="1">
      <alignment vertical="center"/>
    </xf>
    <xf numFmtId="0" fontId="4" fillId="2" borderId="28" xfId="3" applyFont="1" applyFill="1" applyBorder="1" applyAlignment="1">
      <alignment horizontal="center" vertical="center"/>
    </xf>
    <xf numFmtId="0" fontId="5" fillId="2" borderId="29" xfId="3" applyFont="1" applyFill="1" applyBorder="1" applyAlignment="1">
      <alignment horizontal="right" vertical="center"/>
    </xf>
    <xf numFmtId="0" fontId="4" fillId="9" borderId="12" xfId="3" applyFont="1" applyFill="1" applyBorder="1" applyAlignment="1">
      <alignment vertical="center"/>
    </xf>
    <xf numFmtId="164" fontId="4" fillId="10" borderId="40" xfId="0" applyNumberFormat="1" applyFont="1" applyFill="1" applyBorder="1" applyAlignment="1">
      <alignment horizontal="center" vertical="center" wrapText="1" shrinkToFit="1"/>
    </xf>
    <xf numFmtId="0" fontId="17" fillId="0" borderId="27" xfId="3" applyFont="1" applyBorder="1" applyAlignment="1">
      <alignment horizontal="center" vertical="center"/>
    </xf>
    <xf numFmtId="0" fontId="5" fillId="0" borderId="25" xfId="3" applyFont="1" applyBorder="1" applyAlignment="1">
      <alignment vertical="center"/>
    </xf>
    <xf numFmtId="0" fontId="14" fillId="0" borderId="30" xfId="3" applyFont="1" applyBorder="1" applyAlignment="1">
      <alignment vertical="center"/>
    </xf>
    <xf numFmtId="0" fontId="14" fillId="0" borderId="28" xfId="3" applyFont="1" applyBorder="1" applyAlignment="1">
      <alignment vertical="center"/>
    </xf>
    <xf numFmtId="0" fontId="5" fillId="0" borderId="28" xfId="5" applyFont="1">
      <alignment horizontal="left" vertical="center" shrinkToFit="1"/>
      <protection locked="0"/>
    </xf>
    <xf numFmtId="0" fontId="14" fillId="7" borderId="28" xfId="3" applyFont="1" applyFill="1" applyBorder="1" applyAlignment="1">
      <alignment vertical="center"/>
    </xf>
    <xf numFmtId="0" fontId="7" fillId="0" borderId="28" xfId="5" applyFont="1">
      <alignment horizontal="left" vertical="center" shrinkToFit="1"/>
      <protection locked="0"/>
    </xf>
    <xf numFmtId="0" fontId="20" fillId="0" borderId="22" xfId="3" applyFont="1" applyBorder="1" applyAlignment="1">
      <alignment vertical="center"/>
    </xf>
    <xf numFmtId="0" fontId="5" fillId="0" borderId="27" xfId="3" applyFont="1" applyBorder="1" applyAlignment="1">
      <alignment horizontal="center" vertical="center"/>
    </xf>
    <xf numFmtId="0" fontId="5" fillId="7" borderId="27" xfId="3" applyFont="1" applyFill="1" applyBorder="1" applyAlignment="1">
      <alignment vertical="center"/>
    </xf>
    <xf numFmtId="0" fontId="8" fillId="0" borderId="28" xfId="5" applyFont="1">
      <alignment horizontal="left" vertical="center" shrinkToFit="1"/>
      <protection locked="0"/>
    </xf>
    <xf numFmtId="164" fontId="5" fillId="0" borderId="27" xfId="3" applyNumberFormat="1" applyFont="1" applyBorder="1" applyAlignment="1">
      <alignment horizontal="center" vertical="center"/>
    </xf>
    <xf numFmtId="0" fontId="14" fillId="7" borderId="27" xfId="3" applyFont="1" applyFill="1" applyBorder="1" applyAlignment="1">
      <alignment vertical="center"/>
    </xf>
    <xf numFmtId="1" fontId="16" fillId="0" borderId="22" xfId="3" applyNumberFormat="1" applyFont="1" applyBorder="1" applyAlignment="1">
      <alignment horizontal="center" vertical="center"/>
    </xf>
    <xf numFmtId="9" fontId="4" fillId="0" borderId="37" xfId="3" applyNumberFormat="1" applyFont="1" applyBorder="1" applyAlignment="1">
      <alignment vertical="center"/>
    </xf>
    <xf numFmtId="164" fontId="5" fillId="0" borderId="37" xfId="3" applyNumberFormat="1" applyFont="1" applyBorder="1" applyAlignment="1">
      <alignment vertical="center"/>
    </xf>
    <xf numFmtId="1" fontId="16" fillId="0" borderId="28" xfId="3" applyNumberFormat="1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1" fontId="16" fillId="0" borderId="27" xfId="3" applyNumberFormat="1" applyFont="1" applyBorder="1" applyAlignment="1">
      <alignment horizontal="center" vertical="center"/>
    </xf>
    <xf numFmtId="0" fontId="17" fillId="0" borderId="28" xfId="3" applyFont="1" applyBorder="1" applyAlignment="1">
      <alignment vertical="center"/>
    </xf>
    <xf numFmtId="0" fontId="5" fillId="7" borderId="28" xfId="5" applyFont="1" applyFill="1">
      <alignment horizontal="left" vertical="center" shrinkToFit="1"/>
      <protection locked="0"/>
    </xf>
    <xf numFmtId="164" fontId="16" fillId="0" borderId="28" xfId="3" applyNumberFormat="1" applyFont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 wrapText="1" shrinkToFit="1"/>
    </xf>
    <xf numFmtId="0" fontId="16" fillId="0" borderId="28" xfId="3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18" fillId="0" borderId="30" xfId="0" applyFont="1" applyBorder="1"/>
    <xf numFmtId="164" fontId="4" fillId="0" borderId="28" xfId="3" applyNumberFormat="1" applyFont="1" applyBorder="1" applyAlignment="1">
      <alignment vertical="center"/>
    </xf>
    <xf numFmtId="0" fontId="14" fillId="0" borderId="22" xfId="3" applyFont="1" applyBorder="1" applyAlignment="1">
      <alignment vertical="center"/>
    </xf>
    <xf numFmtId="0" fontId="14" fillId="0" borderId="27" xfId="3" applyFont="1" applyBorder="1" applyAlignment="1">
      <alignment vertical="center"/>
    </xf>
    <xf numFmtId="0" fontId="8" fillId="7" borderId="28" xfId="5" applyFont="1" applyFill="1">
      <alignment horizontal="left" vertical="center" shrinkToFit="1"/>
      <protection locked="0"/>
    </xf>
    <xf numFmtId="0" fontId="5" fillId="7" borderId="28" xfId="5" applyFont="1" applyFill="1" applyAlignment="1">
      <alignment vertical="top" shrinkToFit="1"/>
      <protection locked="0"/>
    </xf>
    <xf numFmtId="164" fontId="4" fillId="0" borderId="27" xfId="3" applyNumberFormat="1" applyFont="1" applyBorder="1" applyAlignment="1">
      <alignment vertical="center"/>
    </xf>
    <xf numFmtId="164" fontId="5" fillId="0" borderId="22" xfId="3" applyNumberFormat="1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 wrapText="1" shrinkToFit="1"/>
    </xf>
    <xf numFmtId="167" fontId="5" fillId="0" borderId="28" xfId="11" quotePrefix="1" applyNumberFormat="1" applyFont="1">
      <alignment horizontal="center" vertical="center"/>
      <protection locked="0"/>
    </xf>
    <xf numFmtId="0" fontId="5" fillId="0" borderId="28" xfId="5" applyFont="1" applyAlignment="1">
      <alignment vertical="center" shrinkToFit="1"/>
      <protection locked="0"/>
    </xf>
    <xf numFmtId="0" fontId="16" fillId="0" borderId="28" xfId="3" applyFont="1" applyBorder="1" applyAlignment="1">
      <alignment horizontal="center" vertical="center"/>
    </xf>
    <xf numFmtId="0" fontId="9" fillId="7" borderId="28" xfId="3" applyFont="1" applyFill="1" applyBorder="1" applyAlignment="1">
      <alignment horizontal="center" vertical="center"/>
    </xf>
    <xf numFmtId="0" fontId="4" fillId="7" borderId="28" xfId="3" applyFont="1" applyFill="1" applyBorder="1" applyAlignment="1" applyProtection="1">
      <alignment vertical="center" wrapText="1"/>
      <protection locked="0"/>
    </xf>
    <xf numFmtId="0" fontId="5" fillId="7" borderId="30" xfId="3" applyFont="1" applyFill="1" applyBorder="1" applyAlignment="1">
      <alignment vertical="center"/>
    </xf>
    <xf numFmtId="0" fontId="10" fillId="7" borderId="28" xfId="3" applyFont="1" applyFill="1" applyBorder="1" applyAlignment="1">
      <alignment horizontal="center" vertical="center"/>
    </xf>
    <xf numFmtId="0" fontId="10" fillId="7" borderId="22" xfId="3" applyFont="1" applyFill="1" applyBorder="1" applyAlignment="1">
      <alignment horizontal="center" vertical="center"/>
    </xf>
    <xf numFmtId="0" fontId="9" fillId="7" borderId="30" xfId="3" applyFont="1" applyFill="1" applyBorder="1" applyAlignment="1">
      <alignment horizontal="center" vertical="center"/>
    </xf>
    <xf numFmtId="0" fontId="5" fillId="7" borderId="28" xfId="8" applyFont="1" applyFill="1" applyAlignment="1">
      <alignment horizontal="left" vertical="center"/>
      <protection locked="0"/>
    </xf>
    <xf numFmtId="164" fontId="5" fillId="7" borderId="28" xfId="3" applyNumberFormat="1" applyFont="1" applyFill="1" applyBorder="1" applyAlignment="1">
      <alignment vertical="center"/>
    </xf>
    <xf numFmtId="1" fontId="4" fillId="7" borderId="28" xfId="3" applyNumberFormat="1" applyFont="1" applyFill="1" applyBorder="1" applyAlignment="1">
      <alignment vertical="center"/>
    </xf>
    <xf numFmtId="0" fontId="5" fillId="0" borderId="28" xfId="8" applyFont="1" applyFill="1" applyAlignment="1">
      <alignment horizontal="left" vertical="center"/>
      <protection locked="0"/>
    </xf>
    <xf numFmtId="164" fontId="5" fillId="0" borderId="0" xfId="3" quotePrefix="1" applyNumberFormat="1" applyFont="1" applyAlignment="1">
      <alignment horizontal="center" vertical="center"/>
    </xf>
    <xf numFmtId="0" fontId="4" fillId="0" borderId="28" xfId="3" applyFont="1" applyBorder="1" applyAlignment="1">
      <alignment horizontal="center" vertical="center" shrinkToFit="1"/>
    </xf>
    <xf numFmtId="0" fontId="5" fillId="2" borderId="28" xfId="8" applyFont="1" applyAlignment="1">
      <alignment horizontal="left" vertical="center"/>
      <protection locked="0"/>
    </xf>
    <xf numFmtId="0" fontId="5" fillId="0" borderId="30" xfId="3" applyFont="1" applyBorder="1" applyAlignment="1">
      <alignment vertical="center"/>
    </xf>
    <xf numFmtId="0" fontId="5" fillId="7" borderId="28" xfId="3" applyFont="1" applyFill="1" applyBorder="1" applyAlignment="1" applyProtection="1">
      <alignment vertical="center" wrapText="1"/>
      <protection locked="0"/>
    </xf>
    <xf numFmtId="0" fontId="25" fillId="5" borderId="0" xfId="0" applyFont="1" applyFill="1" applyAlignment="1">
      <alignment horizontal="center" vertical="top" shrinkToFit="1"/>
    </xf>
    <xf numFmtId="9" fontId="4" fillId="0" borderId="22" xfId="3" applyNumberFormat="1" applyFont="1" applyBorder="1" applyAlignment="1">
      <alignment vertical="center"/>
    </xf>
    <xf numFmtId="167" fontId="5" fillId="0" borderId="22" xfId="7" applyNumberFormat="1" applyFont="1" applyBorder="1" applyAlignment="1" applyProtection="1">
      <alignment horizontal="center" vertical="center"/>
      <protection locked="0"/>
    </xf>
    <xf numFmtId="0" fontId="5" fillId="2" borderId="22" xfId="8" applyFont="1" applyBorder="1">
      <alignment horizontal="left" vertical="center" shrinkToFit="1"/>
      <protection locked="0"/>
    </xf>
    <xf numFmtId="2" fontId="5" fillId="0" borderId="22" xfId="9" applyNumberFormat="1" applyFont="1" applyBorder="1" applyAlignment="1" applyProtection="1">
      <alignment horizontal="center" vertical="center"/>
      <protection locked="0"/>
    </xf>
    <xf numFmtId="168" fontId="5" fillId="0" borderId="22" xfId="4" applyNumberFormat="1" applyFont="1" applyBorder="1" applyAlignment="1" applyProtection="1">
      <alignment horizontal="center" vertical="center"/>
      <protection locked="0"/>
    </xf>
    <xf numFmtId="164" fontId="5" fillId="0" borderId="35" xfId="3" applyNumberFormat="1" applyFont="1" applyBorder="1" applyAlignment="1">
      <alignment vertical="center"/>
    </xf>
    <xf numFmtId="9" fontId="4" fillId="0" borderId="19" xfId="3" applyNumberFormat="1" applyFont="1" applyBorder="1" applyAlignment="1">
      <alignment vertical="center"/>
    </xf>
    <xf numFmtId="164" fontId="5" fillId="0" borderId="22" xfId="3" applyNumberFormat="1" applyFont="1" applyBorder="1" applyAlignment="1">
      <alignment vertical="center"/>
    </xf>
    <xf numFmtId="0" fontId="4" fillId="10" borderId="25" xfId="0" applyFont="1" applyFill="1" applyBorder="1" applyAlignment="1">
      <alignment horizontal="center" vertical="center" wrapText="1" shrinkToFit="1"/>
    </xf>
    <xf numFmtId="167" fontId="4" fillId="10" borderId="25" xfId="0" applyNumberFormat="1" applyFont="1" applyFill="1" applyBorder="1" applyAlignment="1">
      <alignment horizontal="center" vertical="center" wrapText="1" shrinkToFit="1"/>
    </xf>
    <xf numFmtId="2" fontId="4" fillId="10" borderId="25" xfId="4" applyNumberFormat="1" applyFont="1" applyFill="1" applyBorder="1" applyAlignment="1">
      <alignment horizontal="center" vertical="center" wrapText="1" shrinkToFit="1"/>
    </xf>
    <xf numFmtId="1" fontId="4" fillId="10" borderId="25" xfId="0" applyNumberFormat="1" applyFont="1" applyFill="1" applyBorder="1" applyAlignment="1">
      <alignment horizontal="center" vertical="center" wrapText="1" shrinkToFit="1"/>
    </xf>
    <xf numFmtId="2" fontId="4" fillId="10" borderId="25" xfId="0" applyNumberFormat="1" applyFont="1" applyFill="1" applyBorder="1" applyAlignment="1">
      <alignment horizontal="center" vertical="center" wrapText="1" shrinkToFit="1"/>
    </xf>
    <xf numFmtId="164" fontId="4" fillId="10" borderId="43" xfId="0" applyNumberFormat="1" applyFont="1" applyFill="1" applyBorder="1" applyAlignment="1">
      <alignment horizontal="center" vertical="center" wrapText="1" shrinkToFit="1"/>
    </xf>
    <xf numFmtId="0" fontId="4" fillId="10" borderId="26" xfId="0" applyFont="1" applyFill="1" applyBorder="1" applyAlignment="1">
      <alignment horizontal="center" vertical="center" wrapText="1" shrinkToFit="1"/>
    </xf>
    <xf numFmtId="49" fontId="4" fillId="10" borderId="25" xfId="0" applyNumberFormat="1" applyFont="1" applyFill="1" applyBorder="1" applyAlignment="1">
      <alignment horizontal="center" vertical="center" wrapText="1" shrinkToFit="1"/>
    </xf>
    <xf numFmtId="164" fontId="4" fillId="10" borderId="25" xfId="0" applyNumberFormat="1" applyFont="1" applyFill="1" applyBorder="1" applyAlignment="1">
      <alignment horizontal="center" vertical="center" wrapText="1" shrinkToFit="1"/>
    </xf>
    <xf numFmtId="0" fontId="4" fillId="2" borderId="23" xfId="3" applyFont="1" applyFill="1" applyBorder="1" applyAlignment="1">
      <alignment horizontal="left" vertical="center"/>
    </xf>
    <xf numFmtId="0" fontId="4" fillId="2" borderId="13" xfId="3" applyFont="1" applyFill="1" applyBorder="1" applyAlignment="1">
      <alignment horizontal="left" vertical="center"/>
    </xf>
    <xf numFmtId="0" fontId="4" fillId="2" borderId="12" xfId="3" applyFont="1" applyFill="1" applyBorder="1" applyAlignment="1">
      <alignment horizontal="left" vertical="center"/>
    </xf>
    <xf numFmtId="0" fontId="5" fillId="0" borderId="17" xfId="3" applyFont="1" applyBorder="1" applyAlignment="1">
      <alignment vertical="center"/>
    </xf>
    <xf numFmtId="0" fontId="7" fillId="2" borderId="23" xfId="8" applyFont="1" applyBorder="1" applyAlignment="1">
      <alignment horizontal="right" vertical="center" shrinkToFit="1"/>
      <protection locked="0"/>
    </xf>
    <xf numFmtId="0" fontId="7" fillId="2" borderId="13" xfId="8" applyFont="1" applyBorder="1" applyAlignment="1">
      <alignment vertical="center" shrinkToFit="1"/>
      <protection locked="0"/>
    </xf>
    <xf numFmtId="0" fontId="7" fillId="2" borderId="12" xfId="8" applyFont="1" applyBorder="1" applyAlignment="1">
      <alignment horizontal="center" vertical="center" shrinkToFit="1"/>
      <protection locked="0"/>
    </xf>
    <xf numFmtId="2" fontId="5" fillId="7" borderId="22" xfId="0" applyNumberFormat="1" applyFont="1" applyFill="1" applyBorder="1" applyAlignment="1">
      <alignment horizontal="center" vertical="center"/>
    </xf>
    <xf numFmtId="2" fontId="8" fillId="0" borderId="22" xfId="4" applyNumberFormat="1" applyFont="1" applyFill="1" applyBorder="1" applyAlignment="1" applyProtection="1">
      <alignment horizontal="center" vertical="center"/>
      <protection locked="0"/>
    </xf>
    <xf numFmtId="0" fontId="4" fillId="11" borderId="13" xfId="3" applyFont="1" applyFill="1" applyBorder="1" applyAlignment="1" applyProtection="1">
      <alignment vertical="center"/>
      <protection locked="0"/>
    </xf>
    <xf numFmtId="0" fontId="5" fillId="0" borderId="2" xfId="3" applyFont="1" applyBorder="1" applyAlignment="1">
      <alignment vertical="center"/>
    </xf>
    <xf numFmtId="0" fontId="5" fillId="7" borderId="27" xfId="0" applyFont="1" applyFill="1" applyBorder="1" applyAlignment="1">
      <alignment horizontal="left" vertical="center"/>
    </xf>
    <xf numFmtId="2" fontId="5" fillId="7" borderId="27" xfId="0" applyNumberFormat="1" applyFont="1" applyFill="1" applyBorder="1" applyAlignment="1">
      <alignment horizontal="center" vertical="center"/>
    </xf>
    <xf numFmtId="167" fontId="8" fillId="0" borderId="22" xfId="0" applyNumberFormat="1" applyFont="1" applyBorder="1" applyAlignment="1">
      <alignment horizontal="center" vertical="center" shrinkToFit="1"/>
    </xf>
    <xf numFmtId="2" fontId="5" fillId="7" borderId="22" xfId="1" applyNumberFormat="1" applyFont="1" applyFill="1" applyBorder="1" applyAlignment="1" applyProtection="1">
      <alignment horizontal="center" vertical="center"/>
      <protection locked="0"/>
    </xf>
    <xf numFmtId="49" fontId="5" fillId="7" borderId="28" xfId="0" quotePrefix="1" applyNumberFormat="1" applyFont="1" applyFill="1" applyBorder="1" applyAlignment="1" applyProtection="1">
      <alignment horizontal="center" vertical="center" shrinkToFit="1"/>
      <protection locked="0"/>
    </xf>
    <xf numFmtId="2" fontId="5" fillId="0" borderId="28" xfId="0" quotePrefix="1" applyNumberFormat="1" applyFont="1" applyBorder="1" applyAlignment="1" applyProtection="1">
      <alignment horizontal="center" vertical="center"/>
      <protection locked="0"/>
    </xf>
    <xf numFmtId="49" fontId="8" fillId="0" borderId="28" xfId="0" quotePrefix="1" applyNumberFormat="1" applyFont="1" applyBorder="1" applyAlignment="1" applyProtection="1">
      <alignment horizontal="center" vertical="center"/>
      <protection locked="0"/>
    </xf>
    <xf numFmtId="49" fontId="5" fillId="7" borderId="22" xfId="0" quotePrefix="1" applyNumberFormat="1" applyFont="1" applyFill="1" applyBorder="1" applyAlignment="1">
      <alignment horizontal="center" vertical="center"/>
    </xf>
    <xf numFmtId="49" fontId="4" fillId="7" borderId="28" xfId="0" applyNumberFormat="1" applyFont="1" applyFill="1" applyBorder="1" applyAlignment="1" applyProtection="1">
      <alignment horizontal="center" vertical="center" shrinkToFit="1"/>
      <protection locked="0"/>
    </xf>
    <xf numFmtId="2" fontId="4" fillId="0" borderId="28" xfId="10" applyNumberFormat="1" applyFont="1" applyFill="1" applyBorder="1" applyAlignment="1" applyProtection="1">
      <alignment horizontal="center" vertical="center" shrinkToFit="1"/>
      <protection locked="0"/>
    </xf>
    <xf numFmtId="0" fontId="30" fillId="7" borderId="28" xfId="0" applyFont="1" applyFill="1" applyBorder="1" applyAlignment="1">
      <alignment horizontal="left" vertical="center" shrinkToFit="1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7" borderId="28" xfId="0" applyNumberFormat="1" applyFont="1" applyFill="1" applyBorder="1" applyAlignment="1">
      <alignment horizontal="center" vertical="center"/>
    </xf>
    <xf numFmtId="49" fontId="4" fillId="7" borderId="28" xfId="0" quotePrefix="1" applyNumberFormat="1" applyFont="1" applyFill="1" applyBorder="1" applyAlignment="1" applyProtection="1">
      <alignment horizontal="center" vertical="center"/>
      <protection locked="0"/>
    </xf>
    <xf numFmtId="0" fontId="4" fillId="7" borderId="28" xfId="5" applyFont="1" applyFill="1">
      <alignment horizontal="left" vertical="center" shrinkToFit="1"/>
      <protection locked="0"/>
    </xf>
    <xf numFmtId="49" fontId="4" fillId="7" borderId="28" xfId="3" quotePrefix="1" applyNumberFormat="1" applyFont="1" applyFill="1" applyBorder="1" applyAlignment="1" applyProtection="1">
      <alignment horizontal="center" vertical="center"/>
      <protection locked="0"/>
    </xf>
    <xf numFmtId="0" fontId="4" fillId="0" borderId="12" xfId="3" quotePrefix="1" applyFont="1" applyBorder="1" applyAlignment="1">
      <alignment horizontal="center" vertical="center"/>
    </xf>
    <xf numFmtId="0" fontId="7" fillId="7" borderId="28" xfId="3" applyFont="1" applyFill="1" applyBorder="1" applyAlignment="1">
      <alignment horizontal="center" vertical="center"/>
    </xf>
    <xf numFmtId="0" fontId="7" fillId="7" borderId="28" xfId="3" applyFont="1" applyFill="1" applyBorder="1" applyAlignment="1">
      <alignment vertical="center"/>
    </xf>
    <xf numFmtId="1" fontId="4" fillId="7" borderId="28" xfId="0" applyNumberFormat="1" applyFont="1" applyFill="1" applyBorder="1" applyAlignment="1">
      <alignment horizontal="center" vertical="center"/>
    </xf>
    <xf numFmtId="4" fontId="4" fillId="7" borderId="28" xfId="4" applyNumberFormat="1" applyFont="1" applyFill="1" applyBorder="1" applyAlignment="1" applyProtection="1">
      <alignment horizontal="center" vertical="center"/>
      <protection locked="0"/>
    </xf>
    <xf numFmtId="167" fontId="7" fillId="0" borderId="30" xfId="0" applyNumberFormat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left" vertical="center" shrinkToFit="1"/>
    </xf>
    <xf numFmtId="1" fontId="4" fillId="0" borderId="30" xfId="0" applyNumberFormat="1" applyFont="1" applyBorder="1" applyAlignment="1">
      <alignment horizontal="center" vertical="center"/>
    </xf>
    <xf numFmtId="2" fontId="7" fillId="0" borderId="30" xfId="4" applyNumberFormat="1" applyFont="1" applyFill="1" applyBorder="1" applyAlignment="1" applyProtection="1">
      <alignment horizontal="center" vertical="center"/>
      <protection locked="0"/>
    </xf>
    <xf numFmtId="167" fontId="7" fillId="0" borderId="28" xfId="0" applyNumberFormat="1" applyFont="1" applyBorder="1" applyAlignment="1">
      <alignment horizontal="center" vertical="center" shrinkToFit="1"/>
    </xf>
    <xf numFmtId="2" fontId="5" fillId="7" borderId="28" xfId="0" quotePrefix="1" applyNumberFormat="1" applyFont="1" applyFill="1" applyBorder="1" applyAlignment="1">
      <alignment horizontal="center" vertical="center"/>
    </xf>
    <xf numFmtId="2" fontId="5" fillId="7" borderId="28" xfId="1" quotePrefix="1" applyNumberFormat="1" applyFont="1" applyFill="1" applyBorder="1" applyAlignment="1" applyProtection="1">
      <alignment horizontal="center" vertical="center"/>
      <protection locked="0"/>
    </xf>
    <xf numFmtId="2" fontId="4" fillId="0" borderId="12" xfId="3" quotePrefix="1" applyNumberFormat="1" applyFont="1" applyBorder="1" applyAlignment="1">
      <alignment horizontal="center" vertical="center"/>
    </xf>
    <xf numFmtId="49" fontId="4" fillId="7" borderId="28" xfId="0" quotePrefix="1" applyNumberFormat="1" applyFont="1" applyFill="1" applyBorder="1" applyAlignment="1">
      <alignment horizontal="center" vertical="center"/>
    </xf>
    <xf numFmtId="49" fontId="4" fillId="0" borderId="28" xfId="0" quotePrefix="1" applyNumberFormat="1" applyFont="1" applyBorder="1" applyAlignment="1">
      <alignment horizontal="center" vertical="center"/>
    </xf>
    <xf numFmtId="0" fontId="4" fillId="0" borderId="28" xfId="0" applyFont="1" applyBorder="1" applyAlignment="1">
      <alignment wrapText="1" shrinkToFit="1"/>
    </xf>
    <xf numFmtId="2" fontId="4" fillId="0" borderId="28" xfId="4" applyNumberFormat="1" applyFont="1" applyFill="1" applyBorder="1" applyAlignment="1">
      <alignment horizontal="center" vertical="center" shrinkToFit="1"/>
    </xf>
    <xf numFmtId="1" fontId="4" fillId="0" borderId="28" xfId="0" applyNumberFormat="1" applyFont="1" applyBorder="1" applyAlignment="1">
      <alignment horizontal="center" vertical="center" shrinkToFit="1"/>
    </xf>
    <xf numFmtId="0" fontId="7" fillId="0" borderId="28" xfId="3" quotePrefix="1" applyFont="1" applyBorder="1" applyAlignment="1">
      <alignment horizontal="center" vertical="center"/>
    </xf>
    <xf numFmtId="0" fontId="7" fillId="0" borderId="28" xfId="3" applyFont="1" applyBorder="1" applyAlignment="1">
      <alignment vertical="center"/>
    </xf>
    <xf numFmtId="164" fontId="4" fillId="13" borderId="27" xfId="0" applyNumberFormat="1" applyFont="1" applyFill="1" applyBorder="1" applyAlignment="1">
      <alignment horizontal="center" vertical="center"/>
    </xf>
    <xf numFmtId="2" fontId="4" fillId="0" borderId="28" xfId="3" applyNumberFormat="1" applyFont="1" applyBorder="1" applyAlignment="1">
      <alignment horizontal="center" vertical="center"/>
    </xf>
    <xf numFmtId="2" fontId="7" fillId="0" borderId="28" xfId="6" quotePrefix="1" applyNumberFormat="1" applyFont="1" applyBorder="1" applyAlignment="1">
      <alignment horizontal="center" vertical="center"/>
    </xf>
    <xf numFmtId="0" fontId="7" fillId="0" borderId="28" xfId="6" quotePrefix="1" applyFont="1" applyBorder="1" applyAlignment="1">
      <alignment horizontal="center" vertical="center"/>
    </xf>
    <xf numFmtId="2" fontId="4" fillId="0" borderId="28" xfId="3" quotePrefix="1" applyNumberFormat="1" applyFont="1" applyBorder="1" applyAlignment="1">
      <alignment horizontal="center" vertical="center"/>
    </xf>
    <xf numFmtId="2" fontId="4" fillId="0" borderId="30" xfId="0" applyNumberFormat="1" applyFont="1" applyBorder="1" applyAlignment="1">
      <alignment horizontal="center" vertical="center"/>
    </xf>
    <xf numFmtId="2" fontId="4" fillId="0" borderId="28" xfId="3" quotePrefix="1" applyNumberFormat="1" applyFont="1" applyBorder="1" applyAlignment="1">
      <alignment horizontal="center" vertical="center" shrinkToFit="1"/>
    </xf>
    <xf numFmtId="164" fontId="4" fillId="0" borderId="28" xfId="0" applyNumberFormat="1" applyFont="1" applyBorder="1" applyAlignment="1">
      <alignment horizontal="center" vertical="center"/>
    </xf>
    <xf numFmtId="2" fontId="7" fillId="0" borderId="28" xfId="4" applyNumberFormat="1" applyFont="1" applyFill="1" applyBorder="1" applyAlignment="1" applyProtection="1">
      <alignment horizontal="center" vertical="center" shrinkToFit="1"/>
      <protection locked="0"/>
    </xf>
    <xf numFmtId="2" fontId="33" fillId="0" borderId="27" xfId="0" applyNumberFormat="1" applyFont="1" applyBorder="1" applyAlignment="1">
      <alignment horizontal="center" vertical="center"/>
    </xf>
    <xf numFmtId="2" fontId="5" fillId="0" borderId="25" xfId="3" applyNumberFormat="1" applyFont="1" applyBorder="1" applyAlignment="1">
      <alignment horizontal="center" vertical="center"/>
    </xf>
    <xf numFmtId="2" fontId="4" fillId="0" borderId="25" xfId="3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 shrinkToFit="1"/>
    </xf>
    <xf numFmtId="2" fontId="4" fillId="0" borderId="27" xfId="0" applyNumberFormat="1" applyFont="1" applyBorder="1" applyAlignment="1">
      <alignment horizontal="center" vertical="center"/>
    </xf>
    <xf numFmtId="2" fontId="4" fillId="0" borderId="22" xfId="4" applyNumberFormat="1" applyFont="1" applyFill="1" applyBorder="1" applyAlignment="1" applyProtection="1">
      <alignment horizontal="center" vertical="center"/>
      <protection locked="0"/>
    </xf>
    <xf numFmtId="2" fontId="4" fillId="0" borderId="22" xfId="10" applyNumberFormat="1" applyFont="1" applyFill="1" applyBorder="1" applyAlignment="1" applyProtection="1">
      <alignment horizontal="center" vertical="center" shrinkToFit="1"/>
      <protection locked="0"/>
    </xf>
    <xf numFmtId="2" fontId="7" fillId="0" borderId="27" xfId="3" applyNumberFormat="1" applyFont="1" applyBorder="1" applyAlignment="1">
      <alignment horizontal="center" vertical="center"/>
    </xf>
    <xf numFmtId="2" fontId="7" fillId="0" borderId="28" xfId="3" applyNumberFormat="1" applyFont="1" applyBorder="1" applyAlignment="1">
      <alignment horizontal="center" vertical="center"/>
    </xf>
    <xf numFmtId="0" fontId="4" fillId="11" borderId="32" xfId="3" applyFont="1" applyFill="1" applyBorder="1" applyAlignment="1">
      <alignment horizontal="center" vertical="center"/>
    </xf>
    <xf numFmtId="0" fontId="4" fillId="11" borderId="49" xfId="3" applyFont="1" applyFill="1" applyBorder="1" applyAlignment="1">
      <alignment horizontal="center" vertical="center"/>
    </xf>
    <xf numFmtId="0" fontId="4" fillId="11" borderId="48" xfId="3" applyFont="1" applyFill="1" applyBorder="1" applyAlignment="1">
      <alignment horizontal="center" vertical="center"/>
    </xf>
    <xf numFmtId="0" fontId="4" fillId="11" borderId="10" xfId="3" applyFont="1" applyFill="1" applyBorder="1" applyAlignment="1">
      <alignment horizontal="center" vertical="center"/>
    </xf>
    <xf numFmtId="0" fontId="4" fillId="2" borderId="23" xfId="3" applyFont="1" applyFill="1" applyBorder="1" applyAlignment="1">
      <alignment horizontal="left" vertical="center"/>
    </xf>
    <xf numFmtId="0" fontId="4" fillId="2" borderId="13" xfId="3" applyFont="1" applyFill="1" applyBorder="1" applyAlignment="1">
      <alignment horizontal="left" vertical="center"/>
    </xf>
    <xf numFmtId="0" fontId="4" fillId="2" borderId="12" xfId="3" applyFont="1" applyFill="1" applyBorder="1" applyAlignment="1">
      <alignment horizontal="left" vertical="center"/>
    </xf>
    <xf numFmtId="0" fontId="4" fillId="11" borderId="48" xfId="5" applyFont="1" applyFill="1" applyBorder="1" applyAlignment="1">
      <alignment horizontal="center" vertical="center" shrinkToFit="1"/>
      <protection locked="0"/>
    </xf>
    <xf numFmtId="0" fontId="4" fillId="11" borderId="32" xfId="5" applyFont="1" applyFill="1" applyBorder="1" applyAlignment="1">
      <alignment horizontal="center" vertical="center" shrinkToFit="1"/>
      <protection locked="0"/>
    </xf>
    <xf numFmtId="0" fontId="4" fillId="11" borderId="10" xfId="5" applyFont="1" applyFill="1" applyBorder="1" applyAlignment="1">
      <alignment horizontal="center" vertical="center" shrinkToFit="1"/>
      <protection locked="0"/>
    </xf>
    <xf numFmtId="0" fontId="4" fillId="11" borderId="32" xfId="0" applyFont="1" applyFill="1" applyBorder="1" applyAlignment="1">
      <alignment horizontal="center" vertical="center"/>
    </xf>
    <xf numFmtId="0" fontId="4" fillId="11" borderId="49" xfId="0" applyFont="1" applyFill="1" applyBorder="1" applyAlignment="1">
      <alignment horizontal="center" vertical="center"/>
    </xf>
    <xf numFmtId="0" fontId="4" fillId="11" borderId="32" xfId="0" applyFont="1" applyFill="1" applyBorder="1" applyAlignment="1">
      <alignment horizontal="center"/>
    </xf>
    <xf numFmtId="0" fontId="4" fillId="11" borderId="49" xfId="0" applyFont="1" applyFill="1" applyBorder="1" applyAlignment="1">
      <alignment horizontal="center"/>
    </xf>
    <xf numFmtId="0" fontId="4" fillId="11" borderId="9" xfId="0" applyFont="1" applyFill="1" applyBorder="1" applyAlignment="1">
      <alignment horizontal="center" vertical="center"/>
    </xf>
    <xf numFmtId="0" fontId="4" fillId="11" borderId="48" xfId="3" applyFont="1" applyFill="1" applyBorder="1" applyAlignment="1" applyProtection="1">
      <alignment horizontal="center" vertical="center"/>
      <protection locked="0"/>
    </xf>
    <xf numFmtId="0" fontId="4" fillId="11" borderId="32" xfId="3" applyFont="1" applyFill="1" applyBorder="1" applyAlignment="1" applyProtection="1">
      <alignment horizontal="center" vertical="center"/>
      <protection locked="0"/>
    </xf>
    <xf numFmtId="0" fontId="4" fillId="11" borderId="10" xfId="3" applyFont="1" applyFill="1" applyBorder="1" applyAlignment="1" applyProtection="1">
      <alignment horizontal="center" vertical="center"/>
      <protection locked="0"/>
    </xf>
    <xf numFmtId="14" fontId="7" fillId="2" borderId="13" xfId="8" applyNumberFormat="1" applyFont="1" applyBorder="1" applyAlignment="1">
      <alignment horizontal="center" vertical="center" shrinkToFit="1"/>
      <protection locked="0"/>
    </xf>
    <xf numFmtId="0" fontId="12" fillId="5" borderId="21" xfId="3" applyFont="1" applyFill="1" applyBorder="1" applyAlignment="1">
      <alignment horizontal="center" vertical="center"/>
    </xf>
    <xf numFmtId="0" fontId="12" fillId="5" borderId="17" xfId="3" applyFont="1" applyFill="1" applyBorder="1" applyAlignment="1">
      <alignment horizontal="center" vertical="center"/>
    </xf>
    <xf numFmtId="0" fontId="12" fillId="5" borderId="19" xfId="3" applyFont="1" applyFill="1" applyBorder="1" applyAlignment="1">
      <alignment horizontal="center" vertical="center"/>
    </xf>
    <xf numFmtId="4" fontId="4" fillId="2" borderId="23" xfId="3" applyNumberFormat="1" applyFont="1" applyFill="1" applyBorder="1" applyAlignment="1">
      <alignment horizontal="left" vertical="center"/>
    </xf>
    <xf numFmtId="4" fontId="4" fillId="2" borderId="13" xfId="3" applyNumberFormat="1" applyFont="1" applyFill="1" applyBorder="1" applyAlignment="1">
      <alignment horizontal="left" vertical="center"/>
    </xf>
    <xf numFmtId="4" fontId="4" fillId="2" borderId="12" xfId="3" applyNumberFormat="1" applyFont="1" applyFill="1" applyBorder="1" applyAlignment="1">
      <alignment horizontal="left" vertical="center"/>
    </xf>
    <xf numFmtId="0" fontId="7" fillId="11" borderId="48" xfId="3" applyFont="1" applyFill="1" applyBorder="1" applyAlignment="1">
      <alignment horizontal="center" vertical="center"/>
    </xf>
    <xf numFmtId="0" fontId="7" fillId="11" borderId="32" xfId="3" applyFont="1" applyFill="1" applyBorder="1" applyAlignment="1">
      <alignment horizontal="center" vertical="center"/>
    </xf>
    <xf numFmtId="0" fontId="7" fillId="11" borderId="10" xfId="3" applyFont="1" applyFill="1" applyBorder="1" applyAlignment="1">
      <alignment horizontal="center" vertical="center"/>
    </xf>
    <xf numFmtId="0" fontId="4" fillId="11" borderId="48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26" fillId="2" borderId="46" xfId="0" applyFont="1" applyFill="1" applyBorder="1" applyAlignment="1">
      <alignment horizontal="left" vertical="top" wrapText="1" shrinkToFit="1"/>
    </xf>
    <xf numFmtId="0" fontId="26" fillId="2" borderId="0" xfId="0" applyFont="1" applyFill="1" applyAlignment="1">
      <alignment horizontal="left" vertical="top" wrapText="1" shrinkToFit="1"/>
    </xf>
    <xf numFmtId="0" fontId="26" fillId="2" borderId="26" xfId="0" applyFont="1" applyFill="1" applyBorder="1" applyAlignment="1">
      <alignment horizontal="left" vertical="top" wrapText="1" shrinkToFit="1"/>
    </xf>
    <xf numFmtId="0" fontId="26" fillId="2" borderId="21" xfId="0" applyFont="1" applyFill="1" applyBorder="1" applyAlignment="1">
      <alignment horizontal="left" vertical="top" wrapText="1" shrinkToFit="1"/>
    </xf>
    <xf numFmtId="0" fontId="26" fillId="2" borderId="17" xfId="0" applyFont="1" applyFill="1" applyBorder="1" applyAlignment="1">
      <alignment horizontal="left" vertical="top" wrapText="1" shrinkToFit="1"/>
    </xf>
    <xf numFmtId="0" fontId="26" fillId="2" borderId="19" xfId="0" applyFont="1" applyFill="1" applyBorder="1" applyAlignment="1">
      <alignment horizontal="left" vertical="top" wrapText="1" shrinkToFit="1"/>
    </xf>
    <xf numFmtId="0" fontId="25" fillId="5" borderId="46" xfId="0" applyFont="1" applyFill="1" applyBorder="1" applyAlignment="1">
      <alignment horizontal="center" vertical="top" shrinkToFit="1"/>
    </xf>
    <xf numFmtId="0" fontId="25" fillId="5" borderId="0" xfId="0" applyFont="1" applyFill="1" applyAlignment="1">
      <alignment horizontal="center" vertical="top" shrinkToFit="1"/>
    </xf>
    <xf numFmtId="0" fontId="25" fillId="5" borderId="26" xfId="0" applyFont="1" applyFill="1" applyBorder="1" applyAlignment="1">
      <alignment horizontal="center" vertical="top" shrinkToFit="1"/>
    </xf>
    <xf numFmtId="0" fontId="4" fillId="12" borderId="48" xfId="3" applyFont="1" applyFill="1" applyBorder="1" applyAlignment="1">
      <alignment horizontal="center" vertical="center"/>
    </xf>
    <xf numFmtId="0" fontId="4" fillId="12" borderId="32" xfId="3" applyFont="1" applyFill="1" applyBorder="1" applyAlignment="1">
      <alignment horizontal="center" vertical="center"/>
    </xf>
    <xf numFmtId="0" fontId="4" fillId="12" borderId="10" xfId="3" applyFont="1" applyFill="1" applyBorder="1" applyAlignment="1">
      <alignment horizontal="center" vertical="center"/>
    </xf>
    <xf numFmtId="0" fontId="4" fillId="11" borderId="3" xfId="3" applyFont="1" applyFill="1" applyBorder="1" applyAlignment="1">
      <alignment horizontal="center" vertical="center"/>
    </xf>
    <xf numFmtId="0" fontId="4" fillId="11" borderId="7" xfId="3" applyFont="1" applyFill="1" applyBorder="1" applyAlignment="1">
      <alignment horizontal="center" vertical="center"/>
    </xf>
    <xf numFmtId="0" fontId="12" fillId="5" borderId="39" xfId="3" applyFont="1" applyFill="1" applyBorder="1" applyAlignment="1">
      <alignment horizontal="center" vertical="center"/>
    </xf>
    <xf numFmtId="0" fontId="12" fillId="5" borderId="5" xfId="3" applyFont="1" applyFill="1" applyBorder="1" applyAlignment="1">
      <alignment horizontal="center" vertical="center"/>
    </xf>
    <xf numFmtId="0" fontId="12" fillId="5" borderId="29" xfId="3" applyFont="1" applyFill="1" applyBorder="1" applyAlignment="1">
      <alignment horizontal="center" vertical="center"/>
    </xf>
    <xf numFmtId="0" fontId="7" fillId="11" borderId="9" xfId="3" applyFont="1" applyFill="1" applyBorder="1" applyAlignment="1">
      <alignment horizontal="center" vertical="center"/>
    </xf>
    <xf numFmtId="0" fontId="7" fillId="11" borderId="49" xfId="3" applyFont="1" applyFill="1" applyBorder="1" applyAlignment="1">
      <alignment horizontal="center" vertical="center"/>
    </xf>
    <xf numFmtId="0" fontId="4" fillId="3" borderId="17" xfId="3" applyFont="1" applyFill="1" applyBorder="1" applyAlignment="1">
      <alignment horizontal="center" vertical="center"/>
    </xf>
    <xf numFmtId="166" fontId="7" fillId="4" borderId="0" xfId="3" applyNumberFormat="1" applyFont="1" applyFill="1" applyAlignment="1">
      <alignment horizontal="center" vertical="center" shrinkToFit="1"/>
    </xf>
    <xf numFmtId="0" fontId="8" fillId="2" borderId="0" xfId="3" applyFont="1" applyFill="1" applyAlignment="1">
      <alignment horizontal="center" vertical="center"/>
    </xf>
    <xf numFmtId="0" fontId="9" fillId="5" borderId="42" xfId="3" applyFont="1" applyFill="1" applyBorder="1" applyAlignment="1">
      <alignment horizontal="center" vertical="center"/>
    </xf>
    <xf numFmtId="0" fontId="9" fillId="5" borderId="7" xfId="3" applyFont="1" applyFill="1" applyBorder="1" applyAlignment="1">
      <alignment horizontal="center" vertical="center"/>
    </xf>
    <xf numFmtId="0" fontId="9" fillId="5" borderId="6" xfId="3" applyFont="1" applyFill="1" applyBorder="1" applyAlignment="1">
      <alignment horizontal="center" vertical="center"/>
    </xf>
    <xf numFmtId="0" fontId="9" fillId="5" borderId="8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0" fontId="9" fillId="5" borderId="23" xfId="3" applyFont="1" applyFill="1" applyBorder="1" applyAlignment="1">
      <alignment horizontal="center" vertical="center" wrapText="1"/>
    </xf>
    <xf numFmtId="0" fontId="9" fillId="5" borderId="12" xfId="3" applyFont="1" applyFill="1" applyBorder="1" applyAlignment="1">
      <alignment horizontal="center" vertical="center" wrapText="1"/>
    </xf>
    <xf numFmtId="0" fontId="9" fillId="5" borderId="14" xfId="3" applyFont="1" applyFill="1" applyBorder="1" applyAlignment="1">
      <alignment horizontal="center" vertical="center"/>
    </xf>
    <xf numFmtId="0" fontId="9" fillId="5" borderId="15" xfId="3" applyFont="1" applyFill="1" applyBorder="1" applyAlignment="1">
      <alignment horizontal="center" vertical="center"/>
    </xf>
    <xf numFmtId="0" fontId="9" fillId="5" borderId="11" xfId="3" applyFont="1" applyFill="1" applyBorder="1" applyAlignment="1">
      <alignment horizontal="center" vertical="center"/>
    </xf>
    <xf numFmtId="0" fontId="9" fillId="5" borderId="16" xfId="3" applyFont="1" applyFill="1" applyBorder="1" applyAlignment="1">
      <alignment horizontal="center" vertical="center"/>
    </xf>
    <xf numFmtId="164" fontId="9" fillId="5" borderId="6" xfId="3" applyNumberFormat="1" applyFont="1" applyFill="1" applyBorder="1" applyAlignment="1">
      <alignment horizontal="center" vertical="center"/>
    </xf>
    <xf numFmtId="164" fontId="9" fillId="5" borderId="8" xfId="3" applyNumberFormat="1" applyFont="1" applyFill="1" applyBorder="1" applyAlignment="1">
      <alignment horizontal="center" vertical="center"/>
    </xf>
    <xf numFmtId="0" fontId="22" fillId="7" borderId="46" xfId="0" applyFont="1" applyFill="1" applyBorder="1" applyAlignment="1" applyProtection="1">
      <alignment horizontal="left" vertical="top" wrapText="1" shrinkToFit="1"/>
      <protection locked="0"/>
    </xf>
    <xf numFmtId="0" fontId="22" fillId="7" borderId="0" xfId="0" applyFont="1" applyFill="1" applyAlignment="1" applyProtection="1">
      <alignment horizontal="left" vertical="top" wrapText="1" shrinkToFit="1"/>
      <protection locked="0"/>
    </xf>
    <xf numFmtId="0" fontId="22" fillId="7" borderId="26" xfId="0" applyFont="1" applyFill="1" applyBorder="1" applyAlignment="1" applyProtection="1">
      <alignment horizontal="left" vertical="top" wrapText="1" shrinkToFit="1"/>
      <protection locked="0"/>
    </xf>
    <xf numFmtId="164" fontId="4" fillId="2" borderId="11" xfId="3" applyNumberFormat="1" applyFont="1" applyFill="1" applyBorder="1" applyAlignment="1">
      <alignment horizontal="center" vertical="center" wrapText="1"/>
    </xf>
    <xf numFmtId="164" fontId="4" fillId="2" borderId="12" xfId="3" applyNumberFormat="1" applyFont="1" applyFill="1" applyBorder="1" applyAlignment="1">
      <alignment horizontal="center" vertical="center" wrapText="1"/>
    </xf>
    <xf numFmtId="1" fontId="4" fillId="11" borderId="32" xfId="3" applyNumberFormat="1" applyFont="1" applyFill="1" applyBorder="1" applyAlignment="1">
      <alignment horizontal="center" vertical="center"/>
    </xf>
    <xf numFmtId="1" fontId="4" fillId="11" borderId="49" xfId="3" applyNumberFormat="1" applyFont="1" applyFill="1" applyBorder="1" applyAlignment="1">
      <alignment horizontal="center" vertical="center"/>
    </xf>
    <xf numFmtId="0" fontId="9" fillId="5" borderId="21" xfId="3" applyFont="1" applyFill="1" applyBorder="1" applyAlignment="1">
      <alignment horizontal="center" vertical="center" wrapText="1"/>
    </xf>
    <xf numFmtId="0" fontId="9" fillId="5" borderId="19" xfId="3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/>
    </xf>
    <xf numFmtId="0" fontId="9" fillId="5" borderId="4" xfId="3" applyFont="1" applyFill="1" applyBorder="1" applyAlignment="1">
      <alignment horizontal="center" vertical="center"/>
    </xf>
    <xf numFmtId="0" fontId="4" fillId="2" borderId="25" xfId="3" applyFont="1" applyFill="1" applyBorder="1" applyAlignment="1">
      <alignment horizontal="center" vertical="center" wrapText="1"/>
    </xf>
    <xf numFmtId="0" fontId="9" fillId="5" borderId="20" xfId="3" applyFont="1" applyFill="1" applyBorder="1" applyAlignment="1">
      <alignment horizontal="center" vertical="center"/>
    </xf>
    <xf numFmtId="0" fontId="9" fillId="5" borderId="18" xfId="3" applyFont="1" applyFill="1" applyBorder="1" applyAlignment="1">
      <alignment horizontal="center" vertical="center"/>
    </xf>
    <xf numFmtId="0" fontId="9" fillId="5" borderId="19" xfId="3" applyFont="1" applyFill="1" applyBorder="1" applyAlignment="1">
      <alignment horizontal="center" vertical="center"/>
    </xf>
    <xf numFmtId="164" fontId="4" fillId="2" borderId="21" xfId="3" applyNumberFormat="1" applyFont="1" applyFill="1" applyBorder="1" applyAlignment="1">
      <alignment horizontal="center" vertical="center"/>
    </xf>
    <xf numFmtId="164" fontId="4" fillId="2" borderId="19" xfId="3" applyNumberFormat="1" applyFont="1" applyFill="1" applyBorder="1" applyAlignment="1">
      <alignment horizontal="center" vertical="center"/>
    </xf>
    <xf numFmtId="49" fontId="4" fillId="0" borderId="23" xfId="3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horizontal="center" vertical="center"/>
    </xf>
    <xf numFmtId="49" fontId="4" fillId="0" borderId="12" xfId="3" applyNumberFormat="1" applyFont="1" applyBorder="1" applyAlignment="1">
      <alignment horizontal="center" vertical="center"/>
    </xf>
    <xf numFmtId="0" fontId="12" fillId="5" borderId="46" xfId="3" applyFont="1" applyFill="1" applyBorder="1" applyAlignment="1">
      <alignment horizontal="center" vertical="center"/>
    </xf>
    <xf numFmtId="0" fontId="12" fillId="5" borderId="0" xfId="3" applyFont="1" applyFill="1" applyAlignment="1">
      <alignment horizontal="center" vertical="center"/>
    </xf>
    <xf numFmtId="0" fontId="12" fillId="5" borderId="26" xfId="3" applyFont="1" applyFill="1" applyBorder="1" applyAlignment="1">
      <alignment horizontal="center" vertical="center"/>
    </xf>
    <xf numFmtId="164" fontId="4" fillId="2" borderId="13" xfId="3" applyNumberFormat="1" applyFont="1" applyFill="1" applyBorder="1" applyAlignment="1">
      <alignment horizontal="center" vertical="center"/>
    </xf>
    <xf numFmtId="164" fontId="4" fillId="2" borderId="12" xfId="3" applyNumberFormat="1" applyFont="1" applyFill="1" applyBorder="1" applyAlignment="1">
      <alignment horizontal="center" vertical="center"/>
    </xf>
    <xf numFmtId="0" fontId="4" fillId="2" borderId="23" xfId="3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/>
    </xf>
    <xf numFmtId="0" fontId="4" fillId="2" borderId="24" xfId="3" applyFont="1" applyFill="1" applyBorder="1" applyAlignment="1">
      <alignment horizontal="center" vertical="center" wrapText="1"/>
    </xf>
    <xf numFmtId="0" fontId="4" fillId="2" borderId="26" xfId="3" applyFont="1" applyFill="1" applyBorder="1" applyAlignment="1">
      <alignment horizontal="center" vertical="center" wrapText="1"/>
    </xf>
    <xf numFmtId="0" fontId="4" fillId="2" borderId="29" xfId="3" applyFont="1" applyFill="1" applyBorder="1" applyAlignment="1">
      <alignment horizontal="center" vertical="center" wrapText="1"/>
    </xf>
    <xf numFmtId="0" fontId="4" fillId="12" borderId="49" xfId="3" applyFont="1" applyFill="1" applyBorder="1" applyAlignment="1">
      <alignment horizontal="center" vertical="center"/>
    </xf>
    <xf numFmtId="0" fontId="7" fillId="11" borderId="36" xfId="3" applyFont="1" applyFill="1" applyBorder="1" applyAlignment="1">
      <alignment horizontal="center" vertical="center"/>
    </xf>
    <xf numFmtId="0" fontId="7" fillId="11" borderId="50" xfId="3" applyFont="1" applyFill="1" applyBorder="1" applyAlignment="1">
      <alignment horizontal="center" vertical="center"/>
    </xf>
    <xf numFmtId="0" fontId="11" fillId="6" borderId="28" xfId="3" applyFont="1" applyFill="1" applyBorder="1" applyAlignment="1">
      <alignment horizontal="center" vertical="center"/>
    </xf>
    <xf numFmtId="1" fontId="4" fillId="7" borderId="13" xfId="3" applyNumberFormat="1" applyFont="1" applyFill="1" applyBorder="1" applyAlignment="1">
      <alignment horizontal="center" vertical="center"/>
    </xf>
    <xf numFmtId="0" fontId="11" fillId="8" borderId="23" xfId="3" applyFont="1" applyFill="1" applyBorder="1" applyAlignment="1">
      <alignment horizontal="center" vertical="center"/>
    </xf>
    <xf numFmtId="0" fontId="11" fillId="8" borderId="13" xfId="3" applyFont="1" applyFill="1" applyBorder="1" applyAlignment="1">
      <alignment horizontal="center" vertical="center"/>
    </xf>
    <xf numFmtId="0" fontId="31" fillId="5" borderId="47" xfId="3" applyFont="1" applyFill="1" applyBorder="1" applyAlignment="1">
      <alignment horizontal="center" vertical="center"/>
    </xf>
    <xf numFmtId="0" fontId="31" fillId="5" borderId="44" xfId="3" applyFont="1" applyFill="1" applyBorder="1" applyAlignment="1">
      <alignment horizontal="center" vertical="center"/>
    </xf>
    <xf numFmtId="0" fontId="31" fillId="5" borderId="45" xfId="3" applyFont="1" applyFill="1" applyBorder="1" applyAlignment="1">
      <alignment horizontal="center" vertical="center"/>
    </xf>
    <xf numFmtId="0" fontId="4" fillId="2" borderId="39" xfId="3" applyFont="1" applyFill="1" applyBorder="1" applyAlignment="1">
      <alignment horizontal="left" vertical="center"/>
    </xf>
    <xf numFmtId="0" fontId="4" fillId="2" borderId="5" xfId="3" applyFont="1" applyFill="1" applyBorder="1" applyAlignment="1">
      <alignment horizontal="left" vertical="center"/>
    </xf>
    <xf numFmtId="0" fontId="4" fillId="2" borderId="29" xfId="3" applyFont="1" applyFill="1" applyBorder="1" applyAlignment="1">
      <alignment horizontal="left" vertical="center"/>
    </xf>
    <xf numFmtId="4" fontId="4" fillId="2" borderId="39" xfId="3" applyNumberFormat="1" applyFont="1" applyFill="1" applyBorder="1" applyAlignment="1">
      <alignment horizontal="left" vertical="center"/>
    </xf>
    <xf numFmtId="4" fontId="4" fillId="2" borderId="5" xfId="3" applyNumberFormat="1" applyFont="1" applyFill="1" applyBorder="1" applyAlignment="1">
      <alignment horizontal="left" vertical="center"/>
    </xf>
    <xf numFmtId="4" fontId="4" fillId="2" borderId="29" xfId="3" applyNumberFormat="1" applyFont="1" applyFill="1" applyBorder="1" applyAlignment="1">
      <alignment horizontal="left" vertical="center"/>
    </xf>
    <xf numFmtId="14" fontId="7" fillId="2" borderId="5" xfId="8" applyNumberFormat="1" applyFont="1" applyBorder="1" applyAlignment="1">
      <alignment horizontal="center" vertical="center" shrinkToFit="1"/>
      <protection locked="0"/>
    </xf>
  </cellXfs>
  <cellStyles count="12">
    <cellStyle name="Comma" xfId="1" builtinId="3"/>
    <cellStyle name="Comma 2" xfId="4" xr:uid="{38A9BCC3-BCF9-9D45-A116-91535D9D11D3}"/>
    <cellStyle name="Comma_2002 Line" xfId="9" xr:uid="{5E61EAC6-5C28-4644-9815-9BC0FB1B0268}"/>
    <cellStyle name="Continuing" xfId="5" xr:uid="{0033AD35-544B-8445-B1B6-B368CB8E429A}"/>
    <cellStyle name="ContinuingItem#" xfId="11" xr:uid="{E4587CB4-89D5-5849-BDEB-A1B5B2F25149}"/>
    <cellStyle name="Currency 2" xfId="10" xr:uid="{CBA1C6D9-D268-A74C-A7C7-D1EBEB05776B}"/>
    <cellStyle name="Hyperlink" xfId="2" builtinId="8"/>
    <cellStyle name="New" xfId="8" xr:uid="{0224F350-C7D8-3B46-8704-8EF3EE8A6D90}"/>
    <cellStyle name="Normal" xfId="0" builtinId="0"/>
    <cellStyle name="Normal 2" xfId="3" xr:uid="{2275E508-43D7-3B42-A294-D823093814BD}"/>
    <cellStyle name="Normal_2002 Line" xfId="7" xr:uid="{D7EEBB88-0716-7242-BDD6-79ABE6C1C7A6}"/>
    <cellStyle name="Normal_Sheet1" xfId="6" xr:uid="{ADCBD8C5-1748-FB4C-91B8-613AED6448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6F020.411C460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506185</xdr:colOff>
      <xdr:row>0</xdr:row>
      <xdr:rowOff>138794</xdr:rowOff>
    </xdr:from>
    <xdr:to>
      <xdr:col>1</xdr:col>
      <xdr:colOff>1200151</xdr:colOff>
      <xdr:row>3</xdr:row>
      <xdr:rowOff>206830</xdr:rowOff>
    </xdr:to>
    <xdr:pic>
      <xdr:nvPicPr>
        <xdr:cNvPr id="2" name="Picture 5" descr="A picture containing drawing&#10;&#10;Description automatically generated">
          <a:extLst>
            <a:ext uri="{FF2B5EF4-FFF2-40B4-BE49-F238E27FC236}">
              <a16:creationId xmlns:a16="http://schemas.microsoft.com/office/drawing/2014/main" id="{45E8BE9F-F2FD-BC4C-89A9-B2F791633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185" y="138794"/>
          <a:ext cx="1494066" cy="944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F13A4-0787-D140-AED9-EA38FF561922}">
  <dimension ref="A1:P443"/>
  <sheetViews>
    <sheetView tabSelected="1" view="pageBreakPreview" topLeftCell="A56" zoomScale="50" zoomScaleNormal="50" zoomScaleSheetLayoutView="50" workbookViewId="0">
      <selection activeCell="D173" sqref="D173:D180"/>
    </sheetView>
  </sheetViews>
  <sheetFormatPr defaultColWidth="11" defaultRowHeight="25" x14ac:dyDescent="0.35"/>
  <cols>
    <col min="1" max="1" width="10.5" style="75" customWidth="1"/>
    <col min="2" max="2" width="19.6640625" style="210" customWidth="1"/>
    <col min="3" max="3" width="91.1640625" style="1" customWidth="1"/>
    <col min="4" max="4" width="15" style="75" customWidth="1"/>
    <col min="5" max="5" width="8.6640625" style="264" customWidth="1"/>
    <col min="6" max="6" width="17.6640625" style="75" customWidth="1"/>
    <col min="7" max="7" width="16.1640625" style="229" customWidth="1"/>
    <col min="8" max="8" width="14.6640625" style="1" hidden="1" customWidth="1"/>
    <col min="9" max="9" width="16.1640625" style="1" customWidth="1"/>
    <col min="10" max="10" width="20.6640625" style="210" customWidth="1"/>
    <col min="11" max="11" width="93.5" style="1" customWidth="1"/>
    <col min="12" max="12" width="17.5" style="229" customWidth="1"/>
    <col min="13" max="13" width="9.1640625" style="211" customWidth="1"/>
    <col min="14" max="14" width="16.5" style="229" bestFit="1" customWidth="1"/>
    <col min="15" max="15" width="16.6640625" style="265" customWidth="1"/>
  </cols>
  <sheetData>
    <row r="1" spans="1:15" s="1" customFormat="1" x14ac:dyDescent="0.35">
      <c r="A1" s="390"/>
      <c r="B1" s="391"/>
      <c r="C1" s="12" t="s">
        <v>0</v>
      </c>
      <c r="D1" s="392"/>
      <c r="E1" s="393"/>
      <c r="F1" s="605" t="s">
        <v>937</v>
      </c>
      <c r="G1" s="605"/>
      <c r="H1" s="605"/>
      <c r="I1" s="605"/>
      <c r="J1" s="605"/>
      <c r="K1" s="394"/>
      <c r="L1" s="395"/>
      <c r="M1" s="396"/>
      <c r="N1" s="397"/>
      <c r="O1" s="398" t="s">
        <v>1</v>
      </c>
    </row>
    <row r="2" spans="1:15" s="1" customFormat="1" ht="26" x14ac:dyDescent="0.35">
      <c r="A2" s="399"/>
      <c r="B2" s="400"/>
      <c r="C2" s="401" t="s">
        <v>2</v>
      </c>
      <c r="D2" s="2"/>
      <c r="E2" s="402"/>
      <c r="F2" s="403" t="s">
        <v>3</v>
      </c>
      <c r="G2" s="606">
        <f ca="1">TODAY()</f>
        <v>45674</v>
      </c>
      <c r="H2" s="606"/>
      <c r="I2" s="606"/>
      <c r="J2" s="606"/>
      <c r="K2" s="404"/>
      <c r="L2" s="405"/>
      <c r="M2" s="406"/>
      <c r="N2" s="405"/>
      <c r="O2" s="407" t="s">
        <v>4</v>
      </c>
    </row>
    <row r="3" spans="1:15" s="1" customFormat="1" x14ac:dyDescent="0.35">
      <c r="A3" s="399"/>
      <c r="B3" s="408"/>
      <c r="C3" s="409"/>
      <c r="D3" s="3"/>
      <c r="E3" s="402"/>
      <c r="F3" s="607" t="s">
        <v>5</v>
      </c>
      <c r="G3" s="607"/>
      <c r="H3" s="607"/>
      <c r="I3" s="607"/>
      <c r="J3" s="607"/>
      <c r="K3" s="409"/>
      <c r="L3" s="405"/>
      <c r="M3" s="406"/>
      <c r="N3" s="405"/>
      <c r="O3" s="407" t="s">
        <v>806</v>
      </c>
    </row>
    <row r="4" spans="1:15" s="1" customFormat="1" x14ac:dyDescent="0.35">
      <c r="A4" s="410"/>
      <c r="B4" s="408"/>
      <c r="C4" s="409" t="s">
        <v>6</v>
      </c>
      <c r="D4" s="411"/>
      <c r="E4" s="412"/>
      <c r="F4" s="411"/>
      <c r="G4" s="411"/>
      <c r="H4" s="411" t="s">
        <v>7</v>
      </c>
      <c r="I4" s="411"/>
      <c r="J4" s="413"/>
      <c r="K4" s="411"/>
      <c r="L4" s="405"/>
      <c r="M4" s="406"/>
      <c r="N4" s="405"/>
      <c r="O4" s="414" t="s">
        <v>8</v>
      </c>
    </row>
    <row r="5" spans="1:15" ht="20.5" thickBot="1" x14ac:dyDescent="0.4">
      <c r="A5" s="624"/>
      <c r="B5" s="625"/>
      <c r="C5" s="625"/>
      <c r="D5" s="625"/>
      <c r="E5" s="625"/>
      <c r="F5" s="625"/>
      <c r="G5" s="625"/>
      <c r="H5" s="625"/>
      <c r="I5" s="625"/>
      <c r="J5" s="625"/>
      <c r="K5" s="625"/>
      <c r="L5" s="625"/>
      <c r="M5" s="625"/>
      <c r="N5" s="625"/>
      <c r="O5" s="626"/>
    </row>
    <row r="6" spans="1:15" s="1" customFormat="1" ht="25.5" thickBot="1" x14ac:dyDescent="0.4">
      <c r="A6" s="608" t="s">
        <v>9</v>
      </c>
      <c r="B6" s="609"/>
      <c r="C6" s="4"/>
      <c r="D6" s="610" t="s">
        <v>10</v>
      </c>
      <c r="E6" s="611"/>
      <c r="F6" s="612" t="s">
        <v>11</v>
      </c>
      <c r="G6" s="613"/>
      <c r="H6" s="5"/>
      <c r="I6" s="610" t="s">
        <v>12</v>
      </c>
      <c r="J6" s="611"/>
      <c r="K6" s="6"/>
      <c r="L6" s="614" t="s">
        <v>13</v>
      </c>
      <c r="M6" s="615"/>
      <c r="N6" s="7"/>
      <c r="O6" s="415"/>
    </row>
    <row r="7" spans="1:15" s="1" customFormat="1" ht="25.5" thickBot="1" x14ac:dyDescent="0.4">
      <c r="A7" s="616" t="s">
        <v>14</v>
      </c>
      <c r="B7" s="617"/>
      <c r="C7" s="8"/>
      <c r="D7" s="618" t="s">
        <v>15</v>
      </c>
      <c r="E7" s="619"/>
      <c r="F7" s="9"/>
      <c r="G7" s="10"/>
      <c r="H7" s="416"/>
      <c r="I7" s="620" t="s">
        <v>16</v>
      </c>
      <c r="J7" s="621"/>
      <c r="K7" s="11"/>
      <c r="L7" s="622" t="s">
        <v>17</v>
      </c>
      <c r="M7" s="623"/>
      <c r="N7" s="627"/>
      <c r="O7" s="628"/>
    </row>
    <row r="8" spans="1:15" s="1" customFormat="1" ht="25.5" thickBot="1" x14ac:dyDescent="0.4">
      <c r="A8" s="631" t="s">
        <v>18</v>
      </c>
      <c r="B8" s="632"/>
      <c r="C8" s="12"/>
      <c r="D8" s="633" t="s">
        <v>19</v>
      </c>
      <c r="E8" s="634"/>
      <c r="F8" s="13"/>
      <c r="G8" s="14"/>
      <c r="H8" s="416"/>
      <c r="I8" s="618" t="s">
        <v>20</v>
      </c>
      <c r="J8" s="636"/>
      <c r="K8" s="11" t="s">
        <v>7</v>
      </c>
      <c r="L8" s="637" t="s">
        <v>21</v>
      </c>
      <c r="M8" s="638"/>
      <c r="N8" s="639" t="s">
        <v>22</v>
      </c>
      <c r="O8" s="640"/>
    </row>
    <row r="9" spans="1:15" s="1" customFormat="1" x14ac:dyDescent="0.35">
      <c r="A9" s="635"/>
      <c r="B9" s="649"/>
      <c r="C9" s="650"/>
      <c r="D9" s="650"/>
      <c r="E9" s="650"/>
      <c r="F9" s="650"/>
      <c r="G9" s="651"/>
      <c r="I9" s="652" t="s">
        <v>23</v>
      </c>
      <c r="J9" s="15"/>
      <c r="K9" s="16"/>
      <c r="L9" s="17"/>
      <c r="M9" s="18"/>
      <c r="N9" s="17" t="s">
        <v>7</v>
      </c>
      <c r="O9" s="19"/>
    </row>
    <row r="10" spans="1:15" s="1" customFormat="1" x14ac:dyDescent="0.35">
      <c r="A10" s="635"/>
      <c r="B10" s="641"/>
      <c r="C10" s="642"/>
      <c r="D10" s="642"/>
      <c r="E10" s="642"/>
      <c r="F10" s="642"/>
      <c r="G10" s="643"/>
      <c r="H10" s="409"/>
      <c r="I10" s="653"/>
      <c r="J10" s="647" t="s">
        <v>7</v>
      </c>
      <c r="K10" s="647"/>
      <c r="L10" s="647"/>
      <c r="M10" s="647"/>
      <c r="N10" s="647"/>
      <c r="O10" s="648"/>
    </row>
    <row r="11" spans="1:15" s="1" customFormat="1" x14ac:dyDescent="0.35">
      <c r="A11" s="635"/>
      <c r="B11" s="641"/>
      <c r="C11" s="642"/>
      <c r="D11" s="642"/>
      <c r="E11" s="642"/>
      <c r="F11" s="642"/>
      <c r="G11" s="643"/>
      <c r="H11" s="409"/>
      <c r="I11" s="653"/>
      <c r="J11" s="647" t="s">
        <v>7</v>
      </c>
      <c r="K11" s="647"/>
      <c r="L11" s="647"/>
      <c r="M11" s="647"/>
      <c r="N11" s="647"/>
      <c r="O11" s="648"/>
    </row>
    <row r="12" spans="1:15" s="1" customFormat="1" x14ac:dyDescent="0.35">
      <c r="A12" s="417" t="s">
        <v>24</v>
      </c>
      <c r="B12" s="20"/>
      <c r="C12" s="649"/>
      <c r="D12" s="650"/>
      <c r="E12" s="650"/>
      <c r="F12" s="650"/>
      <c r="G12" s="651"/>
      <c r="H12" s="21"/>
      <c r="I12" s="654"/>
      <c r="J12" s="22"/>
      <c r="K12" s="23" t="s">
        <v>25</v>
      </c>
      <c r="L12" s="24" t="s">
        <v>26</v>
      </c>
      <c r="M12" s="24" t="s">
        <v>27</v>
      </c>
      <c r="N12" s="2"/>
      <c r="O12" s="418"/>
    </row>
    <row r="13" spans="1:15" s="1" customFormat="1" x14ac:dyDescent="0.35">
      <c r="A13" s="658" t="s">
        <v>28</v>
      </c>
      <c r="B13" s="658"/>
      <c r="C13" s="25"/>
      <c r="D13" s="366"/>
      <c r="E13" s="367"/>
      <c r="F13" s="659"/>
      <c r="G13" s="659"/>
      <c r="H13" s="659"/>
      <c r="I13" s="659"/>
      <c r="J13" s="660" t="s">
        <v>29</v>
      </c>
      <c r="K13" s="661"/>
      <c r="L13" s="26"/>
      <c r="M13" s="26"/>
      <c r="N13" s="26"/>
      <c r="O13" s="419"/>
    </row>
    <row r="14" spans="1:15" ht="28.5" thickBot="1" x14ac:dyDescent="0.4">
      <c r="A14" s="662" t="s">
        <v>30</v>
      </c>
      <c r="B14" s="663"/>
      <c r="C14" s="663"/>
      <c r="D14" s="663"/>
      <c r="E14" s="663"/>
      <c r="F14" s="663"/>
      <c r="G14" s="663"/>
      <c r="H14" s="663"/>
      <c r="I14" s="663"/>
      <c r="J14" s="663"/>
      <c r="K14" s="663"/>
      <c r="L14" s="663"/>
      <c r="M14" s="663"/>
      <c r="N14" s="663"/>
      <c r="O14" s="664"/>
    </row>
    <row r="15" spans="1:15" ht="50.5" thickBot="1" x14ac:dyDescent="0.4">
      <c r="A15" s="91" t="s">
        <v>31</v>
      </c>
      <c r="B15" s="90" t="s">
        <v>32</v>
      </c>
      <c r="C15" s="91" t="s">
        <v>33</v>
      </c>
      <c r="D15" s="92" t="s">
        <v>34</v>
      </c>
      <c r="E15" s="93" t="s">
        <v>35</v>
      </c>
      <c r="F15" s="94" t="s">
        <v>36</v>
      </c>
      <c r="G15" s="95" t="s">
        <v>37</v>
      </c>
      <c r="H15" s="96"/>
      <c r="I15" s="334" t="s">
        <v>31</v>
      </c>
      <c r="J15" s="97" t="s">
        <v>32</v>
      </c>
      <c r="K15" s="91" t="s">
        <v>33</v>
      </c>
      <c r="L15" s="92" t="s">
        <v>34</v>
      </c>
      <c r="M15" s="93" t="s">
        <v>35</v>
      </c>
      <c r="N15" s="94" t="s">
        <v>36</v>
      </c>
      <c r="O15" s="420" t="s">
        <v>37</v>
      </c>
    </row>
    <row r="16" spans="1:15" ht="25.5" thickBot="1" x14ac:dyDescent="0.4">
      <c r="A16" s="558" t="s">
        <v>38</v>
      </c>
      <c r="B16" s="556"/>
      <c r="C16" s="556"/>
      <c r="D16" s="556"/>
      <c r="E16" s="556"/>
      <c r="F16" s="556"/>
      <c r="G16" s="559"/>
      <c r="I16" s="556" t="s">
        <v>39</v>
      </c>
      <c r="J16" s="556"/>
      <c r="K16" s="556"/>
      <c r="L16" s="556"/>
      <c r="M16" s="556"/>
      <c r="N16" s="556"/>
      <c r="O16" s="557"/>
    </row>
    <row r="17" spans="1:15" ht="26" x14ac:dyDescent="0.35">
      <c r="A17" s="269"/>
      <c r="B17" s="292" t="s">
        <v>40</v>
      </c>
      <c r="C17" s="293" t="s">
        <v>41</v>
      </c>
      <c r="D17" s="551">
        <v>10</v>
      </c>
      <c r="E17" s="53">
        <v>6</v>
      </c>
      <c r="F17" s="155">
        <f t="shared" ref="F17:F22" si="0">E17*D17</f>
        <v>60</v>
      </c>
      <c r="G17" s="100"/>
      <c r="I17" s="335"/>
      <c r="J17" s="111" t="s">
        <v>43</v>
      </c>
      <c r="K17" s="28" t="s">
        <v>44</v>
      </c>
      <c r="L17" s="547">
        <v>11</v>
      </c>
      <c r="M17" s="113">
        <v>6</v>
      </c>
      <c r="N17" s="31">
        <f t="shared" ref="N17:N21" si="1">L17*M17</f>
        <v>66</v>
      </c>
      <c r="O17" s="421"/>
    </row>
    <row r="18" spans="1:15" ht="27" customHeight="1" x14ac:dyDescent="0.35">
      <c r="A18" s="269"/>
      <c r="B18" s="292" t="s">
        <v>42</v>
      </c>
      <c r="C18" s="293" t="s">
        <v>808</v>
      </c>
      <c r="D18" s="551">
        <v>13</v>
      </c>
      <c r="E18" s="53">
        <v>6</v>
      </c>
      <c r="F18" s="155">
        <f t="shared" si="0"/>
        <v>78</v>
      </c>
      <c r="G18" s="100"/>
      <c r="I18" s="335"/>
      <c r="J18" s="111" t="s">
        <v>47</v>
      </c>
      <c r="K18" s="28" t="s">
        <v>48</v>
      </c>
      <c r="L18" s="511">
        <v>6</v>
      </c>
      <c r="M18" s="113">
        <v>6</v>
      </c>
      <c r="N18" s="31">
        <f t="shared" si="1"/>
        <v>36</v>
      </c>
      <c r="O18" s="421"/>
    </row>
    <row r="19" spans="1:15" ht="26" x14ac:dyDescent="0.35">
      <c r="A19" s="269"/>
      <c r="B19" s="156" t="s">
        <v>45</v>
      </c>
      <c r="C19" s="70" t="s">
        <v>46</v>
      </c>
      <c r="D19" s="157">
        <v>4</v>
      </c>
      <c r="E19" s="158">
        <v>12</v>
      </c>
      <c r="F19" s="155">
        <f t="shared" si="0"/>
        <v>48</v>
      </c>
      <c r="G19" s="100"/>
      <c r="I19" s="335"/>
      <c r="J19" s="121" t="s">
        <v>51</v>
      </c>
      <c r="K19" s="99" t="s">
        <v>52</v>
      </c>
      <c r="L19" s="511">
        <v>6</v>
      </c>
      <c r="M19" s="113">
        <v>6</v>
      </c>
      <c r="N19" s="31">
        <f t="shared" si="1"/>
        <v>36</v>
      </c>
      <c r="O19" s="421"/>
    </row>
    <row r="20" spans="1:15" ht="26" x14ac:dyDescent="0.35">
      <c r="A20" s="269"/>
      <c r="B20" s="156" t="s">
        <v>49</v>
      </c>
      <c r="C20" s="70" t="s">
        <v>50</v>
      </c>
      <c r="D20" s="157">
        <v>4</v>
      </c>
      <c r="E20" s="53">
        <v>12</v>
      </c>
      <c r="F20" s="155">
        <f t="shared" si="0"/>
        <v>48</v>
      </c>
      <c r="G20" s="100"/>
      <c r="I20" s="335"/>
      <c r="J20" s="122" t="s">
        <v>55</v>
      </c>
      <c r="K20" s="123" t="s">
        <v>56</v>
      </c>
      <c r="L20" s="511">
        <v>6</v>
      </c>
      <c r="M20" s="113">
        <v>6</v>
      </c>
      <c r="N20" s="31">
        <f t="shared" si="1"/>
        <v>36</v>
      </c>
      <c r="O20" s="421"/>
    </row>
    <row r="21" spans="1:15" ht="26.5" thickBot="1" x14ac:dyDescent="0.4">
      <c r="A21" s="269"/>
      <c r="B21" s="156" t="s">
        <v>53</v>
      </c>
      <c r="C21" s="70" t="s">
        <v>54</v>
      </c>
      <c r="D21" s="539">
        <v>7.5</v>
      </c>
      <c r="E21" s="158">
        <v>6</v>
      </c>
      <c r="F21" s="155">
        <f t="shared" si="0"/>
        <v>45</v>
      </c>
      <c r="G21" s="100"/>
      <c r="I21" s="335"/>
      <c r="J21" s="124" t="s">
        <v>59</v>
      </c>
      <c r="K21" s="125" t="s">
        <v>60</v>
      </c>
      <c r="L21" s="553">
        <v>36</v>
      </c>
      <c r="M21" s="126">
        <v>1</v>
      </c>
      <c r="N21" s="42">
        <f t="shared" si="1"/>
        <v>36</v>
      </c>
      <c r="O21" s="421"/>
    </row>
    <row r="22" spans="1:15" ht="26.5" thickBot="1" x14ac:dyDescent="0.4">
      <c r="A22" s="422"/>
      <c r="B22" s="107" t="s">
        <v>57</v>
      </c>
      <c r="C22" s="280" t="s">
        <v>58</v>
      </c>
      <c r="D22" s="552">
        <v>7.5</v>
      </c>
      <c r="E22" s="108">
        <v>6</v>
      </c>
      <c r="F22" s="155">
        <f t="shared" si="0"/>
        <v>45</v>
      </c>
      <c r="G22" s="127"/>
      <c r="I22" s="556" t="s">
        <v>62</v>
      </c>
      <c r="J22" s="556"/>
      <c r="K22" s="556"/>
      <c r="L22" s="556"/>
      <c r="M22" s="556"/>
      <c r="N22" s="556"/>
      <c r="O22" s="557"/>
    </row>
    <row r="23" spans="1:15" ht="26.5" thickBot="1" x14ac:dyDescent="0.4">
      <c r="A23" s="558" t="s">
        <v>61</v>
      </c>
      <c r="B23" s="556"/>
      <c r="C23" s="556"/>
      <c r="D23" s="556"/>
      <c r="E23" s="556"/>
      <c r="F23" s="556"/>
      <c r="G23" s="559"/>
      <c r="I23" s="335"/>
      <c r="J23" s="295" t="s">
        <v>65</v>
      </c>
      <c r="K23" s="296" t="s">
        <v>66</v>
      </c>
      <c r="L23" s="554">
        <v>9</v>
      </c>
      <c r="M23" s="160">
        <v>6</v>
      </c>
      <c r="N23" s="161">
        <f t="shared" ref="N23:N28" si="2">L23*M23</f>
        <v>54</v>
      </c>
      <c r="O23" s="421"/>
    </row>
    <row r="24" spans="1:15" ht="28" x14ac:dyDescent="0.35">
      <c r="A24" s="269"/>
      <c r="B24" s="510" t="s">
        <v>870</v>
      </c>
      <c r="C24" s="512" t="s">
        <v>871</v>
      </c>
      <c r="D24" s="511">
        <v>7.5</v>
      </c>
      <c r="E24" s="247">
        <v>6</v>
      </c>
      <c r="F24" s="55">
        <f t="shared" ref="F24" si="3">D24*E24</f>
        <v>45</v>
      </c>
      <c r="G24" s="100"/>
      <c r="I24" s="335"/>
      <c r="J24" s="297" t="s">
        <v>69</v>
      </c>
      <c r="K24" s="128" t="s">
        <v>70</v>
      </c>
      <c r="L24" s="555">
        <v>9</v>
      </c>
      <c r="M24" s="34">
        <v>6</v>
      </c>
      <c r="N24" s="31">
        <f t="shared" si="2"/>
        <v>54</v>
      </c>
      <c r="O24" s="421"/>
    </row>
    <row r="25" spans="1:15" ht="26" x14ac:dyDescent="0.35">
      <c r="A25" s="269"/>
      <c r="B25" s="294" t="s">
        <v>63</v>
      </c>
      <c r="C25" s="110" t="s">
        <v>64</v>
      </c>
      <c r="D25" s="115">
        <v>48</v>
      </c>
      <c r="E25" s="113">
        <v>1</v>
      </c>
      <c r="F25" s="31">
        <f t="shared" ref="F25:F35" si="4">D25*E25</f>
        <v>48</v>
      </c>
      <c r="G25" s="100"/>
      <c r="I25" s="335"/>
      <c r="J25" s="298" t="s">
        <v>73</v>
      </c>
      <c r="K25" s="293" t="s">
        <v>74</v>
      </c>
      <c r="L25" s="135">
        <v>48</v>
      </c>
      <c r="M25" s="53">
        <v>1</v>
      </c>
      <c r="N25" s="31">
        <f t="shared" si="2"/>
        <v>48</v>
      </c>
      <c r="O25" s="421"/>
    </row>
    <row r="26" spans="1:15" ht="26" x14ac:dyDescent="0.35">
      <c r="A26" s="269"/>
      <c r="B26" s="111" t="s">
        <v>67</v>
      </c>
      <c r="C26" s="28" t="s">
        <v>68</v>
      </c>
      <c r="D26" s="115">
        <v>8.5</v>
      </c>
      <c r="E26" s="113">
        <v>6</v>
      </c>
      <c r="F26" s="31">
        <f t="shared" si="4"/>
        <v>51</v>
      </c>
      <c r="G26" s="100"/>
      <c r="I26" s="335"/>
      <c r="J26" s="297" t="s">
        <v>77</v>
      </c>
      <c r="K26" s="128" t="s">
        <v>78</v>
      </c>
      <c r="L26" s="135">
        <v>4</v>
      </c>
      <c r="M26" s="34">
        <v>12</v>
      </c>
      <c r="N26" s="31">
        <f t="shared" si="2"/>
        <v>48</v>
      </c>
      <c r="O26" s="421"/>
    </row>
    <row r="27" spans="1:15" ht="26" x14ac:dyDescent="0.35">
      <c r="A27" s="269"/>
      <c r="B27" s="111" t="s">
        <v>71</v>
      </c>
      <c r="C27" s="28" t="s">
        <v>72</v>
      </c>
      <c r="D27" s="115">
        <v>4</v>
      </c>
      <c r="E27" s="113">
        <v>12</v>
      </c>
      <c r="F27" s="31">
        <f t="shared" si="4"/>
        <v>48</v>
      </c>
      <c r="G27" s="100"/>
      <c r="I27" s="335"/>
      <c r="J27" s="297" t="s">
        <v>80</v>
      </c>
      <c r="K27" s="128" t="s">
        <v>81</v>
      </c>
      <c r="L27" s="135">
        <v>4</v>
      </c>
      <c r="M27" s="34">
        <v>12</v>
      </c>
      <c r="N27" s="31">
        <f t="shared" si="2"/>
        <v>48</v>
      </c>
      <c r="O27" s="421"/>
    </row>
    <row r="28" spans="1:15" ht="26.5" thickBot="1" x14ac:dyDescent="0.4">
      <c r="A28" s="269"/>
      <c r="B28" s="111" t="s">
        <v>75</v>
      </c>
      <c r="C28" s="28" t="s">
        <v>76</v>
      </c>
      <c r="D28" s="115">
        <v>4</v>
      </c>
      <c r="E28" s="113">
        <v>12</v>
      </c>
      <c r="F28" s="31">
        <f t="shared" si="4"/>
        <v>48</v>
      </c>
      <c r="G28" s="100"/>
      <c r="I28" s="335"/>
      <c r="J28" s="297" t="s">
        <v>84</v>
      </c>
      <c r="K28" s="128" t="s">
        <v>85</v>
      </c>
      <c r="L28" s="135">
        <v>4</v>
      </c>
      <c r="M28" s="34">
        <v>12</v>
      </c>
      <c r="N28" s="31">
        <f t="shared" si="2"/>
        <v>48</v>
      </c>
      <c r="O28" s="421"/>
    </row>
    <row r="29" spans="1:15" ht="26.5" thickBot="1" x14ac:dyDescent="0.4">
      <c r="A29" s="269"/>
      <c r="B29" s="111" t="s">
        <v>807</v>
      </c>
      <c r="C29" s="28" t="s">
        <v>79</v>
      </c>
      <c r="D29" s="115">
        <v>8.5</v>
      </c>
      <c r="E29" s="113">
        <v>6</v>
      </c>
      <c r="F29" s="31">
        <f t="shared" si="4"/>
        <v>51</v>
      </c>
      <c r="G29" s="100"/>
      <c r="I29" s="556" t="s">
        <v>88</v>
      </c>
      <c r="J29" s="556"/>
      <c r="K29" s="556"/>
      <c r="L29" s="556"/>
      <c r="M29" s="556"/>
      <c r="N29" s="556"/>
      <c r="O29" s="557"/>
    </row>
    <row r="30" spans="1:15" ht="26" x14ac:dyDescent="0.35">
      <c r="A30" s="269"/>
      <c r="B30" s="111" t="s">
        <v>82</v>
      </c>
      <c r="C30" s="28" t="s">
        <v>83</v>
      </c>
      <c r="D30" s="115">
        <v>4</v>
      </c>
      <c r="E30" s="113">
        <v>12</v>
      </c>
      <c r="F30" s="31">
        <f t="shared" si="4"/>
        <v>48</v>
      </c>
      <c r="G30" s="100"/>
      <c r="I30" s="336"/>
      <c r="J30" s="101" t="s">
        <v>93</v>
      </c>
      <c r="K30" s="102" t="s">
        <v>94</v>
      </c>
      <c r="L30" s="547">
        <v>11</v>
      </c>
      <c r="M30" s="104">
        <v>6</v>
      </c>
      <c r="N30" s="31">
        <f>L30*M30</f>
        <v>66</v>
      </c>
      <c r="O30" s="423"/>
    </row>
    <row r="31" spans="1:15" ht="26.5" thickBot="1" x14ac:dyDescent="0.4">
      <c r="A31" s="269"/>
      <c r="B31" s="111" t="s">
        <v>86</v>
      </c>
      <c r="C31" s="28" t="s">
        <v>87</v>
      </c>
      <c r="D31" s="115">
        <v>8.5</v>
      </c>
      <c r="E31" s="113">
        <v>6</v>
      </c>
      <c r="F31" s="31">
        <f t="shared" si="4"/>
        <v>51</v>
      </c>
      <c r="G31" s="100"/>
      <c r="I31" s="337"/>
      <c r="J31" s="101"/>
      <c r="K31" s="102"/>
      <c r="L31" s="103"/>
      <c r="M31" s="104"/>
      <c r="N31" s="31"/>
      <c r="O31" s="424"/>
    </row>
    <row r="32" spans="1:15" ht="26.5" thickBot="1" x14ac:dyDescent="0.4">
      <c r="A32" s="269"/>
      <c r="B32" s="111" t="s">
        <v>89</v>
      </c>
      <c r="C32" s="28" t="s">
        <v>90</v>
      </c>
      <c r="D32" s="511">
        <v>7</v>
      </c>
      <c r="E32" s="113">
        <v>6</v>
      </c>
      <c r="F32" s="31">
        <f t="shared" si="4"/>
        <v>42</v>
      </c>
      <c r="G32" s="100"/>
      <c r="I32" s="556" t="s">
        <v>96</v>
      </c>
      <c r="J32" s="556"/>
      <c r="K32" s="556"/>
      <c r="L32" s="556"/>
      <c r="M32" s="556"/>
      <c r="N32" s="556"/>
      <c r="O32" s="557"/>
    </row>
    <row r="33" spans="1:15" ht="27" customHeight="1" x14ac:dyDescent="0.35">
      <c r="A33" s="269"/>
      <c r="B33" s="294" t="s">
        <v>95</v>
      </c>
      <c r="C33" s="110" t="s">
        <v>789</v>
      </c>
      <c r="D33" s="115">
        <v>8.5</v>
      </c>
      <c r="E33" s="113">
        <v>6</v>
      </c>
      <c r="F33" s="31">
        <f t="shared" si="4"/>
        <v>51</v>
      </c>
      <c r="G33" s="100"/>
      <c r="I33" s="338"/>
      <c r="J33" s="101" t="s">
        <v>99</v>
      </c>
      <c r="K33" s="128" t="s">
        <v>100</v>
      </c>
      <c r="L33" s="547">
        <v>11</v>
      </c>
      <c r="M33" s="129">
        <v>6</v>
      </c>
      <c r="N33" s="130">
        <f t="shared" ref="N33:N35" si="5">M33*L33</f>
        <v>66</v>
      </c>
      <c r="O33" s="158"/>
    </row>
    <row r="34" spans="1:15" ht="26" x14ac:dyDescent="0.35">
      <c r="A34" s="269"/>
      <c r="B34" s="111" t="s">
        <v>97</v>
      </c>
      <c r="C34" s="28" t="s">
        <v>98</v>
      </c>
      <c r="D34" s="115">
        <v>7.5</v>
      </c>
      <c r="E34" s="113">
        <v>6</v>
      </c>
      <c r="F34" s="31">
        <f t="shared" si="4"/>
        <v>45</v>
      </c>
      <c r="G34" s="100"/>
      <c r="I34" s="338"/>
      <c r="J34" s="131" t="s">
        <v>103</v>
      </c>
      <c r="K34" s="425" t="s">
        <v>722</v>
      </c>
      <c r="L34" s="31">
        <v>4</v>
      </c>
      <c r="M34" s="132">
        <v>12</v>
      </c>
      <c r="N34" s="130">
        <f t="shared" si="5"/>
        <v>48</v>
      </c>
      <c r="O34" s="158"/>
    </row>
    <row r="35" spans="1:15" ht="26" x14ac:dyDescent="0.35">
      <c r="A35" s="269"/>
      <c r="B35" s="111" t="s">
        <v>101</v>
      </c>
      <c r="C35" s="28" t="s">
        <v>102</v>
      </c>
      <c r="D35" s="115">
        <v>7.5</v>
      </c>
      <c r="E35" s="113">
        <v>6</v>
      </c>
      <c r="F35" s="31">
        <f t="shared" si="4"/>
        <v>45</v>
      </c>
      <c r="G35" s="100"/>
      <c r="I35" s="338"/>
      <c r="J35" s="131" t="s">
        <v>104</v>
      </c>
      <c r="K35" s="425" t="s">
        <v>105</v>
      </c>
      <c r="L35" s="31">
        <v>12.5</v>
      </c>
      <c r="M35" s="132">
        <v>6</v>
      </c>
      <c r="N35" s="130">
        <f t="shared" si="5"/>
        <v>75</v>
      </c>
      <c r="O35" s="158"/>
    </row>
    <row r="36" spans="1:15" ht="26" x14ac:dyDescent="0.35">
      <c r="A36" s="269"/>
      <c r="B36" s="111" t="s">
        <v>106</v>
      </c>
      <c r="C36" s="28" t="s">
        <v>107</v>
      </c>
      <c r="D36" s="115">
        <v>45</v>
      </c>
      <c r="E36" s="113">
        <v>1</v>
      </c>
      <c r="F36" s="31">
        <f t="shared" ref="F36" si="6">D36*E36</f>
        <v>45</v>
      </c>
      <c r="G36" s="100"/>
      <c r="I36" s="338"/>
      <c r="J36" s="133" t="s">
        <v>109</v>
      </c>
      <c r="K36" s="134" t="s">
        <v>110</v>
      </c>
      <c r="L36" s="547">
        <v>11</v>
      </c>
      <c r="M36" s="34">
        <v>6</v>
      </c>
      <c r="N36" s="130">
        <f t="shared" ref="N36:N40" si="7">M36*L36</f>
        <v>66</v>
      </c>
      <c r="O36" s="158"/>
    </row>
    <row r="37" spans="1:15" ht="26.5" thickBot="1" x14ac:dyDescent="0.4">
      <c r="A37" s="269"/>
      <c r="B37" s="111"/>
      <c r="C37" s="28"/>
      <c r="D37" s="115"/>
      <c r="E37" s="113"/>
      <c r="F37" s="31"/>
      <c r="G37" s="100"/>
      <c r="I37" s="338"/>
      <c r="J37" s="136" t="s">
        <v>113</v>
      </c>
      <c r="K37" s="137" t="s">
        <v>114</v>
      </c>
      <c r="L37" s="547">
        <v>10</v>
      </c>
      <c r="M37" s="139">
        <v>6</v>
      </c>
      <c r="N37" s="140">
        <f t="shared" si="7"/>
        <v>60</v>
      </c>
      <c r="O37" s="158"/>
    </row>
    <row r="38" spans="1:15" ht="25.5" thickBot="1" x14ac:dyDescent="0.4">
      <c r="A38" s="558" t="s">
        <v>108</v>
      </c>
      <c r="B38" s="556"/>
      <c r="C38" s="556"/>
      <c r="D38" s="556"/>
      <c r="E38" s="556"/>
      <c r="F38" s="556"/>
      <c r="G38" s="559"/>
      <c r="I38" s="338"/>
      <c r="J38" s="509" t="s">
        <v>117</v>
      </c>
      <c r="K38" s="431" t="s">
        <v>844</v>
      </c>
      <c r="L38" s="550">
        <v>8</v>
      </c>
      <c r="M38" s="139">
        <v>6</v>
      </c>
      <c r="N38" s="140">
        <f t="shared" si="7"/>
        <v>48</v>
      </c>
      <c r="O38" s="370"/>
    </row>
    <row r="39" spans="1:15" ht="26" x14ac:dyDescent="0.35">
      <c r="A39" s="426"/>
      <c r="B39" s="298" t="s">
        <v>111</v>
      </c>
      <c r="C39" s="293" t="s">
        <v>112</v>
      </c>
      <c r="D39" s="116">
        <v>8.5</v>
      </c>
      <c r="E39" s="53">
        <v>6</v>
      </c>
      <c r="F39" s="31">
        <f t="shared" ref="F39" si="8">D39*E39</f>
        <v>51</v>
      </c>
      <c r="G39" s="117"/>
      <c r="I39" s="338"/>
      <c r="J39" s="508" t="s">
        <v>122</v>
      </c>
      <c r="K39" s="304" t="s">
        <v>845</v>
      </c>
      <c r="L39" s="550">
        <v>8</v>
      </c>
      <c r="M39" s="139">
        <v>6</v>
      </c>
      <c r="N39" s="140">
        <f t="shared" si="7"/>
        <v>48</v>
      </c>
      <c r="O39" s="290"/>
    </row>
    <row r="40" spans="1:15" ht="26" x14ac:dyDescent="0.35">
      <c r="A40" s="426"/>
      <c r="B40" s="298" t="s">
        <v>115</v>
      </c>
      <c r="C40" s="293" t="s">
        <v>116</v>
      </c>
      <c r="D40" s="547">
        <v>11</v>
      </c>
      <c r="E40" s="53">
        <v>6</v>
      </c>
      <c r="F40" s="31">
        <f t="shared" ref="F40:F45" si="9">D40*E40</f>
        <v>66</v>
      </c>
      <c r="G40" s="117"/>
      <c r="I40" s="338"/>
      <c r="J40" s="508" t="s">
        <v>764</v>
      </c>
      <c r="K40" s="431" t="s">
        <v>846</v>
      </c>
      <c r="L40" s="550">
        <v>8</v>
      </c>
      <c r="M40" s="139">
        <v>6</v>
      </c>
      <c r="N40" s="140">
        <f t="shared" si="7"/>
        <v>48</v>
      </c>
      <c r="O40" s="428"/>
    </row>
    <row r="41" spans="1:15" ht="26" x14ac:dyDescent="0.35">
      <c r="A41" s="426"/>
      <c r="B41" s="298" t="s">
        <v>118</v>
      </c>
      <c r="C41" s="293" t="s">
        <v>119</v>
      </c>
      <c r="D41" s="116">
        <v>8.5</v>
      </c>
      <c r="E41" s="53">
        <v>6</v>
      </c>
      <c r="F41" s="31">
        <f t="shared" si="9"/>
        <v>51</v>
      </c>
      <c r="G41" s="117"/>
      <c r="I41" s="338"/>
      <c r="J41" s="508"/>
      <c r="K41" s="431"/>
      <c r="L41" s="138"/>
      <c r="M41" s="139"/>
      <c r="N41" s="140"/>
      <c r="O41" s="428"/>
    </row>
    <row r="42" spans="1:15" ht="26.5" thickBot="1" x14ac:dyDescent="0.4">
      <c r="A42" s="426"/>
      <c r="B42" s="298" t="s">
        <v>120</v>
      </c>
      <c r="C42" s="293" t="s">
        <v>121</v>
      </c>
      <c r="D42" s="511">
        <v>7</v>
      </c>
      <c r="E42" s="53">
        <v>6</v>
      </c>
      <c r="F42" s="31">
        <f t="shared" si="9"/>
        <v>42</v>
      </c>
      <c r="G42" s="117"/>
      <c r="I42" s="338"/>
      <c r="J42" s="327"/>
      <c r="K42" s="427"/>
      <c r="L42" s="328"/>
      <c r="M42" s="329"/>
      <c r="N42" s="330"/>
      <c r="O42" s="428"/>
    </row>
    <row r="43" spans="1:15" ht="25.5" thickBot="1" x14ac:dyDescent="0.4">
      <c r="A43" s="128"/>
      <c r="B43" s="299" t="s">
        <v>123</v>
      </c>
      <c r="C43" s="293" t="s">
        <v>124</v>
      </c>
      <c r="D43" s="511">
        <v>7</v>
      </c>
      <c r="E43" s="53">
        <v>6</v>
      </c>
      <c r="F43" s="31">
        <f t="shared" si="9"/>
        <v>42</v>
      </c>
      <c r="G43" s="118"/>
      <c r="I43" s="556" t="s">
        <v>125</v>
      </c>
      <c r="J43" s="556"/>
      <c r="K43" s="556"/>
      <c r="L43" s="556"/>
      <c r="M43" s="556"/>
      <c r="N43" s="556"/>
      <c r="O43" s="557"/>
    </row>
    <row r="44" spans="1:15" x14ac:dyDescent="0.35">
      <c r="A44" s="241"/>
      <c r="B44" s="299" t="s">
        <v>128</v>
      </c>
      <c r="C44" s="293" t="s">
        <v>775</v>
      </c>
      <c r="D44" s="511">
        <v>7</v>
      </c>
      <c r="E44" s="53">
        <v>6</v>
      </c>
      <c r="F44" s="161">
        <f t="shared" si="9"/>
        <v>42</v>
      </c>
      <c r="G44" s="119"/>
      <c r="I44" s="338"/>
      <c r="J44" s="146" t="s">
        <v>126</v>
      </c>
      <c r="K44" s="147" t="s">
        <v>127</v>
      </c>
      <c r="L44" s="547">
        <v>11</v>
      </c>
      <c r="M44" s="148">
        <v>6</v>
      </c>
      <c r="N44" s="149">
        <f>M44*L44</f>
        <v>66</v>
      </c>
      <c r="O44" s="429"/>
    </row>
    <row r="45" spans="1:15" x14ac:dyDescent="0.35">
      <c r="A45" s="430"/>
      <c r="B45" s="508" t="s">
        <v>131</v>
      </c>
      <c r="C45" s="431" t="s">
        <v>822</v>
      </c>
      <c r="D45" s="68">
        <v>13.5</v>
      </c>
      <c r="E45" s="153">
        <v>6</v>
      </c>
      <c r="F45" s="154">
        <f t="shared" si="9"/>
        <v>81</v>
      </c>
      <c r="G45" s="120"/>
      <c r="I45" s="338"/>
      <c r="J45" s="56" t="s">
        <v>129</v>
      </c>
      <c r="K45" s="431" t="s">
        <v>130</v>
      </c>
      <c r="L45" s="547">
        <v>11</v>
      </c>
      <c r="M45" s="153">
        <v>6</v>
      </c>
      <c r="N45" s="154">
        <f>M45*L45</f>
        <v>66</v>
      </c>
      <c r="O45" s="432"/>
    </row>
    <row r="46" spans="1:15" ht="26.5" thickBot="1" x14ac:dyDescent="0.4">
      <c r="A46" s="433"/>
      <c r="B46" s="508"/>
      <c r="C46" s="431"/>
      <c r="D46" s="68"/>
      <c r="E46" s="153"/>
      <c r="F46" s="154"/>
      <c r="G46" s="54"/>
      <c r="I46" s="338"/>
      <c r="J46" s="56" t="s">
        <v>132</v>
      </c>
      <c r="K46" s="431" t="s">
        <v>133</v>
      </c>
      <c r="L46" s="511">
        <v>7</v>
      </c>
      <c r="M46" s="153">
        <v>6</v>
      </c>
      <c r="N46" s="154">
        <f>M46*L46</f>
        <v>42</v>
      </c>
      <c r="O46" s="432"/>
    </row>
    <row r="47" spans="1:15" ht="25.5" thickBot="1" x14ac:dyDescent="0.4">
      <c r="A47" s="558" t="s">
        <v>39</v>
      </c>
      <c r="B47" s="556"/>
      <c r="C47" s="556"/>
      <c r="D47" s="556"/>
      <c r="E47" s="556"/>
      <c r="F47" s="556"/>
      <c r="G47" s="559"/>
      <c r="I47" s="338"/>
      <c r="J47" s="56" t="s">
        <v>134</v>
      </c>
      <c r="K47" s="431" t="s">
        <v>135</v>
      </c>
      <c r="L47" s="511">
        <v>7</v>
      </c>
      <c r="M47" s="153">
        <v>6</v>
      </c>
      <c r="N47" s="154">
        <f>M47*L47</f>
        <v>42</v>
      </c>
      <c r="O47" s="432"/>
    </row>
    <row r="48" spans="1:15" x14ac:dyDescent="0.35">
      <c r="A48" s="338"/>
      <c r="B48" s="98" t="s">
        <v>136</v>
      </c>
      <c r="C48" s="99" t="s">
        <v>137</v>
      </c>
      <c r="D48" s="52">
        <v>4</v>
      </c>
      <c r="E48" s="53">
        <v>12</v>
      </c>
      <c r="F48" s="31">
        <f t="shared" ref="F48:F52" si="10">D48*E48</f>
        <v>48</v>
      </c>
      <c r="G48" s="432"/>
      <c r="I48" s="338"/>
      <c r="J48" s="56" t="s">
        <v>138</v>
      </c>
      <c r="K48" s="431" t="s">
        <v>139</v>
      </c>
      <c r="L48" s="511">
        <v>7</v>
      </c>
      <c r="M48" s="153">
        <v>6</v>
      </c>
      <c r="N48" s="154">
        <f>M48*L48</f>
        <v>42</v>
      </c>
      <c r="O48" s="432"/>
    </row>
    <row r="49" spans="1:15" ht="26" x14ac:dyDescent="0.35">
      <c r="A49" s="269"/>
      <c r="B49" s="105" t="s">
        <v>140</v>
      </c>
      <c r="C49" s="28" t="s">
        <v>141</v>
      </c>
      <c r="D49" s="52">
        <v>4</v>
      </c>
      <c r="E49" s="67">
        <v>12</v>
      </c>
      <c r="F49" s="31">
        <f t="shared" si="10"/>
        <v>48</v>
      </c>
      <c r="G49" s="100"/>
      <c r="I49" s="338"/>
      <c r="J49" s="56" t="s">
        <v>142</v>
      </c>
      <c r="K49" s="431" t="s">
        <v>143</v>
      </c>
      <c r="L49" s="511">
        <v>7</v>
      </c>
      <c r="M49" s="153">
        <v>6</v>
      </c>
      <c r="N49" s="154">
        <v>42</v>
      </c>
      <c r="O49" s="432"/>
    </row>
    <row r="50" spans="1:15" ht="26" x14ac:dyDescent="0.35">
      <c r="A50" s="269"/>
      <c r="B50" s="106" t="s">
        <v>144</v>
      </c>
      <c r="C50" s="28" t="s">
        <v>145</v>
      </c>
      <c r="D50" s="52">
        <v>4</v>
      </c>
      <c r="E50" s="67">
        <v>12</v>
      </c>
      <c r="F50" s="31">
        <f t="shared" si="10"/>
        <v>48</v>
      </c>
      <c r="G50" s="100"/>
      <c r="I50" s="338"/>
      <c r="J50" s="56" t="s">
        <v>146</v>
      </c>
      <c r="K50" s="431" t="s">
        <v>905</v>
      </c>
      <c r="L50" s="546">
        <v>5</v>
      </c>
      <c r="M50" s="153">
        <v>12</v>
      </c>
      <c r="N50" s="154">
        <v>60</v>
      </c>
      <c r="O50" s="432"/>
    </row>
    <row r="51" spans="1:15" ht="26" x14ac:dyDescent="0.35">
      <c r="A51" s="269"/>
      <c r="B51" s="109" t="s">
        <v>148</v>
      </c>
      <c r="C51" s="110" t="s">
        <v>149</v>
      </c>
      <c r="D51" s="52">
        <v>4</v>
      </c>
      <c r="E51" s="46">
        <v>12</v>
      </c>
      <c r="F51" s="31">
        <f t="shared" si="10"/>
        <v>48</v>
      </c>
      <c r="G51" s="100"/>
      <c r="I51" s="338"/>
      <c r="J51" s="56" t="s">
        <v>154</v>
      </c>
      <c r="K51" s="431" t="s">
        <v>866</v>
      </c>
      <c r="L51" s="546">
        <v>5</v>
      </c>
      <c r="M51" s="153">
        <v>6</v>
      </c>
      <c r="N51" s="154">
        <v>30</v>
      </c>
      <c r="O51" s="432"/>
    </row>
    <row r="52" spans="1:15" ht="26" x14ac:dyDescent="0.35">
      <c r="A52" s="269"/>
      <c r="B52" s="276" t="s">
        <v>150</v>
      </c>
      <c r="C52" s="110" t="s">
        <v>151</v>
      </c>
      <c r="D52" s="63">
        <v>48</v>
      </c>
      <c r="E52" s="67">
        <v>1</v>
      </c>
      <c r="F52" s="31">
        <f t="shared" si="10"/>
        <v>48</v>
      </c>
      <c r="G52" s="100"/>
      <c r="I52" s="338"/>
      <c r="J52" s="56" t="s">
        <v>157</v>
      </c>
      <c r="K52" s="431" t="s">
        <v>867</v>
      </c>
      <c r="L52" s="546">
        <v>5</v>
      </c>
      <c r="M52" s="153">
        <v>6</v>
      </c>
      <c r="N52" s="154">
        <v>30</v>
      </c>
      <c r="O52" s="432"/>
    </row>
    <row r="53" spans="1:15" ht="26" x14ac:dyDescent="0.35">
      <c r="A53" s="269"/>
      <c r="B53" s="506" t="s">
        <v>765</v>
      </c>
      <c r="C53" s="110" t="s">
        <v>821</v>
      </c>
      <c r="D53" s="507" t="s">
        <v>204</v>
      </c>
      <c r="E53" s="113">
        <v>12</v>
      </c>
      <c r="F53" s="31">
        <v>48</v>
      </c>
      <c r="G53" s="100"/>
      <c r="I53" s="338"/>
      <c r="J53" s="56" t="s">
        <v>162</v>
      </c>
      <c r="K53" s="431" t="s">
        <v>868</v>
      </c>
      <c r="L53" s="546">
        <v>5</v>
      </c>
      <c r="M53" s="153">
        <v>6</v>
      </c>
      <c r="N53" s="154">
        <v>30</v>
      </c>
      <c r="O53" s="432"/>
    </row>
    <row r="54" spans="1:15" ht="26" x14ac:dyDescent="0.35">
      <c r="A54" s="269"/>
      <c r="B54" s="294" t="s">
        <v>152</v>
      </c>
      <c r="C54" s="110" t="s">
        <v>153</v>
      </c>
      <c r="D54" s="112">
        <v>13.5</v>
      </c>
      <c r="E54" s="113">
        <v>6</v>
      </c>
      <c r="F54" s="31">
        <f t="shared" ref="F54:F57" si="11">D54*E54</f>
        <v>81</v>
      </c>
      <c r="G54" s="100"/>
      <c r="I54" s="338"/>
      <c r="J54" s="56" t="s">
        <v>165</v>
      </c>
      <c r="K54" s="431" t="s">
        <v>906</v>
      </c>
      <c r="L54" s="68">
        <v>4</v>
      </c>
      <c r="M54" s="153">
        <v>12</v>
      </c>
      <c r="N54" s="154">
        <v>48</v>
      </c>
      <c r="O54" s="432"/>
    </row>
    <row r="55" spans="1:15" ht="26" x14ac:dyDescent="0.35">
      <c r="A55" s="269"/>
      <c r="B55" s="114" t="s">
        <v>155</v>
      </c>
      <c r="C55" s="28" t="s">
        <v>156</v>
      </c>
      <c r="D55" s="547">
        <v>11</v>
      </c>
      <c r="E55" s="113">
        <v>6</v>
      </c>
      <c r="F55" s="31">
        <f t="shared" si="11"/>
        <v>66</v>
      </c>
      <c r="G55" s="100"/>
      <c r="I55" s="338"/>
      <c r="J55" s="56" t="s">
        <v>168</v>
      </c>
      <c r="K55" s="431" t="s">
        <v>169</v>
      </c>
      <c r="L55" s="511">
        <v>7</v>
      </c>
      <c r="M55" s="153">
        <v>6</v>
      </c>
      <c r="N55" s="154">
        <v>42</v>
      </c>
      <c r="O55" s="432"/>
    </row>
    <row r="56" spans="1:15" ht="26" x14ac:dyDescent="0.35">
      <c r="A56" s="269"/>
      <c r="B56" s="114" t="s">
        <v>158</v>
      </c>
      <c r="C56" s="28" t="s">
        <v>159</v>
      </c>
      <c r="D56" s="115">
        <v>8.5</v>
      </c>
      <c r="E56" s="113">
        <v>6</v>
      </c>
      <c r="F56" s="31">
        <f t="shared" si="11"/>
        <v>51</v>
      </c>
      <c r="G56" s="100"/>
      <c r="I56" s="338"/>
      <c r="J56" s="56" t="s">
        <v>170</v>
      </c>
      <c r="K56" s="431" t="s">
        <v>171</v>
      </c>
      <c r="L56" s="547">
        <v>11</v>
      </c>
      <c r="M56" s="153">
        <v>6</v>
      </c>
      <c r="N56" s="154">
        <v>66</v>
      </c>
      <c r="O56" s="432"/>
    </row>
    <row r="57" spans="1:15" ht="26" x14ac:dyDescent="0.35">
      <c r="A57" s="269"/>
      <c r="B57" s="111" t="s">
        <v>160</v>
      </c>
      <c r="C57" s="28" t="s">
        <v>161</v>
      </c>
      <c r="D57" s="115">
        <v>7.5</v>
      </c>
      <c r="E57" s="113">
        <v>6</v>
      </c>
      <c r="F57" s="31">
        <f t="shared" si="11"/>
        <v>45</v>
      </c>
      <c r="G57" s="100"/>
      <c r="I57" s="338"/>
      <c r="J57" s="56" t="s">
        <v>172</v>
      </c>
      <c r="K57" s="431" t="s">
        <v>173</v>
      </c>
      <c r="L57" s="511">
        <v>7</v>
      </c>
      <c r="M57" s="153">
        <v>6</v>
      </c>
      <c r="N57" s="154">
        <v>42</v>
      </c>
      <c r="O57" s="432"/>
    </row>
    <row r="58" spans="1:15" ht="26" x14ac:dyDescent="0.35">
      <c r="A58" s="269"/>
      <c r="B58" s="513" t="s">
        <v>872</v>
      </c>
      <c r="C58" s="234" t="s">
        <v>873</v>
      </c>
      <c r="D58" s="511">
        <v>8.5</v>
      </c>
      <c r="E58" s="247">
        <v>6</v>
      </c>
      <c r="F58" s="55">
        <f t="shared" ref="F58:F60" si="12">D58*E58</f>
        <v>51</v>
      </c>
      <c r="G58" s="100"/>
      <c r="I58" s="338"/>
      <c r="J58" s="56"/>
      <c r="K58" s="431"/>
      <c r="L58" s="68"/>
      <c r="M58" s="153"/>
      <c r="N58" s="154"/>
      <c r="O58" s="432"/>
    </row>
    <row r="59" spans="1:15" ht="26" x14ac:dyDescent="0.35">
      <c r="A59" s="269"/>
      <c r="B59" s="114" t="s">
        <v>163</v>
      </c>
      <c r="C59" s="28" t="s">
        <v>164</v>
      </c>
      <c r="D59" s="115">
        <v>8.5</v>
      </c>
      <c r="E59" s="113">
        <v>6</v>
      </c>
      <c r="F59" s="31">
        <f t="shared" si="12"/>
        <v>51</v>
      </c>
      <c r="G59" s="100"/>
      <c r="I59" s="338"/>
      <c r="J59" s="56"/>
      <c r="K59" s="431"/>
      <c r="L59" s="68"/>
      <c r="M59" s="153"/>
      <c r="N59" s="154"/>
      <c r="O59" s="432"/>
    </row>
    <row r="60" spans="1:15" ht="25.5" thickBot="1" x14ac:dyDescent="0.4">
      <c r="A60" s="434"/>
      <c r="B60" s="111" t="s">
        <v>166</v>
      </c>
      <c r="C60" s="28" t="s">
        <v>167</v>
      </c>
      <c r="D60" s="511">
        <v>7</v>
      </c>
      <c r="E60" s="113">
        <v>6</v>
      </c>
      <c r="F60" s="31">
        <f t="shared" si="12"/>
        <v>42</v>
      </c>
      <c r="G60" s="182"/>
      <c r="I60" s="338"/>
      <c r="J60" s="56"/>
      <c r="K60" s="431"/>
      <c r="L60" s="68"/>
      <c r="M60" s="153"/>
      <c r="N60" s="154"/>
      <c r="O60" s="432"/>
    </row>
    <row r="61" spans="1:15" x14ac:dyDescent="0.35">
      <c r="A61" s="474" t="s">
        <v>174</v>
      </c>
      <c r="B61" s="475"/>
      <c r="C61" s="476"/>
      <c r="D61" s="477"/>
      <c r="E61" s="478"/>
      <c r="F61" s="159"/>
      <c r="G61" s="479"/>
      <c r="H61" s="501"/>
      <c r="I61" s="480" t="s">
        <v>174</v>
      </c>
      <c r="J61" s="475"/>
      <c r="K61" s="476"/>
      <c r="L61" s="477"/>
      <c r="M61" s="478"/>
      <c r="N61" s="159"/>
      <c r="O61" s="481"/>
    </row>
    <row r="62" spans="1:15" s="1" customFormat="1" x14ac:dyDescent="0.35">
      <c r="A62" s="560" t="s">
        <v>175</v>
      </c>
      <c r="B62" s="561"/>
      <c r="C62" s="562"/>
      <c r="D62" s="578" t="s">
        <v>176</v>
      </c>
      <c r="E62" s="579"/>
      <c r="F62" s="580"/>
      <c r="G62" s="491" t="s">
        <v>177</v>
      </c>
      <c r="H62" s="500"/>
      <c r="I62" s="492"/>
      <c r="J62" s="493"/>
      <c r="K62" s="495" t="s">
        <v>178</v>
      </c>
      <c r="L62" s="496" t="s">
        <v>179</v>
      </c>
      <c r="M62" s="574">
        <f ca="1">NOW()</f>
        <v>45674.781403125002</v>
      </c>
      <c r="N62" s="574"/>
      <c r="O62" s="497" t="s">
        <v>180</v>
      </c>
    </row>
    <row r="63" spans="1:15" s="266" customFormat="1" ht="31.5" thickBot="1" x14ac:dyDescent="0.4">
      <c r="A63" s="575" t="s">
        <v>181</v>
      </c>
      <c r="B63" s="576"/>
      <c r="C63" s="576"/>
      <c r="D63" s="576"/>
      <c r="E63" s="576"/>
      <c r="F63" s="576"/>
      <c r="G63" s="576"/>
      <c r="H63" s="576"/>
      <c r="I63" s="576"/>
      <c r="J63" s="576"/>
      <c r="K63" s="576"/>
      <c r="L63" s="576"/>
      <c r="M63" s="576"/>
      <c r="N63" s="576"/>
      <c r="O63" s="577"/>
    </row>
    <row r="64" spans="1:15" ht="50.5" thickBot="1" x14ac:dyDescent="0.4">
      <c r="A64" s="91" t="s">
        <v>31</v>
      </c>
      <c r="B64" s="90" t="s">
        <v>32</v>
      </c>
      <c r="C64" s="91" t="s">
        <v>33</v>
      </c>
      <c r="D64" s="92" t="s">
        <v>34</v>
      </c>
      <c r="E64" s="93" t="s">
        <v>35</v>
      </c>
      <c r="F64" s="94" t="s">
        <v>36</v>
      </c>
      <c r="G64" s="95" t="s">
        <v>37</v>
      </c>
      <c r="H64" s="96"/>
      <c r="I64" s="334" t="s">
        <v>31</v>
      </c>
      <c r="J64" s="97" t="s">
        <v>32</v>
      </c>
      <c r="K64" s="91" t="s">
        <v>33</v>
      </c>
      <c r="L64" s="92" t="s">
        <v>34</v>
      </c>
      <c r="M64" s="93" t="s">
        <v>35</v>
      </c>
      <c r="N64" s="94" t="s">
        <v>36</v>
      </c>
      <c r="O64" s="420" t="s">
        <v>37</v>
      </c>
    </row>
    <row r="65" spans="1:15" ht="25.5" thickBot="1" x14ac:dyDescent="0.4">
      <c r="A65" s="571" t="s">
        <v>841</v>
      </c>
      <c r="B65" s="572"/>
      <c r="C65" s="572"/>
      <c r="D65" s="572"/>
      <c r="E65" s="572"/>
      <c r="F65" s="572"/>
      <c r="G65" s="573"/>
      <c r="I65" s="556" t="s">
        <v>182</v>
      </c>
      <c r="J65" s="556"/>
      <c r="K65" s="556"/>
      <c r="L65" s="556"/>
      <c r="M65" s="556"/>
      <c r="N65" s="556"/>
      <c r="O65" s="557"/>
    </row>
    <row r="66" spans="1:15" ht="26" x14ac:dyDescent="0.35">
      <c r="A66" s="437"/>
      <c r="B66" s="300" t="s">
        <v>183</v>
      </c>
      <c r="C66" s="205" t="s">
        <v>184</v>
      </c>
      <c r="D66" s="547">
        <v>11</v>
      </c>
      <c r="E66" s="64">
        <v>6</v>
      </c>
      <c r="F66" s="154">
        <f t="shared" ref="F66:F70" si="13">E66*D66</f>
        <v>66</v>
      </c>
      <c r="G66" s="168"/>
      <c r="I66" s="337"/>
      <c r="J66" s="33" t="s">
        <v>185</v>
      </c>
      <c r="K66" s="162" t="s">
        <v>186</v>
      </c>
      <c r="L66" s="192">
        <v>7.5</v>
      </c>
      <c r="M66" s="158">
        <v>6</v>
      </c>
      <c r="N66" s="31">
        <f t="shared" ref="N66:N72" si="14">+L66*M66</f>
        <v>45</v>
      </c>
      <c r="O66" s="438"/>
    </row>
    <row r="67" spans="1:15" ht="26" x14ac:dyDescent="0.35">
      <c r="A67" s="437"/>
      <c r="B67" s="300" t="s">
        <v>187</v>
      </c>
      <c r="C67" s="205" t="s">
        <v>188</v>
      </c>
      <c r="D67" s="511">
        <v>7</v>
      </c>
      <c r="E67" s="64">
        <v>6</v>
      </c>
      <c r="F67" s="154">
        <f t="shared" si="13"/>
        <v>42</v>
      </c>
      <c r="G67" s="168"/>
      <c r="I67" s="337"/>
      <c r="J67" s="33" t="s">
        <v>189</v>
      </c>
      <c r="K67" s="162" t="s">
        <v>190</v>
      </c>
      <c r="L67" s="192">
        <v>7.5</v>
      </c>
      <c r="M67" s="158">
        <v>6</v>
      </c>
      <c r="N67" s="31">
        <f t="shared" si="14"/>
        <v>45</v>
      </c>
      <c r="O67" s="438"/>
    </row>
    <row r="68" spans="1:15" ht="26" x14ac:dyDescent="0.35">
      <c r="A68" s="437"/>
      <c r="B68" s="301" t="s">
        <v>191</v>
      </c>
      <c r="C68" s="302" t="s">
        <v>192</v>
      </c>
      <c r="D68" s="63">
        <v>8.5</v>
      </c>
      <c r="E68" s="64">
        <v>6</v>
      </c>
      <c r="F68" s="154">
        <f t="shared" si="13"/>
        <v>51</v>
      </c>
      <c r="G68" s="168"/>
      <c r="I68" s="337"/>
      <c r="J68" s="33" t="s">
        <v>193</v>
      </c>
      <c r="K68" s="162" t="s">
        <v>194</v>
      </c>
      <c r="L68" s="192">
        <v>12.5</v>
      </c>
      <c r="M68" s="158">
        <v>6</v>
      </c>
      <c r="N68" s="31">
        <f t="shared" si="14"/>
        <v>75</v>
      </c>
      <c r="O68" s="438"/>
    </row>
    <row r="69" spans="1:15" ht="26" x14ac:dyDescent="0.35">
      <c r="A69" s="439"/>
      <c r="B69" s="371" t="s">
        <v>195</v>
      </c>
      <c r="C69" s="372" t="s">
        <v>790</v>
      </c>
      <c r="D69" s="547">
        <v>11</v>
      </c>
      <c r="E69" s="373">
        <v>6</v>
      </c>
      <c r="F69" s="149">
        <f t="shared" si="13"/>
        <v>66</v>
      </c>
      <c r="G69" s="183"/>
      <c r="I69" s="337"/>
      <c r="J69" s="33" t="s">
        <v>196</v>
      </c>
      <c r="K69" s="162" t="s">
        <v>197</v>
      </c>
      <c r="L69" s="192">
        <v>7.5</v>
      </c>
      <c r="M69" s="158">
        <v>6</v>
      </c>
      <c r="N69" s="31">
        <f t="shared" si="14"/>
        <v>45</v>
      </c>
      <c r="O69" s="438"/>
    </row>
    <row r="70" spans="1:15" ht="26" x14ac:dyDescent="0.35">
      <c r="A70" s="437"/>
      <c r="B70" s="531" t="s">
        <v>914</v>
      </c>
      <c r="C70" s="363" t="s">
        <v>915</v>
      </c>
      <c r="D70" s="59">
        <v>8.5</v>
      </c>
      <c r="E70" s="60">
        <v>6</v>
      </c>
      <c r="F70" s="185">
        <f t="shared" si="13"/>
        <v>51</v>
      </c>
      <c r="G70" s="168"/>
      <c r="I70" s="337"/>
      <c r="J70" s="297" t="s">
        <v>198</v>
      </c>
      <c r="K70" s="128" t="s">
        <v>199</v>
      </c>
      <c r="L70" s="192">
        <v>12.5</v>
      </c>
      <c r="M70" s="158">
        <v>4</v>
      </c>
      <c r="N70" s="31">
        <f t="shared" si="14"/>
        <v>50</v>
      </c>
      <c r="O70" s="438"/>
    </row>
    <row r="71" spans="1:15" ht="26" x14ac:dyDescent="0.35">
      <c r="A71" s="437"/>
      <c r="B71" s="306" t="s">
        <v>777</v>
      </c>
      <c r="C71" s="302" t="s">
        <v>820</v>
      </c>
      <c r="D71" s="511">
        <v>7</v>
      </c>
      <c r="E71" s="64">
        <v>6</v>
      </c>
      <c r="F71" s="154">
        <f t="shared" ref="F71:F80" si="15">E71*D71</f>
        <v>42</v>
      </c>
      <c r="G71" s="168"/>
      <c r="I71" s="337"/>
      <c r="J71" s="297" t="s">
        <v>202</v>
      </c>
      <c r="K71" s="128" t="s">
        <v>203</v>
      </c>
      <c r="L71" s="192" t="s">
        <v>204</v>
      </c>
      <c r="M71" s="158">
        <v>12</v>
      </c>
      <c r="N71" s="31">
        <f t="shared" si="14"/>
        <v>48</v>
      </c>
      <c r="O71" s="438"/>
    </row>
    <row r="72" spans="1:15" ht="26" x14ac:dyDescent="0.35">
      <c r="A72" s="437"/>
      <c r="B72" s="514" t="s">
        <v>874</v>
      </c>
      <c r="C72" s="363" t="s">
        <v>875</v>
      </c>
      <c r="D72" s="59">
        <v>8.5</v>
      </c>
      <c r="E72" s="60">
        <v>4</v>
      </c>
      <c r="F72" s="185">
        <f t="shared" si="15"/>
        <v>34</v>
      </c>
      <c r="G72" s="168"/>
      <c r="I72" s="337"/>
      <c r="J72" s="297" t="s">
        <v>207</v>
      </c>
      <c r="K72" s="128" t="s">
        <v>208</v>
      </c>
      <c r="L72" s="192" t="s">
        <v>204</v>
      </c>
      <c r="M72" s="158">
        <v>12</v>
      </c>
      <c r="N72" s="31">
        <f t="shared" si="14"/>
        <v>48</v>
      </c>
      <c r="O72" s="438"/>
    </row>
    <row r="73" spans="1:15" ht="26" x14ac:dyDescent="0.35">
      <c r="A73" s="437"/>
      <c r="B73" s="300" t="s">
        <v>200</v>
      </c>
      <c r="C73" s="302" t="s">
        <v>201</v>
      </c>
      <c r="D73" s="59">
        <v>6</v>
      </c>
      <c r="E73" s="64">
        <v>6</v>
      </c>
      <c r="F73" s="154">
        <f t="shared" si="15"/>
        <v>36</v>
      </c>
      <c r="G73" s="168"/>
      <c r="I73" s="342"/>
      <c r="J73" s="297" t="s">
        <v>212</v>
      </c>
      <c r="K73" s="128" t="s">
        <v>213</v>
      </c>
      <c r="L73" s="192">
        <v>48</v>
      </c>
      <c r="M73" s="158">
        <v>1</v>
      </c>
      <c r="N73" s="31">
        <f t="shared" ref="N73:N79" si="16">+L73*M73</f>
        <v>48</v>
      </c>
      <c r="O73" s="440"/>
    </row>
    <row r="74" spans="1:15" x14ac:dyDescent="0.35">
      <c r="A74" s="437"/>
      <c r="B74" s="300" t="s">
        <v>205</v>
      </c>
      <c r="C74" s="302" t="s">
        <v>206</v>
      </c>
      <c r="D74" s="59">
        <v>6</v>
      </c>
      <c r="E74" s="64">
        <v>6</v>
      </c>
      <c r="F74" s="154">
        <f t="shared" si="15"/>
        <v>36</v>
      </c>
      <c r="G74" s="168"/>
      <c r="I74" s="338"/>
      <c r="J74" s="297" t="s">
        <v>219</v>
      </c>
      <c r="K74" s="128" t="s">
        <v>772</v>
      </c>
      <c r="L74" s="192">
        <v>12.5</v>
      </c>
      <c r="M74" s="158">
        <v>4</v>
      </c>
      <c r="N74" s="31">
        <f t="shared" si="16"/>
        <v>50</v>
      </c>
      <c r="O74" s="243"/>
    </row>
    <row r="75" spans="1:15" ht="26" x14ac:dyDescent="0.35">
      <c r="A75" s="437"/>
      <c r="B75" s="300" t="s">
        <v>209</v>
      </c>
      <c r="C75" s="302" t="s">
        <v>210</v>
      </c>
      <c r="D75" s="59">
        <v>6</v>
      </c>
      <c r="E75" s="64">
        <v>6</v>
      </c>
      <c r="F75" s="154">
        <f t="shared" si="15"/>
        <v>36</v>
      </c>
      <c r="G75" s="168"/>
      <c r="I75" s="342"/>
      <c r="J75" s="297" t="s">
        <v>222</v>
      </c>
      <c r="K75" s="128" t="s">
        <v>773</v>
      </c>
      <c r="L75" s="192">
        <v>12.5</v>
      </c>
      <c r="M75" s="158">
        <v>4</v>
      </c>
      <c r="N75" s="31">
        <f t="shared" si="16"/>
        <v>50</v>
      </c>
      <c r="O75" s="440"/>
    </row>
    <row r="76" spans="1:15" ht="26" x14ac:dyDescent="0.35">
      <c r="A76" s="437"/>
      <c r="B76" s="306" t="s">
        <v>211</v>
      </c>
      <c r="C76" s="205" t="s">
        <v>799</v>
      </c>
      <c r="D76" s="59">
        <v>6</v>
      </c>
      <c r="E76" s="64">
        <v>6</v>
      </c>
      <c r="F76" s="154">
        <f t="shared" si="15"/>
        <v>36</v>
      </c>
      <c r="G76" s="168"/>
      <c r="I76" s="337"/>
      <c r="J76" s="297" t="s">
        <v>225</v>
      </c>
      <c r="K76" s="128" t="s">
        <v>774</v>
      </c>
      <c r="L76" s="192">
        <v>15</v>
      </c>
      <c r="M76" s="158">
        <v>4</v>
      </c>
      <c r="N76" s="31">
        <f t="shared" si="16"/>
        <v>60</v>
      </c>
      <c r="O76" s="438"/>
    </row>
    <row r="77" spans="1:15" ht="26" x14ac:dyDescent="0.35">
      <c r="A77" s="437"/>
      <c r="B77" s="300" t="s">
        <v>214</v>
      </c>
      <c r="C77" s="302" t="s">
        <v>215</v>
      </c>
      <c r="D77" s="59">
        <v>36</v>
      </c>
      <c r="E77" s="64">
        <v>1</v>
      </c>
      <c r="F77" s="154">
        <f t="shared" si="15"/>
        <v>36</v>
      </c>
      <c r="G77" s="168"/>
      <c r="I77" s="337"/>
      <c r="J77" s="44" t="s">
        <v>227</v>
      </c>
      <c r="K77" s="441" t="s">
        <v>228</v>
      </c>
      <c r="L77" s="63">
        <v>15</v>
      </c>
      <c r="M77" s="67">
        <v>4</v>
      </c>
      <c r="N77" s="31">
        <f t="shared" si="16"/>
        <v>60</v>
      </c>
      <c r="O77" s="438"/>
    </row>
    <row r="78" spans="1:15" ht="26" x14ac:dyDescent="0.35">
      <c r="A78" s="437"/>
      <c r="B78" s="300" t="s">
        <v>217</v>
      </c>
      <c r="C78" s="302" t="s">
        <v>218</v>
      </c>
      <c r="D78" s="63">
        <v>7.5</v>
      </c>
      <c r="E78" s="64">
        <v>6</v>
      </c>
      <c r="F78" s="154">
        <f t="shared" si="15"/>
        <v>45</v>
      </c>
      <c r="G78" s="168"/>
      <c r="I78" s="337"/>
      <c r="J78" s="44" t="s">
        <v>231</v>
      </c>
      <c r="K78" s="441" t="s">
        <v>232</v>
      </c>
      <c r="L78" s="63">
        <v>12.5</v>
      </c>
      <c r="M78" s="67">
        <v>4</v>
      </c>
      <c r="N78" s="31">
        <f t="shared" si="16"/>
        <v>50</v>
      </c>
      <c r="O78" s="438"/>
    </row>
    <row r="79" spans="1:15" x14ac:dyDescent="0.35">
      <c r="A79" s="434"/>
      <c r="B79" s="300" t="s">
        <v>220</v>
      </c>
      <c r="C79" s="302" t="s">
        <v>221</v>
      </c>
      <c r="D79" s="63">
        <v>7.5</v>
      </c>
      <c r="E79" s="64">
        <v>6</v>
      </c>
      <c r="F79" s="154">
        <f t="shared" si="15"/>
        <v>45</v>
      </c>
      <c r="G79" s="182"/>
      <c r="I79" s="343"/>
      <c r="J79" s="305" t="s">
        <v>235</v>
      </c>
      <c r="K79" s="268" t="s">
        <v>236</v>
      </c>
      <c r="L79" s="157">
        <v>12.5</v>
      </c>
      <c r="M79" s="158">
        <v>4</v>
      </c>
      <c r="N79" s="31">
        <f t="shared" si="16"/>
        <v>50</v>
      </c>
      <c r="O79" s="243"/>
    </row>
    <row r="80" spans="1:15" ht="26.5" thickBot="1" x14ac:dyDescent="0.4">
      <c r="A80" s="269"/>
      <c r="B80" s="303" t="s">
        <v>223</v>
      </c>
      <c r="C80" s="304" t="s">
        <v>224</v>
      </c>
      <c r="D80" s="187">
        <v>45</v>
      </c>
      <c r="E80" s="181">
        <v>1</v>
      </c>
      <c r="F80" s="159">
        <f t="shared" si="15"/>
        <v>45</v>
      </c>
      <c r="G80" s="100"/>
      <c r="I80" s="340"/>
      <c r="J80" s="306" t="s">
        <v>239</v>
      </c>
      <c r="K80" s="205" t="s">
        <v>240</v>
      </c>
      <c r="L80" s="31">
        <v>12.5</v>
      </c>
      <c r="M80" s="67">
        <v>4</v>
      </c>
      <c r="N80" s="31">
        <v>50</v>
      </c>
      <c r="O80" s="243"/>
    </row>
    <row r="81" spans="1:15" ht="25.5" thickBot="1" x14ac:dyDescent="0.4">
      <c r="A81" s="571" t="s">
        <v>226</v>
      </c>
      <c r="B81" s="572"/>
      <c r="C81" s="572"/>
      <c r="D81" s="572"/>
      <c r="E81" s="572"/>
      <c r="F81" s="572"/>
      <c r="G81" s="573"/>
      <c r="I81" s="338"/>
      <c r="J81" s="44" t="s">
        <v>243</v>
      </c>
      <c r="K81" s="441" t="s">
        <v>244</v>
      </c>
      <c r="L81" s="63">
        <v>12.5</v>
      </c>
      <c r="M81" s="67">
        <v>4</v>
      </c>
      <c r="N81" s="31">
        <v>50</v>
      </c>
      <c r="O81" s="243"/>
    </row>
    <row r="82" spans="1:15" ht="26" x14ac:dyDescent="0.35">
      <c r="A82" s="437"/>
      <c r="B82" s="313" t="s">
        <v>785</v>
      </c>
      <c r="C82" s="441" t="s">
        <v>865</v>
      </c>
      <c r="D82" s="55">
        <v>8</v>
      </c>
      <c r="E82" s="132">
        <v>6</v>
      </c>
      <c r="F82" s="154">
        <v>48</v>
      </c>
      <c r="G82" s="168"/>
      <c r="I82" s="337"/>
      <c r="J82" s="307" t="s">
        <v>247</v>
      </c>
      <c r="K82" s="308" t="s">
        <v>248</v>
      </c>
      <c r="L82" s="279">
        <v>12.5</v>
      </c>
      <c r="M82" s="196">
        <v>6</v>
      </c>
      <c r="N82" s="31">
        <v>75</v>
      </c>
      <c r="O82" s="438"/>
    </row>
    <row r="83" spans="1:15" ht="26" x14ac:dyDescent="0.35">
      <c r="A83" s="437"/>
      <c r="B83" s="517" t="s">
        <v>885</v>
      </c>
      <c r="C83" s="516" t="s">
        <v>886</v>
      </c>
      <c r="D83" s="55">
        <v>12.5</v>
      </c>
      <c r="E83" s="287">
        <v>6</v>
      </c>
      <c r="F83" s="185">
        <f t="shared" ref="F83:F95" si="17">E83*D83</f>
        <v>75</v>
      </c>
      <c r="G83" s="168"/>
      <c r="I83" s="337"/>
      <c r="J83" s="515" t="s">
        <v>878</v>
      </c>
      <c r="K83" s="516" t="s">
        <v>879</v>
      </c>
      <c r="L83" s="59">
        <v>12.5</v>
      </c>
      <c r="M83" s="331">
        <v>4</v>
      </c>
      <c r="N83" s="55">
        <f t="shared" ref="N83:N94" si="18">+L83*M83</f>
        <v>50</v>
      </c>
      <c r="O83" s="438"/>
    </row>
    <row r="84" spans="1:15" x14ac:dyDescent="0.35">
      <c r="A84" s="437"/>
      <c r="B84" s="313" t="s">
        <v>229</v>
      </c>
      <c r="C84" s="441" t="s">
        <v>230</v>
      </c>
      <c r="D84" s="31">
        <v>12.5</v>
      </c>
      <c r="E84" s="132">
        <v>6</v>
      </c>
      <c r="F84" s="154">
        <f t="shared" si="17"/>
        <v>75</v>
      </c>
      <c r="G84" s="168"/>
      <c r="I84" s="343"/>
      <c r="J84" s="515" t="s">
        <v>880</v>
      </c>
      <c r="K84" s="516" t="s">
        <v>881</v>
      </c>
      <c r="L84" s="59">
        <v>12.5</v>
      </c>
      <c r="M84" s="331">
        <v>4</v>
      </c>
      <c r="N84" s="55">
        <f t="shared" si="18"/>
        <v>50</v>
      </c>
      <c r="O84" s="243"/>
    </row>
    <row r="85" spans="1:15" x14ac:dyDescent="0.35">
      <c r="A85" s="437"/>
      <c r="B85" s="131" t="s">
        <v>233</v>
      </c>
      <c r="C85" s="425" t="s">
        <v>234</v>
      </c>
      <c r="D85" s="547">
        <v>10</v>
      </c>
      <c r="E85" s="132">
        <v>6</v>
      </c>
      <c r="F85" s="130">
        <f t="shared" si="17"/>
        <v>60</v>
      </c>
      <c r="G85" s="168"/>
      <c r="I85" s="338"/>
      <c r="J85" s="44" t="s">
        <v>251</v>
      </c>
      <c r="K85" s="441" t="s">
        <v>252</v>
      </c>
      <c r="L85" s="63">
        <v>13.5</v>
      </c>
      <c r="M85" s="67">
        <v>4</v>
      </c>
      <c r="N85" s="31">
        <f t="shared" si="18"/>
        <v>54</v>
      </c>
      <c r="O85" s="442"/>
    </row>
    <row r="86" spans="1:15" x14ac:dyDescent="0.35">
      <c r="A86" s="437"/>
      <c r="B86" s="171" t="s">
        <v>237</v>
      </c>
      <c r="C86" s="172" t="s">
        <v>238</v>
      </c>
      <c r="D86" s="157">
        <v>4</v>
      </c>
      <c r="E86" s="174">
        <v>6</v>
      </c>
      <c r="F86" s="154">
        <f t="shared" si="17"/>
        <v>24</v>
      </c>
      <c r="G86" s="168"/>
      <c r="I86" s="338"/>
      <c r="J86" s="44" t="s">
        <v>255</v>
      </c>
      <c r="K86" s="441" t="s">
        <v>256</v>
      </c>
      <c r="L86" s="63">
        <v>13.5</v>
      </c>
      <c r="M86" s="67">
        <v>6</v>
      </c>
      <c r="N86" s="31">
        <f t="shared" si="18"/>
        <v>81</v>
      </c>
      <c r="O86" s="442"/>
    </row>
    <row r="87" spans="1:15" x14ac:dyDescent="0.35">
      <c r="A87" s="437"/>
      <c r="B87" s="171" t="s">
        <v>241</v>
      </c>
      <c r="C87" s="172" t="s">
        <v>242</v>
      </c>
      <c r="D87" s="157">
        <v>4</v>
      </c>
      <c r="E87" s="174">
        <v>6</v>
      </c>
      <c r="F87" s="154">
        <f t="shared" si="17"/>
        <v>24</v>
      </c>
      <c r="G87" s="168"/>
      <c r="I87" s="338"/>
      <c r="J87" s="309" t="s">
        <v>259</v>
      </c>
      <c r="K87" s="268" t="s">
        <v>260</v>
      </c>
      <c r="L87" s="511">
        <v>7</v>
      </c>
      <c r="M87" s="158">
        <v>6</v>
      </c>
      <c r="N87" s="31">
        <f t="shared" si="18"/>
        <v>42</v>
      </c>
      <c r="O87" s="442"/>
    </row>
    <row r="88" spans="1:15" x14ac:dyDescent="0.35">
      <c r="A88" s="437"/>
      <c r="B88" s="131" t="s">
        <v>245</v>
      </c>
      <c r="C88" s="425" t="s">
        <v>246</v>
      </c>
      <c r="D88" s="31">
        <v>8.5</v>
      </c>
      <c r="E88" s="132">
        <v>6</v>
      </c>
      <c r="F88" s="154">
        <f t="shared" si="17"/>
        <v>51</v>
      </c>
      <c r="G88" s="183"/>
      <c r="I88" s="338"/>
      <c r="J88" s="306" t="s">
        <v>263</v>
      </c>
      <c r="K88" s="205" t="s">
        <v>264</v>
      </c>
      <c r="L88" s="31">
        <v>4</v>
      </c>
      <c r="M88" s="67">
        <v>12</v>
      </c>
      <c r="N88" s="31">
        <f t="shared" si="18"/>
        <v>48</v>
      </c>
      <c r="O88" s="442"/>
    </row>
    <row r="89" spans="1:15" ht="26" x14ac:dyDescent="0.35">
      <c r="A89" s="437"/>
      <c r="B89" s="267" t="s">
        <v>249</v>
      </c>
      <c r="C89" s="269" t="s">
        <v>250</v>
      </c>
      <c r="D89" s="166">
        <v>5</v>
      </c>
      <c r="E89" s="270">
        <v>6</v>
      </c>
      <c r="F89" s="149">
        <f t="shared" si="17"/>
        <v>30</v>
      </c>
      <c r="G89" s="168"/>
      <c r="I89" s="338"/>
      <c r="J89" s="300" t="s">
        <v>267</v>
      </c>
      <c r="K89" s="205" t="s">
        <v>268</v>
      </c>
      <c r="L89" s="31">
        <v>4</v>
      </c>
      <c r="M89" s="67">
        <v>12</v>
      </c>
      <c r="N89" s="31">
        <f t="shared" si="18"/>
        <v>48</v>
      </c>
      <c r="O89" s="424"/>
    </row>
    <row r="90" spans="1:15" x14ac:dyDescent="0.35">
      <c r="A90" s="437"/>
      <c r="B90" s="267" t="s">
        <v>253</v>
      </c>
      <c r="C90" s="269" t="s">
        <v>254</v>
      </c>
      <c r="D90" s="166">
        <v>3.5</v>
      </c>
      <c r="E90" s="270">
        <v>12</v>
      </c>
      <c r="F90" s="154">
        <f t="shared" si="17"/>
        <v>42</v>
      </c>
      <c r="G90" s="168"/>
      <c r="I90" s="338"/>
      <c r="J90" s="294" t="s">
        <v>271</v>
      </c>
      <c r="K90" s="205" t="s">
        <v>272</v>
      </c>
      <c r="L90" s="511">
        <v>7</v>
      </c>
      <c r="M90" s="67">
        <v>6</v>
      </c>
      <c r="N90" s="31">
        <f t="shared" si="18"/>
        <v>42</v>
      </c>
      <c r="O90" s="243"/>
    </row>
    <row r="91" spans="1:15" x14ac:dyDescent="0.35">
      <c r="A91" s="437"/>
      <c r="B91" s="171" t="s">
        <v>257</v>
      </c>
      <c r="C91" s="172" t="s">
        <v>258</v>
      </c>
      <c r="D91" s="157">
        <v>3.5</v>
      </c>
      <c r="E91" s="174">
        <v>12</v>
      </c>
      <c r="F91" s="154">
        <f t="shared" si="17"/>
        <v>42</v>
      </c>
      <c r="G91" s="168"/>
      <c r="I91" s="338"/>
      <c r="J91" s="294" t="s">
        <v>275</v>
      </c>
      <c r="K91" s="205" t="s">
        <v>276</v>
      </c>
      <c r="L91" s="63">
        <v>15</v>
      </c>
      <c r="M91" s="67">
        <v>4</v>
      </c>
      <c r="N91" s="31">
        <f t="shared" si="18"/>
        <v>60</v>
      </c>
      <c r="O91" s="243"/>
    </row>
    <row r="92" spans="1:15" x14ac:dyDescent="0.35">
      <c r="A92" s="437"/>
      <c r="B92" s="131" t="s">
        <v>261</v>
      </c>
      <c r="C92" s="425" t="s">
        <v>262</v>
      </c>
      <c r="D92" s="59">
        <v>36</v>
      </c>
      <c r="E92" s="132">
        <v>1</v>
      </c>
      <c r="F92" s="154">
        <f t="shared" si="17"/>
        <v>36</v>
      </c>
      <c r="G92" s="168"/>
      <c r="I92" s="338"/>
      <c r="J92" s="297" t="s">
        <v>279</v>
      </c>
      <c r="K92" s="128" t="s">
        <v>280</v>
      </c>
      <c r="L92" s="63">
        <v>8.5</v>
      </c>
      <c r="M92" s="67">
        <v>6</v>
      </c>
      <c r="N92" s="31">
        <f t="shared" si="18"/>
        <v>51</v>
      </c>
      <c r="O92" s="243"/>
    </row>
    <row r="93" spans="1:15" x14ac:dyDescent="0.35">
      <c r="A93" s="437"/>
      <c r="B93" s="131" t="s">
        <v>265</v>
      </c>
      <c r="C93" s="425" t="s">
        <v>266</v>
      </c>
      <c r="D93" s="31">
        <v>4</v>
      </c>
      <c r="E93" s="132">
        <v>12</v>
      </c>
      <c r="F93" s="154">
        <f t="shared" si="17"/>
        <v>48</v>
      </c>
      <c r="G93" s="168"/>
      <c r="I93" s="338"/>
      <c r="J93" s="297" t="s">
        <v>283</v>
      </c>
      <c r="K93" s="128" t="s">
        <v>284</v>
      </c>
      <c r="L93" s="63">
        <v>8.5</v>
      </c>
      <c r="M93" s="67">
        <v>6</v>
      </c>
      <c r="N93" s="31">
        <f t="shared" si="18"/>
        <v>51</v>
      </c>
      <c r="O93" s="243"/>
    </row>
    <row r="94" spans="1:15" x14ac:dyDescent="0.35">
      <c r="A94" s="437"/>
      <c r="B94" s="131" t="s">
        <v>269</v>
      </c>
      <c r="C94" s="425" t="s">
        <v>270</v>
      </c>
      <c r="D94" s="31">
        <v>4</v>
      </c>
      <c r="E94" s="132">
        <v>12</v>
      </c>
      <c r="F94" s="130">
        <f t="shared" si="17"/>
        <v>48</v>
      </c>
      <c r="G94" s="168"/>
      <c r="I94" s="344"/>
      <c r="J94" s="310" t="s">
        <v>285</v>
      </c>
      <c r="K94" s="241" t="s">
        <v>286</v>
      </c>
      <c r="L94" s="63">
        <v>8.5</v>
      </c>
      <c r="M94" s="64">
        <v>6</v>
      </c>
      <c r="N94" s="31">
        <f t="shared" si="18"/>
        <v>51</v>
      </c>
      <c r="O94" s="443"/>
    </row>
    <row r="95" spans="1:15" x14ac:dyDescent="0.35">
      <c r="A95" s="437"/>
      <c r="B95" s="66" t="s">
        <v>273</v>
      </c>
      <c r="C95" s="180" t="s">
        <v>274</v>
      </c>
      <c r="D95" s="63">
        <v>4.5</v>
      </c>
      <c r="E95" s="64">
        <v>6</v>
      </c>
      <c r="F95" s="154">
        <f t="shared" si="17"/>
        <v>27</v>
      </c>
      <c r="G95" s="168"/>
      <c r="I95" s="344"/>
      <c r="J95" s="276" t="s">
        <v>288</v>
      </c>
      <c r="K95" s="110" t="s">
        <v>289</v>
      </c>
      <c r="L95" s="39">
        <v>7.5</v>
      </c>
      <c r="M95" s="40">
        <v>6</v>
      </c>
      <c r="N95" s="154">
        <f t="shared" ref="N95" si="19">M95*L95</f>
        <v>45</v>
      </c>
      <c r="O95" s="443"/>
    </row>
    <row r="96" spans="1:15" x14ac:dyDescent="0.35">
      <c r="A96" s="437"/>
      <c r="B96" s="532" t="s">
        <v>919</v>
      </c>
      <c r="C96" s="184" t="s">
        <v>920</v>
      </c>
      <c r="D96" s="59">
        <v>3</v>
      </c>
      <c r="E96" s="60">
        <v>12</v>
      </c>
      <c r="F96" s="185">
        <f t="shared" ref="F96" si="20">D96*E96</f>
        <v>36</v>
      </c>
      <c r="G96" s="168"/>
      <c r="I96" s="345"/>
      <c r="J96" s="311" t="s">
        <v>291</v>
      </c>
      <c r="K96" s="110" t="s">
        <v>292</v>
      </c>
      <c r="L96" s="63">
        <v>13.5</v>
      </c>
      <c r="M96" s="64">
        <v>4</v>
      </c>
      <c r="N96" s="31">
        <f t="shared" ref="N96:N97" si="21">+L96*M96</f>
        <v>54</v>
      </c>
      <c r="O96" s="444"/>
    </row>
    <row r="97" spans="1:15" x14ac:dyDescent="0.35">
      <c r="A97" s="437"/>
      <c r="B97" s="66" t="s">
        <v>277</v>
      </c>
      <c r="C97" s="180" t="s">
        <v>278</v>
      </c>
      <c r="D97" s="63">
        <v>13.5</v>
      </c>
      <c r="E97" s="64">
        <v>4</v>
      </c>
      <c r="F97" s="154">
        <f t="shared" ref="F97:F98" si="22">D97*E97</f>
        <v>54</v>
      </c>
      <c r="G97" s="168"/>
      <c r="I97" s="343"/>
      <c r="J97" s="311" t="s">
        <v>294</v>
      </c>
      <c r="K97" s="110" t="s">
        <v>295</v>
      </c>
      <c r="L97" s="511">
        <v>7</v>
      </c>
      <c r="M97" s="64">
        <v>6</v>
      </c>
      <c r="N97" s="31">
        <f t="shared" si="21"/>
        <v>42</v>
      </c>
      <c r="O97" s="243"/>
    </row>
    <row r="98" spans="1:15" ht="26" x14ac:dyDescent="0.35">
      <c r="A98" s="269"/>
      <c r="B98" s="194" t="s">
        <v>786</v>
      </c>
      <c r="C98" s="180" t="s">
        <v>787</v>
      </c>
      <c r="D98" s="63">
        <v>17.5</v>
      </c>
      <c r="E98" s="64">
        <v>6</v>
      </c>
      <c r="F98" s="154">
        <f t="shared" si="22"/>
        <v>105</v>
      </c>
      <c r="G98" s="100"/>
      <c r="I98" s="343"/>
      <c r="J98" s="307" t="s">
        <v>297</v>
      </c>
      <c r="K98" s="308" t="s">
        <v>298</v>
      </c>
      <c r="L98" s="195">
        <v>8.5</v>
      </c>
      <c r="M98" s="196">
        <v>4</v>
      </c>
      <c r="N98" s="31">
        <f>+L98*M98</f>
        <v>34</v>
      </c>
      <c r="O98" s="243"/>
    </row>
    <row r="99" spans="1:15" x14ac:dyDescent="0.35">
      <c r="A99" s="437"/>
      <c r="B99" s="198" t="s">
        <v>916</v>
      </c>
      <c r="C99" s="199" t="s">
        <v>883</v>
      </c>
      <c r="D99" s="539">
        <v>11</v>
      </c>
      <c r="E99" s="186">
        <v>12</v>
      </c>
      <c r="F99" s="55">
        <v>132</v>
      </c>
      <c r="G99" s="168"/>
      <c r="I99" s="343"/>
      <c r="J99" s="312" t="s">
        <v>300</v>
      </c>
      <c r="K99" s="241" t="s">
        <v>301</v>
      </c>
      <c r="L99" s="195">
        <v>8.5</v>
      </c>
      <c r="M99" s="197">
        <v>6</v>
      </c>
      <c r="N99" s="31">
        <f>+L99*M99</f>
        <v>51</v>
      </c>
      <c r="O99" s="243"/>
    </row>
    <row r="100" spans="1:15" ht="26" x14ac:dyDescent="0.35">
      <c r="A100" s="437"/>
      <c r="B100" s="66" t="s">
        <v>281</v>
      </c>
      <c r="C100" s="180" t="s">
        <v>282</v>
      </c>
      <c r="D100" s="63">
        <v>12.5</v>
      </c>
      <c r="E100" s="64">
        <v>6</v>
      </c>
      <c r="F100" s="154">
        <f t="shared" ref="F100:F107" si="23">D100*E100</f>
        <v>75</v>
      </c>
      <c r="G100" s="168"/>
      <c r="I100" s="342"/>
      <c r="J100" s="312" t="s">
        <v>303</v>
      </c>
      <c r="K100" s="241" t="s">
        <v>304</v>
      </c>
      <c r="L100" s="195">
        <v>7.5</v>
      </c>
      <c r="M100" s="197">
        <v>6</v>
      </c>
      <c r="N100" s="31">
        <f>+L100*M100</f>
        <v>45</v>
      </c>
      <c r="O100" s="243"/>
    </row>
    <row r="101" spans="1:15" ht="26" x14ac:dyDescent="0.35">
      <c r="A101" s="437"/>
      <c r="B101" s="188" t="s">
        <v>287</v>
      </c>
      <c r="C101" s="70" t="s">
        <v>860</v>
      </c>
      <c r="D101" s="166">
        <v>6.5</v>
      </c>
      <c r="E101" s="158">
        <v>6</v>
      </c>
      <c r="F101" s="189">
        <f t="shared" si="23"/>
        <v>39</v>
      </c>
      <c r="G101" s="168"/>
      <c r="I101" s="343"/>
      <c r="J101" s="312" t="s">
        <v>306</v>
      </c>
      <c r="K101" s="241" t="s">
        <v>307</v>
      </c>
      <c r="L101" s="195">
        <v>13.5</v>
      </c>
      <c r="M101" s="197">
        <v>6</v>
      </c>
      <c r="N101" s="31">
        <f>+L101*M101</f>
        <v>81</v>
      </c>
      <c r="O101" s="440"/>
    </row>
    <row r="102" spans="1:15" x14ac:dyDescent="0.35">
      <c r="A102" s="437"/>
      <c r="B102" s="190" t="s">
        <v>290</v>
      </c>
      <c r="C102" s="425" t="s">
        <v>861</v>
      </c>
      <c r="D102" s="166">
        <v>13.75</v>
      </c>
      <c r="E102" s="158">
        <v>4</v>
      </c>
      <c r="F102" s="189">
        <f t="shared" si="23"/>
        <v>55</v>
      </c>
      <c r="G102" s="168"/>
      <c r="I102" s="340"/>
      <c r="J102" s="305" t="s">
        <v>309</v>
      </c>
      <c r="K102" s="268" t="s">
        <v>310</v>
      </c>
      <c r="L102" s="157">
        <v>8</v>
      </c>
      <c r="M102" s="158">
        <v>6</v>
      </c>
      <c r="N102" s="31">
        <f>SUM(L102*M102)</f>
        <v>48</v>
      </c>
      <c r="O102" s="243"/>
    </row>
    <row r="103" spans="1:15" x14ac:dyDescent="0.35">
      <c r="A103" s="437"/>
      <c r="B103" s="190" t="s">
        <v>293</v>
      </c>
      <c r="C103" s="425" t="s">
        <v>862</v>
      </c>
      <c r="D103" s="166">
        <v>5.5</v>
      </c>
      <c r="E103" s="158">
        <v>6</v>
      </c>
      <c r="F103" s="189">
        <f t="shared" si="23"/>
        <v>33</v>
      </c>
      <c r="G103" s="168"/>
      <c r="I103" s="338"/>
      <c r="J103" s="305" t="s">
        <v>313</v>
      </c>
      <c r="K103" s="268" t="s">
        <v>314</v>
      </c>
      <c r="L103" s="157">
        <v>15</v>
      </c>
      <c r="M103" s="158">
        <v>4</v>
      </c>
      <c r="N103" s="31">
        <f t="shared" ref="N103:N110" si="24">+L103*M103</f>
        <v>60</v>
      </c>
      <c r="O103" s="243"/>
    </row>
    <row r="104" spans="1:15" ht="26" x14ac:dyDescent="0.35">
      <c r="A104" s="445"/>
      <c r="B104" s="190" t="s">
        <v>296</v>
      </c>
      <c r="C104" s="425" t="s">
        <v>863</v>
      </c>
      <c r="D104" s="166">
        <v>12.5</v>
      </c>
      <c r="E104" s="158">
        <v>4</v>
      </c>
      <c r="F104" s="189">
        <f t="shared" si="23"/>
        <v>50</v>
      </c>
      <c r="G104" s="182"/>
      <c r="I104" s="342"/>
      <c r="J104" s="305" t="s">
        <v>791</v>
      </c>
      <c r="K104" s="268" t="s">
        <v>843</v>
      </c>
      <c r="L104" s="511">
        <v>7</v>
      </c>
      <c r="M104" s="158">
        <v>6</v>
      </c>
      <c r="N104" s="31">
        <f t="shared" si="24"/>
        <v>42</v>
      </c>
      <c r="O104" s="324"/>
    </row>
    <row r="105" spans="1:15" ht="26" x14ac:dyDescent="0.35">
      <c r="A105" s="445"/>
      <c r="B105" s="368" t="s">
        <v>299</v>
      </c>
      <c r="C105" s="369" t="s">
        <v>771</v>
      </c>
      <c r="D105" s="548">
        <v>12.5</v>
      </c>
      <c r="E105" s="370">
        <v>6</v>
      </c>
      <c r="F105" s="159">
        <f t="shared" si="23"/>
        <v>75</v>
      </c>
      <c r="G105" s="182"/>
      <c r="I105" s="337"/>
      <c r="J105" s="305" t="s">
        <v>315</v>
      </c>
      <c r="K105" s="268" t="s">
        <v>316</v>
      </c>
      <c r="L105" s="511">
        <v>7</v>
      </c>
      <c r="M105" s="158">
        <v>6</v>
      </c>
      <c r="N105" s="31">
        <f t="shared" si="24"/>
        <v>42</v>
      </c>
      <c r="O105" s="243"/>
    </row>
    <row r="106" spans="1:15" ht="26" x14ac:dyDescent="0.35">
      <c r="A106" s="440"/>
      <c r="B106" s="288" t="s">
        <v>876</v>
      </c>
      <c r="C106" s="289" t="s">
        <v>877</v>
      </c>
      <c r="D106" s="549">
        <v>6.5</v>
      </c>
      <c r="E106" s="290">
        <v>6</v>
      </c>
      <c r="F106" s="291">
        <f t="shared" si="23"/>
        <v>39</v>
      </c>
      <c r="G106" s="74"/>
      <c r="I106" s="340"/>
      <c r="J106" s="194" t="s">
        <v>317</v>
      </c>
      <c r="K106" s="180" t="s">
        <v>318</v>
      </c>
      <c r="L106" s="511">
        <v>7</v>
      </c>
      <c r="M106" s="67">
        <v>6</v>
      </c>
      <c r="N106" s="31">
        <f t="shared" si="24"/>
        <v>42</v>
      </c>
      <c r="O106" s="438"/>
    </row>
    <row r="107" spans="1:15" ht="26" x14ac:dyDescent="0.35">
      <c r="A107" s="440"/>
      <c r="B107" s="368" t="s">
        <v>302</v>
      </c>
      <c r="C107" s="369" t="s">
        <v>823</v>
      </c>
      <c r="D107" s="548">
        <v>12.5</v>
      </c>
      <c r="E107" s="370">
        <v>3</v>
      </c>
      <c r="F107" s="159">
        <f t="shared" si="23"/>
        <v>37.5</v>
      </c>
      <c r="G107" s="74"/>
      <c r="I107" s="340"/>
      <c r="J107" s="194" t="s">
        <v>319</v>
      </c>
      <c r="K107" s="180" t="s">
        <v>320</v>
      </c>
      <c r="L107" s="511">
        <v>7</v>
      </c>
      <c r="M107" s="67">
        <v>6</v>
      </c>
      <c r="N107" s="31">
        <f t="shared" si="24"/>
        <v>42</v>
      </c>
      <c r="O107" s="442"/>
    </row>
    <row r="108" spans="1:15" ht="26" x14ac:dyDescent="0.35">
      <c r="A108" s="269"/>
      <c r="B108" s="156" t="s">
        <v>305</v>
      </c>
      <c r="C108" s="193" t="s">
        <v>900</v>
      </c>
      <c r="D108" s="539">
        <v>11</v>
      </c>
      <c r="E108" s="158">
        <v>6</v>
      </c>
      <c r="F108" s="31">
        <v>66</v>
      </c>
      <c r="G108" s="100"/>
      <c r="I108" s="338"/>
      <c r="J108" s="114" t="s">
        <v>321</v>
      </c>
      <c r="K108" s="180" t="s">
        <v>322</v>
      </c>
      <c r="L108" s="511">
        <v>7</v>
      </c>
      <c r="M108" s="67">
        <v>6</v>
      </c>
      <c r="N108" s="31">
        <f t="shared" si="24"/>
        <v>42</v>
      </c>
      <c r="O108" s="243"/>
    </row>
    <row r="109" spans="1:15" ht="26" x14ac:dyDescent="0.35">
      <c r="A109" s="269"/>
      <c r="B109" s="156" t="s">
        <v>308</v>
      </c>
      <c r="C109" s="193" t="s">
        <v>824</v>
      </c>
      <c r="D109" s="539">
        <v>11</v>
      </c>
      <c r="E109" s="158">
        <v>6</v>
      </c>
      <c r="F109" s="31">
        <v>66</v>
      </c>
      <c r="G109" s="100"/>
      <c r="I109" s="337"/>
      <c r="J109" s="156" t="s">
        <v>326</v>
      </c>
      <c r="K109" s="193" t="s">
        <v>327</v>
      </c>
      <c r="L109" s="511">
        <v>7</v>
      </c>
      <c r="M109" s="158">
        <v>6</v>
      </c>
      <c r="N109" s="31">
        <f t="shared" si="24"/>
        <v>42</v>
      </c>
      <c r="O109" s="243"/>
    </row>
    <row r="110" spans="1:15" ht="26" x14ac:dyDescent="0.35">
      <c r="A110" s="269"/>
      <c r="B110" s="156" t="s">
        <v>311</v>
      </c>
      <c r="C110" s="193" t="s">
        <v>312</v>
      </c>
      <c r="D110" s="157">
        <v>7.5</v>
      </c>
      <c r="E110" s="158">
        <v>6</v>
      </c>
      <c r="F110" s="31">
        <v>45</v>
      </c>
      <c r="G110" s="100"/>
      <c r="I110" s="337"/>
      <c r="J110" s="156" t="s">
        <v>331</v>
      </c>
      <c r="K110" s="193" t="s">
        <v>332</v>
      </c>
      <c r="L110" s="511">
        <v>7</v>
      </c>
      <c r="M110" s="158">
        <v>6</v>
      </c>
      <c r="N110" s="31">
        <f t="shared" si="24"/>
        <v>42</v>
      </c>
      <c r="O110" s="243"/>
    </row>
    <row r="111" spans="1:15" ht="26.5" thickBot="1" x14ac:dyDescent="0.4">
      <c r="A111" s="269"/>
      <c r="B111" s="141"/>
      <c r="C111" s="142"/>
      <c r="D111" s="143"/>
      <c r="E111" s="144"/>
      <c r="F111" s="145"/>
      <c r="G111" s="100"/>
      <c r="I111" s="337"/>
      <c r="J111" s="156" t="s">
        <v>337</v>
      </c>
      <c r="K111" s="193" t="s">
        <v>338</v>
      </c>
      <c r="L111" s="157">
        <v>7.5</v>
      </c>
      <c r="M111" s="158">
        <v>6</v>
      </c>
      <c r="N111" s="31">
        <v>45</v>
      </c>
      <c r="O111" s="243"/>
    </row>
    <row r="112" spans="1:15" ht="26.5" thickBot="1" x14ac:dyDescent="0.4">
      <c r="A112" s="558" t="s">
        <v>323</v>
      </c>
      <c r="B112" s="556"/>
      <c r="C112" s="556"/>
      <c r="D112" s="556"/>
      <c r="E112" s="556"/>
      <c r="F112" s="556"/>
      <c r="G112" s="559"/>
      <c r="I112" s="337"/>
      <c r="J112" s="156" t="s">
        <v>339</v>
      </c>
      <c r="K112" s="193" t="s">
        <v>864</v>
      </c>
      <c r="L112" s="539">
        <v>9</v>
      </c>
      <c r="M112" s="158">
        <v>6</v>
      </c>
      <c r="N112" s="31">
        <v>54</v>
      </c>
      <c r="O112" s="243"/>
    </row>
    <row r="113" spans="1:15" ht="26" x14ac:dyDescent="0.35">
      <c r="A113" s="269"/>
      <c r="B113" s="141" t="s">
        <v>324</v>
      </c>
      <c r="C113" s="142" t="s">
        <v>325</v>
      </c>
      <c r="D113" s="143">
        <v>6.5</v>
      </c>
      <c r="E113" s="144">
        <v>6</v>
      </c>
      <c r="F113" s="145">
        <f>+D113*E113</f>
        <v>39</v>
      </c>
      <c r="G113" s="100"/>
      <c r="I113" s="337"/>
      <c r="J113" s="305" t="s">
        <v>340</v>
      </c>
      <c r="K113" s="268" t="s">
        <v>825</v>
      </c>
      <c r="L113" s="157">
        <v>12.5</v>
      </c>
      <c r="M113" s="158">
        <v>6</v>
      </c>
      <c r="N113" s="31">
        <v>75</v>
      </c>
      <c r="O113" s="243"/>
    </row>
    <row r="114" spans="1:15" ht="26" x14ac:dyDescent="0.35">
      <c r="A114" s="269"/>
      <c r="B114" s="150" t="s">
        <v>328</v>
      </c>
      <c r="C114" s="41" t="s">
        <v>329</v>
      </c>
      <c r="D114" s="151" t="s">
        <v>330</v>
      </c>
      <c r="E114" s="126">
        <v>6</v>
      </c>
      <c r="F114" s="152">
        <f>+D114*E114</f>
        <v>51</v>
      </c>
      <c r="G114" s="100"/>
      <c r="I114" s="337"/>
      <c r="J114" s="375" t="s">
        <v>819</v>
      </c>
      <c r="K114" s="326" t="s">
        <v>882</v>
      </c>
      <c r="L114" s="59">
        <v>7.5</v>
      </c>
      <c r="M114" s="60">
        <v>6</v>
      </c>
      <c r="N114" s="55">
        <v>45</v>
      </c>
      <c r="O114" s="243"/>
    </row>
    <row r="115" spans="1:15" ht="26" x14ac:dyDescent="0.35">
      <c r="A115" s="269"/>
      <c r="B115" s="150" t="s">
        <v>333</v>
      </c>
      <c r="C115" s="41" t="s">
        <v>334</v>
      </c>
      <c r="D115" s="151" t="s">
        <v>330</v>
      </c>
      <c r="E115" s="126">
        <v>6</v>
      </c>
      <c r="F115" s="152">
        <f>+D115*E115</f>
        <v>51</v>
      </c>
      <c r="G115" s="100"/>
      <c r="I115" s="337"/>
      <c r="J115" s="375">
        <v>9182</v>
      </c>
      <c r="K115" s="326" t="s">
        <v>897</v>
      </c>
      <c r="L115" s="511">
        <v>7</v>
      </c>
      <c r="M115" s="60">
        <v>6</v>
      </c>
      <c r="N115" s="55">
        <v>42</v>
      </c>
      <c r="O115" s="243"/>
    </row>
    <row r="116" spans="1:15" ht="26.5" thickBot="1" x14ac:dyDescent="0.4">
      <c r="A116" s="269"/>
      <c r="B116" s="150" t="s">
        <v>335</v>
      </c>
      <c r="C116" s="41" t="s">
        <v>336</v>
      </c>
      <c r="D116" s="151">
        <v>8.5</v>
      </c>
      <c r="E116" s="126">
        <v>6</v>
      </c>
      <c r="F116" s="152">
        <f>+D116*E116</f>
        <v>51</v>
      </c>
      <c r="G116" s="100"/>
      <c r="I116" s="337"/>
      <c r="J116" s="375" t="s">
        <v>887</v>
      </c>
      <c r="K116" s="326" t="s">
        <v>888</v>
      </c>
      <c r="L116" s="59">
        <v>7.5</v>
      </c>
      <c r="M116" s="60">
        <v>6</v>
      </c>
      <c r="N116" s="55">
        <v>45</v>
      </c>
      <c r="O116" s="243"/>
    </row>
    <row r="117" spans="1:15" ht="26.5" thickBot="1" x14ac:dyDescent="0.4">
      <c r="A117" s="558" t="s">
        <v>884</v>
      </c>
      <c r="B117" s="556"/>
      <c r="C117" s="556"/>
      <c r="D117" s="556"/>
      <c r="E117" s="556"/>
      <c r="F117" s="556"/>
      <c r="G117" s="559"/>
      <c r="I117" s="337"/>
      <c r="J117" s="237">
        <v>9191</v>
      </c>
      <c r="K117" s="326" t="s">
        <v>935</v>
      </c>
      <c r="L117" s="59">
        <v>12.5</v>
      </c>
      <c r="M117" s="60">
        <v>6</v>
      </c>
      <c r="N117" s="55">
        <v>75</v>
      </c>
      <c r="O117" s="243"/>
    </row>
    <row r="118" spans="1:15" ht="26" x14ac:dyDescent="0.35">
      <c r="A118" s="269"/>
      <c r="B118" s="150">
        <v>92541</v>
      </c>
      <c r="C118" s="41" t="s">
        <v>815</v>
      </c>
      <c r="D118" s="151">
        <v>189</v>
      </c>
      <c r="E118" s="126">
        <v>1</v>
      </c>
      <c r="F118" s="152">
        <v>189</v>
      </c>
      <c r="G118" s="100"/>
      <c r="I118" s="337"/>
      <c r="J118" s="27">
        <v>55135</v>
      </c>
      <c r="K118" s="36" t="s">
        <v>341</v>
      </c>
      <c r="L118" s="547">
        <v>11</v>
      </c>
      <c r="M118" s="64">
        <v>4</v>
      </c>
      <c r="N118" s="31">
        <v>44</v>
      </c>
      <c r="O118" s="243"/>
    </row>
    <row r="119" spans="1:15" ht="26" x14ac:dyDescent="0.35">
      <c r="A119" s="269"/>
      <c r="B119" s="150">
        <v>92559</v>
      </c>
      <c r="C119" s="41" t="s">
        <v>816</v>
      </c>
      <c r="D119" s="151">
        <v>187.5</v>
      </c>
      <c r="E119" s="126">
        <v>1</v>
      </c>
      <c r="F119" s="152">
        <v>187.5</v>
      </c>
      <c r="G119" s="100"/>
      <c r="I119" s="337"/>
      <c r="J119" s="27">
        <v>55137</v>
      </c>
      <c r="K119" s="36" t="s">
        <v>342</v>
      </c>
      <c r="L119" s="547">
        <v>11</v>
      </c>
      <c r="M119" s="64">
        <v>4</v>
      </c>
      <c r="N119" s="31">
        <v>44</v>
      </c>
      <c r="O119" s="243"/>
    </row>
    <row r="120" spans="1:15" ht="26" x14ac:dyDescent="0.35">
      <c r="A120" s="269"/>
      <c r="B120" s="150">
        <v>92562</v>
      </c>
      <c r="C120" s="41" t="s">
        <v>817</v>
      </c>
      <c r="D120" s="151">
        <v>270</v>
      </c>
      <c r="E120" s="126">
        <v>1</v>
      </c>
      <c r="F120" s="152">
        <v>270</v>
      </c>
      <c r="G120" s="100"/>
      <c r="I120" s="337"/>
      <c r="J120" s="27"/>
      <c r="K120" s="36"/>
      <c r="L120" s="63"/>
      <c r="M120" s="64"/>
      <c r="N120" s="31"/>
      <c r="O120" s="243"/>
    </row>
    <row r="121" spans="1:15" ht="26" x14ac:dyDescent="0.35">
      <c r="A121" s="269"/>
      <c r="B121" s="150">
        <v>92708</v>
      </c>
      <c r="C121" s="41" t="s">
        <v>818</v>
      </c>
      <c r="D121" s="151">
        <v>225</v>
      </c>
      <c r="E121" s="126">
        <v>1</v>
      </c>
      <c r="F121" s="152">
        <v>225</v>
      </c>
      <c r="G121" s="100"/>
      <c r="I121" s="337"/>
      <c r="J121" s="27"/>
      <c r="K121" s="36"/>
      <c r="L121" s="63"/>
      <c r="M121" s="64"/>
      <c r="N121" s="31"/>
      <c r="O121" s="243"/>
    </row>
    <row r="122" spans="1:15" ht="26.5" thickBot="1" x14ac:dyDescent="0.4">
      <c r="A122" s="269"/>
      <c r="B122" s="150"/>
      <c r="C122" s="41"/>
      <c r="D122" s="151"/>
      <c r="E122" s="126"/>
      <c r="F122" s="152"/>
      <c r="G122" s="100"/>
      <c r="I122" s="337"/>
      <c r="J122" s="27"/>
      <c r="K122" s="36"/>
      <c r="L122" s="63"/>
      <c r="M122" s="64"/>
      <c r="N122" s="31"/>
      <c r="O122" s="243"/>
    </row>
    <row r="123" spans="1:15" x14ac:dyDescent="0.35">
      <c r="A123" s="474" t="s">
        <v>174</v>
      </c>
      <c r="B123" s="475"/>
      <c r="C123" s="476"/>
      <c r="D123" s="477"/>
      <c r="E123" s="478"/>
      <c r="F123" s="159"/>
      <c r="G123" s="479"/>
      <c r="H123" s="501"/>
      <c r="I123" s="480" t="s">
        <v>174</v>
      </c>
      <c r="J123" s="475"/>
      <c r="K123" s="476"/>
      <c r="L123" s="477"/>
      <c r="M123" s="478"/>
      <c r="N123" s="159"/>
      <c r="O123" s="481"/>
    </row>
    <row r="124" spans="1:15" s="1" customFormat="1" x14ac:dyDescent="0.35">
      <c r="A124" s="560" t="s">
        <v>175</v>
      </c>
      <c r="B124" s="561"/>
      <c r="C124" s="562"/>
      <c r="D124" s="578" t="s">
        <v>176</v>
      </c>
      <c r="E124" s="579"/>
      <c r="F124" s="580"/>
      <c r="G124" s="491" t="s">
        <v>177</v>
      </c>
      <c r="H124" s="500"/>
      <c r="I124" s="492"/>
      <c r="J124" s="493"/>
      <c r="K124" s="495" t="s">
        <v>178</v>
      </c>
      <c r="L124" s="496" t="s">
        <v>179</v>
      </c>
      <c r="M124" s="574">
        <f ca="1">NOW()</f>
        <v>45674.781403125002</v>
      </c>
      <c r="N124" s="574"/>
      <c r="O124" s="497" t="s">
        <v>343</v>
      </c>
    </row>
    <row r="125" spans="1:15" s="266" customFormat="1" ht="31.5" thickBot="1" x14ac:dyDescent="0.4">
      <c r="A125" s="575" t="s">
        <v>344</v>
      </c>
      <c r="B125" s="576"/>
      <c r="C125" s="576"/>
      <c r="D125" s="576"/>
      <c r="E125" s="576"/>
      <c r="F125" s="576"/>
      <c r="G125" s="576"/>
      <c r="H125" s="576"/>
      <c r="I125" s="576"/>
      <c r="J125" s="576"/>
      <c r="K125" s="576"/>
      <c r="L125" s="576"/>
      <c r="M125" s="576"/>
      <c r="N125" s="576"/>
      <c r="O125" s="577"/>
    </row>
    <row r="126" spans="1:15" ht="50.5" thickBot="1" x14ac:dyDescent="0.4">
      <c r="A126" s="91" t="s">
        <v>31</v>
      </c>
      <c r="B126" s="90" t="s">
        <v>32</v>
      </c>
      <c r="C126" s="91" t="s">
        <v>33</v>
      </c>
      <c r="D126" s="92" t="s">
        <v>34</v>
      </c>
      <c r="E126" s="93" t="s">
        <v>35</v>
      </c>
      <c r="F126" s="94" t="s">
        <v>36</v>
      </c>
      <c r="G126" s="95" t="s">
        <v>37</v>
      </c>
      <c r="H126" s="96"/>
      <c r="I126" s="334" t="s">
        <v>31</v>
      </c>
      <c r="J126" s="97" t="s">
        <v>32</v>
      </c>
      <c r="K126" s="91" t="s">
        <v>33</v>
      </c>
      <c r="L126" s="92" t="s">
        <v>34</v>
      </c>
      <c r="M126" s="93" t="s">
        <v>35</v>
      </c>
      <c r="N126" s="94" t="s">
        <v>36</v>
      </c>
      <c r="O126" s="420" t="s">
        <v>37</v>
      </c>
    </row>
    <row r="127" spans="1:15" ht="25.5" thickBot="1" x14ac:dyDescent="0.55000000000000004">
      <c r="A127" s="563" t="s">
        <v>345</v>
      </c>
      <c r="B127" s="564"/>
      <c r="C127" s="564"/>
      <c r="D127" s="564"/>
      <c r="E127" s="564"/>
      <c r="F127" s="564"/>
      <c r="G127" s="565"/>
      <c r="I127" s="568" t="s">
        <v>366</v>
      </c>
      <c r="J127" s="568"/>
      <c r="K127" s="568"/>
      <c r="L127" s="568"/>
      <c r="M127" s="568"/>
      <c r="N127" s="568"/>
      <c r="O127" s="569"/>
    </row>
    <row r="128" spans="1:15" ht="26" x14ac:dyDescent="0.5">
      <c r="A128" s="424"/>
      <c r="B128" s="66" t="s">
        <v>346</v>
      </c>
      <c r="C128" s="180" t="s">
        <v>347</v>
      </c>
      <c r="D128" s="63">
        <v>20</v>
      </c>
      <c r="E128" s="64">
        <v>6</v>
      </c>
      <c r="F128" s="154">
        <f t="shared" ref="F128:F136" si="25">D128*E128</f>
        <v>120</v>
      </c>
      <c r="G128" s="74"/>
      <c r="I128" s="346"/>
      <c r="J128" s="27">
        <v>53902</v>
      </c>
      <c r="K128" s="28" t="s">
        <v>369</v>
      </c>
      <c r="L128" s="49">
        <v>35</v>
      </c>
      <c r="M128" s="30">
        <v>1</v>
      </c>
      <c r="N128" s="31">
        <f t="shared" ref="N128:N133" si="26">L128*M128</f>
        <v>35</v>
      </c>
      <c r="O128" s="446"/>
    </row>
    <row r="129" spans="1:15" ht="26" x14ac:dyDescent="0.35">
      <c r="A129" s="424"/>
      <c r="B129" s="66" t="s">
        <v>348</v>
      </c>
      <c r="C129" s="180" t="s">
        <v>349</v>
      </c>
      <c r="D129" s="63">
        <v>12.5</v>
      </c>
      <c r="E129" s="64">
        <v>8</v>
      </c>
      <c r="F129" s="154">
        <f t="shared" si="25"/>
        <v>100</v>
      </c>
      <c r="G129" s="74"/>
      <c r="I129" s="340"/>
      <c r="J129" s="27">
        <v>53905</v>
      </c>
      <c r="K129" s="28" t="s">
        <v>372</v>
      </c>
      <c r="L129" s="49">
        <v>8</v>
      </c>
      <c r="M129" s="30">
        <v>6</v>
      </c>
      <c r="N129" s="31">
        <f t="shared" si="26"/>
        <v>48</v>
      </c>
      <c r="O129" s="447"/>
    </row>
    <row r="130" spans="1:15" ht="26" x14ac:dyDescent="0.35">
      <c r="A130" s="424"/>
      <c r="B130" s="66" t="s">
        <v>351</v>
      </c>
      <c r="C130" s="180" t="s">
        <v>352</v>
      </c>
      <c r="D130" s="63">
        <v>25</v>
      </c>
      <c r="E130" s="64">
        <v>6</v>
      </c>
      <c r="F130" s="154">
        <f t="shared" si="25"/>
        <v>150</v>
      </c>
      <c r="G130" s="74"/>
      <c r="I130" s="340"/>
      <c r="J130" s="27">
        <v>53912</v>
      </c>
      <c r="K130" s="28" t="s">
        <v>375</v>
      </c>
      <c r="L130" s="49">
        <v>15</v>
      </c>
      <c r="M130" s="30">
        <v>6</v>
      </c>
      <c r="N130" s="31">
        <f t="shared" si="26"/>
        <v>90</v>
      </c>
      <c r="O130" s="447"/>
    </row>
    <row r="131" spans="1:15" ht="26" x14ac:dyDescent="0.35">
      <c r="A131" s="424"/>
      <c r="B131" s="66" t="s">
        <v>353</v>
      </c>
      <c r="C131" s="180" t="s">
        <v>354</v>
      </c>
      <c r="D131" s="63">
        <v>25</v>
      </c>
      <c r="E131" s="64">
        <v>4</v>
      </c>
      <c r="F131" s="154">
        <f t="shared" si="25"/>
        <v>100</v>
      </c>
      <c r="G131" s="74"/>
      <c r="I131" s="340"/>
      <c r="J131" s="27">
        <v>53914</v>
      </c>
      <c r="K131" s="28" t="s">
        <v>378</v>
      </c>
      <c r="L131" s="49">
        <v>17.5</v>
      </c>
      <c r="M131" s="30">
        <v>6</v>
      </c>
      <c r="N131" s="31">
        <f t="shared" si="26"/>
        <v>105</v>
      </c>
      <c r="O131" s="447"/>
    </row>
    <row r="132" spans="1:15" ht="26" x14ac:dyDescent="0.35">
      <c r="A132" s="424"/>
      <c r="B132" s="66" t="s">
        <v>355</v>
      </c>
      <c r="C132" s="180" t="s">
        <v>356</v>
      </c>
      <c r="D132" s="63">
        <v>25</v>
      </c>
      <c r="E132" s="64">
        <v>6</v>
      </c>
      <c r="F132" s="154">
        <f t="shared" si="25"/>
        <v>150</v>
      </c>
      <c r="G132" s="74"/>
      <c r="I132" s="338"/>
      <c r="J132" s="271">
        <v>53946</v>
      </c>
      <c r="K132" s="41" t="s">
        <v>379</v>
      </c>
      <c r="L132" s="274">
        <v>25</v>
      </c>
      <c r="M132" s="164">
        <v>2</v>
      </c>
      <c r="N132" s="42">
        <f t="shared" si="26"/>
        <v>50</v>
      </c>
      <c r="O132" s="447"/>
    </row>
    <row r="133" spans="1:15" ht="26" x14ac:dyDescent="0.35">
      <c r="A133" s="424"/>
      <c r="B133" s="66" t="s">
        <v>357</v>
      </c>
      <c r="C133" s="180" t="s">
        <v>358</v>
      </c>
      <c r="D133" s="63">
        <v>20</v>
      </c>
      <c r="E133" s="64">
        <v>6</v>
      </c>
      <c r="F133" s="154">
        <f t="shared" si="25"/>
        <v>120</v>
      </c>
      <c r="G133" s="58"/>
      <c r="I133" s="340"/>
      <c r="J133" s="27">
        <v>53949</v>
      </c>
      <c r="K133" s="28" t="s">
        <v>381</v>
      </c>
      <c r="L133" s="49">
        <v>17.5</v>
      </c>
      <c r="M133" s="30">
        <v>6</v>
      </c>
      <c r="N133" s="31">
        <f t="shared" si="26"/>
        <v>105</v>
      </c>
      <c r="O133" s="447"/>
    </row>
    <row r="134" spans="1:15" ht="26.5" thickBot="1" x14ac:dyDescent="0.4">
      <c r="A134" s="424"/>
      <c r="B134" s="371" t="s">
        <v>359</v>
      </c>
      <c r="C134" s="502" t="s">
        <v>826</v>
      </c>
      <c r="D134" s="503">
        <v>25</v>
      </c>
      <c r="E134" s="373">
        <v>6</v>
      </c>
      <c r="F134" s="149">
        <f t="shared" si="25"/>
        <v>150</v>
      </c>
      <c r="G134" s="58"/>
      <c r="I134" s="340"/>
      <c r="J134" s="56" t="s">
        <v>384</v>
      </c>
      <c r="K134" s="28" t="s">
        <v>385</v>
      </c>
      <c r="L134" s="546">
        <v>17.5</v>
      </c>
      <c r="M134" s="67">
        <v>6</v>
      </c>
      <c r="N134" s="31">
        <v>105</v>
      </c>
      <c r="O134" s="447"/>
    </row>
    <row r="135" spans="1:15" ht="26.5" thickBot="1" x14ac:dyDescent="0.4">
      <c r="A135" s="448"/>
      <c r="B135" s="300" t="s">
        <v>360</v>
      </c>
      <c r="C135" s="205" t="s">
        <v>361</v>
      </c>
      <c r="D135" s="45">
        <v>35</v>
      </c>
      <c r="E135" s="64">
        <v>4</v>
      </c>
      <c r="F135" s="154">
        <f t="shared" si="25"/>
        <v>140</v>
      </c>
      <c r="G135" s="73"/>
      <c r="I135" s="556" t="s">
        <v>388</v>
      </c>
      <c r="J135" s="556"/>
      <c r="K135" s="556"/>
      <c r="L135" s="556"/>
      <c r="M135" s="556"/>
      <c r="N135" s="556"/>
      <c r="O135" s="557"/>
    </row>
    <row r="136" spans="1:15" ht="26" x14ac:dyDescent="0.35">
      <c r="A136" s="448"/>
      <c r="B136" s="306" t="s">
        <v>786</v>
      </c>
      <c r="C136" s="205" t="s">
        <v>787</v>
      </c>
      <c r="D136" s="45">
        <v>17.5</v>
      </c>
      <c r="E136" s="64">
        <v>6</v>
      </c>
      <c r="F136" s="154">
        <f t="shared" si="25"/>
        <v>105</v>
      </c>
      <c r="G136" s="73"/>
      <c r="I136" s="347"/>
      <c r="J136" s="50">
        <v>54002</v>
      </c>
      <c r="K136" s="51" t="s">
        <v>391</v>
      </c>
      <c r="L136" s="52">
        <v>5</v>
      </c>
      <c r="M136" s="53">
        <v>24</v>
      </c>
      <c r="N136" s="31">
        <f>L136*M136</f>
        <v>120</v>
      </c>
      <c r="O136" s="449"/>
    </row>
    <row r="137" spans="1:15" ht="26" x14ac:dyDescent="0.35">
      <c r="A137" s="437"/>
      <c r="B137" s="66" t="s">
        <v>362</v>
      </c>
      <c r="C137" s="180" t="s">
        <v>363</v>
      </c>
      <c r="D137" s="63">
        <v>10</v>
      </c>
      <c r="E137" s="64">
        <v>6</v>
      </c>
      <c r="F137" s="154">
        <v>60</v>
      </c>
      <c r="G137" s="168"/>
      <c r="I137" s="337"/>
      <c r="J137" s="56" t="s">
        <v>394</v>
      </c>
      <c r="K137" s="431" t="s">
        <v>395</v>
      </c>
      <c r="L137" s="52">
        <v>5</v>
      </c>
      <c r="M137" s="57">
        <v>24</v>
      </c>
      <c r="N137" s="31">
        <f>L137*M137</f>
        <v>120</v>
      </c>
      <c r="O137" s="424"/>
    </row>
    <row r="138" spans="1:15" ht="26" x14ac:dyDescent="0.35">
      <c r="A138" s="437"/>
      <c r="B138" s="66" t="s">
        <v>364</v>
      </c>
      <c r="C138" s="180" t="s">
        <v>365</v>
      </c>
      <c r="D138" s="63">
        <v>12.5</v>
      </c>
      <c r="E138" s="64">
        <v>6</v>
      </c>
      <c r="F138" s="154">
        <f>D138*E138</f>
        <v>75</v>
      </c>
      <c r="G138" s="168"/>
      <c r="I138" s="337"/>
      <c r="J138" s="56" t="s">
        <v>398</v>
      </c>
      <c r="K138" s="431" t="s">
        <v>399</v>
      </c>
      <c r="L138" s="61">
        <v>12.5</v>
      </c>
      <c r="M138" s="57">
        <v>12</v>
      </c>
      <c r="N138" s="31">
        <f>L138*M138</f>
        <v>150</v>
      </c>
      <c r="O138" s="424"/>
    </row>
    <row r="139" spans="1:15" ht="26" x14ac:dyDescent="0.35">
      <c r="A139" s="437"/>
      <c r="B139" s="66" t="s">
        <v>367</v>
      </c>
      <c r="C139" s="180" t="s">
        <v>368</v>
      </c>
      <c r="D139" s="63">
        <v>15</v>
      </c>
      <c r="E139" s="64">
        <v>6</v>
      </c>
      <c r="F139" s="154">
        <f>D139*E139</f>
        <v>90</v>
      </c>
      <c r="G139" s="168"/>
      <c r="I139" s="337"/>
      <c r="J139" s="56" t="s">
        <v>402</v>
      </c>
      <c r="K139" s="431" t="s">
        <v>403</v>
      </c>
      <c r="L139" s="61">
        <v>14</v>
      </c>
      <c r="M139" s="57">
        <v>8</v>
      </c>
      <c r="N139" s="31">
        <f>L139*M139</f>
        <v>112</v>
      </c>
      <c r="O139" s="424"/>
    </row>
    <row r="140" spans="1:15" ht="26" x14ac:dyDescent="0.35">
      <c r="A140" s="424"/>
      <c r="B140" s="66" t="s">
        <v>370</v>
      </c>
      <c r="C140" s="180" t="s">
        <v>371</v>
      </c>
      <c r="D140" s="63">
        <v>15</v>
      </c>
      <c r="E140" s="64">
        <v>6</v>
      </c>
      <c r="F140" s="154">
        <f>D140*E140</f>
        <v>90</v>
      </c>
      <c r="G140" s="74"/>
      <c r="I140" s="337"/>
      <c r="J140" s="56">
        <v>54006</v>
      </c>
      <c r="K140" s="431" t="s">
        <v>406</v>
      </c>
      <c r="L140" s="61">
        <v>20</v>
      </c>
      <c r="M140" s="57">
        <v>4</v>
      </c>
      <c r="N140" s="31">
        <f>+L140*M140</f>
        <v>80</v>
      </c>
      <c r="O140" s="424"/>
    </row>
    <row r="141" spans="1:15" ht="26" x14ac:dyDescent="0.35">
      <c r="A141" s="424"/>
      <c r="B141" s="66" t="s">
        <v>373</v>
      </c>
      <c r="C141" s="180" t="s">
        <v>374</v>
      </c>
      <c r="D141" s="63">
        <v>15</v>
      </c>
      <c r="E141" s="64">
        <v>6</v>
      </c>
      <c r="F141" s="154">
        <f>D141*E141</f>
        <v>90</v>
      </c>
      <c r="G141" s="74"/>
      <c r="I141" s="337"/>
      <c r="J141" s="56">
        <v>54101</v>
      </c>
      <c r="K141" s="431" t="s">
        <v>409</v>
      </c>
      <c r="L141" s="61">
        <v>14</v>
      </c>
      <c r="M141" s="57">
        <v>8</v>
      </c>
      <c r="N141" s="31">
        <f>L141*M141</f>
        <v>112</v>
      </c>
      <c r="O141" s="424"/>
    </row>
    <row r="142" spans="1:15" ht="26.5" thickBot="1" x14ac:dyDescent="0.4">
      <c r="A142" s="424"/>
      <c r="B142" s="66" t="s">
        <v>376</v>
      </c>
      <c r="C142" s="180" t="s">
        <v>377</v>
      </c>
      <c r="D142" s="63">
        <v>15</v>
      </c>
      <c r="E142" s="64">
        <v>6</v>
      </c>
      <c r="F142" s="154">
        <f>D142*E142</f>
        <v>90</v>
      </c>
      <c r="G142" s="37"/>
      <c r="I142" s="337"/>
      <c r="J142" s="66">
        <v>54201</v>
      </c>
      <c r="K142" s="28" t="s">
        <v>414</v>
      </c>
      <c r="L142" s="63">
        <v>11.5</v>
      </c>
      <c r="M142" s="67">
        <v>6</v>
      </c>
      <c r="N142" s="31">
        <f>L142*M142</f>
        <v>69</v>
      </c>
      <c r="O142" s="424"/>
    </row>
    <row r="143" spans="1:15" ht="26.5" thickBot="1" x14ac:dyDescent="0.4">
      <c r="A143" s="558" t="s">
        <v>380</v>
      </c>
      <c r="B143" s="556"/>
      <c r="C143" s="556"/>
      <c r="D143" s="556"/>
      <c r="E143" s="556"/>
      <c r="F143" s="556"/>
      <c r="G143" s="559"/>
      <c r="I143" s="337"/>
      <c r="J143" s="56">
        <v>54801</v>
      </c>
      <c r="K143" s="28" t="s">
        <v>419</v>
      </c>
      <c r="L143" s="68">
        <v>16</v>
      </c>
      <c r="M143" s="67">
        <v>4</v>
      </c>
      <c r="N143" s="31">
        <f>+L143*M143</f>
        <v>64</v>
      </c>
      <c r="O143" s="424"/>
    </row>
    <row r="144" spans="1:15" ht="26" x14ac:dyDescent="0.35">
      <c r="A144" s="186"/>
      <c r="B144" s="66" t="s">
        <v>382</v>
      </c>
      <c r="C144" s="169" t="s">
        <v>383</v>
      </c>
      <c r="D144" s="545">
        <v>4.5</v>
      </c>
      <c r="E144" s="170">
        <v>12</v>
      </c>
      <c r="F144" s="154">
        <f t="shared" ref="F144:F180" si="27">D144*E144</f>
        <v>54</v>
      </c>
      <c r="G144" s="74"/>
      <c r="I144" s="337"/>
      <c r="J144" s="69">
        <v>55401</v>
      </c>
      <c r="K144" s="70" t="s">
        <v>422</v>
      </c>
      <c r="L144" s="71" t="s">
        <v>649</v>
      </c>
      <c r="M144" s="69">
        <v>6</v>
      </c>
      <c r="N144" s="31">
        <f t="shared" ref="N144:N149" si="28">L144*M144</f>
        <v>21</v>
      </c>
      <c r="O144" s="424"/>
    </row>
    <row r="145" spans="1:15" ht="26" x14ac:dyDescent="0.35">
      <c r="A145" s="424"/>
      <c r="B145" s="66" t="s">
        <v>386</v>
      </c>
      <c r="C145" s="169" t="s">
        <v>387</v>
      </c>
      <c r="D145" s="545">
        <v>4.5</v>
      </c>
      <c r="E145" s="170">
        <v>12</v>
      </c>
      <c r="F145" s="154">
        <f t="shared" si="27"/>
        <v>54</v>
      </c>
      <c r="G145" s="74"/>
      <c r="I145" s="337"/>
      <c r="J145" s="69">
        <v>55402</v>
      </c>
      <c r="K145" s="70" t="s">
        <v>425</v>
      </c>
      <c r="L145" s="71" t="s">
        <v>426</v>
      </c>
      <c r="M145" s="69">
        <v>4</v>
      </c>
      <c r="N145" s="31">
        <f t="shared" si="28"/>
        <v>20</v>
      </c>
      <c r="O145" s="424"/>
    </row>
    <row r="146" spans="1:15" ht="26" x14ac:dyDescent="0.35">
      <c r="A146" s="424"/>
      <c r="B146" s="66" t="s">
        <v>389</v>
      </c>
      <c r="C146" s="169" t="s">
        <v>390</v>
      </c>
      <c r="D146" s="545">
        <v>4.5</v>
      </c>
      <c r="E146" s="170">
        <v>12</v>
      </c>
      <c r="F146" s="154">
        <f t="shared" si="27"/>
        <v>54</v>
      </c>
      <c r="G146" s="74"/>
      <c r="I146" s="337"/>
      <c r="J146" s="69">
        <v>55403</v>
      </c>
      <c r="K146" s="70" t="s">
        <v>429</v>
      </c>
      <c r="L146" s="71" t="s">
        <v>330</v>
      </c>
      <c r="M146" s="69">
        <v>3</v>
      </c>
      <c r="N146" s="31">
        <f t="shared" si="28"/>
        <v>25.5</v>
      </c>
      <c r="O146" s="424"/>
    </row>
    <row r="147" spans="1:15" ht="26" x14ac:dyDescent="0.35">
      <c r="A147" s="424"/>
      <c r="B147" s="167" t="s">
        <v>392</v>
      </c>
      <c r="C147" s="175" t="s">
        <v>393</v>
      </c>
      <c r="D147" s="545">
        <v>4.5</v>
      </c>
      <c r="E147" s="176">
        <v>12</v>
      </c>
      <c r="F147" s="154">
        <f t="shared" si="27"/>
        <v>54</v>
      </c>
      <c r="G147" s="74"/>
      <c r="I147" s="348"/>
      <c r="J147" s="69">
        <v>55404</v>
      </c>
      <c r="K147" s="70" t="s">
        <v>432</v>
      </c>
      <c r="L147" s="71" t="s">
        <v>433</v>
      </c>
      <c r="M147" s="69">
        <v>3</v>
      </c>
      <c r="N147" s="31">
        <f t="shared" si="28"/>
        <v>45</v>
      </c>
      <c r="O147" s="70"/>
    </row>
    <row r="148" spans="1:15" ht="26" x14ac:dyDescent="0.35">
      <c r="A148" s="424"/>
      <c r="B148" s="177" t="s">
        <v>396</v>
      </c>
      <c r="C148" s="175" t="s">
        <v>397</v>
      </c>
      <c r="D148" s="538">
        <v>54</v>
      </c>
      <c r="E148" s="176">
        <v>1</v>
      </c>
      <c r="F148" s="154">
        <f t="shared" si="27"/>
        <v>54</v>
      </c>
      <c r="G148" s="74"/>
      <c r="I148" s="348"/>
      <c r="J148" s="69">
        <v>55405</v>
      </c>
      <c r="K148" s="70" t="s">
        <v>436</v>
      </c>
      <c r="L148" s="71" t="s">
        <v>437</v>
      </c>
      <c r="M148" s="69">
        <v>3</v>
      </c>
      <c r="N148" s="31">
        <f t="shared" si="28"/>
        <v>52.5</v>
      </c>
      <c r="O148" s="70"/>
    </row>
    <row r="149" spans="1:15" ht="26" x14ac:dyDescent="0.35">
      <c r="A149" s="424"/>
      <c r="B149" s="315" t="s">
        <v>400</v>
      </c>
      <c r="C149" s="316" t="s">
        <v>401</v>
      </c>
      <c r="D149" s="166">
        <v>13.5</v>
      </c>
      <c r="E149" s="178">
        <v>4</v>
      </c>
      <c r="F149" s="154">
        <f t="shared" si="27"/>
        <v>54</v>
      </c>
      <c r="G149" s="74"/>
      <c r="I149" s="348"/>
      <c r="J149" s="69">
        <v>55406</v>
      </c>
      <c r="K149" s="70" t="s">
        <v>440</v>
      </c>
      <c r="L149" s="544">
        <v>10</v>
      </c>
      <c r="M149" s="69">
        <v>3</v>
      </c>
      <c r="N149" s="31">
        <f t="shared" si="28"/>
        <v>30</v>
      </c>
      <c r="O149" s="70"/>
    </row>
    <row r="150" spans="1:15" ht="26" x14ac:dyDescent="0.35">
      <c r="A150" s="424"/>
      <c r="B150" s="317" t="s">
        <v>404</v>
      </c>
      <c r="C150" s="450" t="s">
        <v>405</v>
      </c>
      <c r="D150" s="166">
        <v>13.5</v>
      </c>
      <c r="E150" s="179">
        <v>4</v>
      </c>
      <c r="F150" s="154">
        <f t="shared" si="27"/>
        <v>54</v>
      </c>
      <c r="G150" s="74"/>
      <c r="I150" s="348"/>
      <c r="J150" s="69"/>
      <c r="K150" s="70"/>
      <c r="L150" s="71"/>
      <c r="M150" s="69"/>
      <c r="N150" s="31"/>
      <c r="O150" s="70"/>
    </row>
    <row r="151" spans="1:15" ht="26" x14ac:dyDescent="0.35">
      <c r="A151" s="424"/>
      <c r="B151" s="317" t="s">
        <v>407</v>
      </c>
      <c r="C151" s="450" t="s">
        <v>408</v>
      </c>
      <c r="D151" s="166">
        <v>13.5</v>
      </c>
      <c r="E151" s="179">
        <v>4</v>
      </c>
      <c r="F151" s="154">
        <f t="shared" si="27"/>
        <v>54</v>
      </c>
      <c r="G151" s="74"/>
      <c r="I151" s="348"/>
      <c r="J151" s="69"/>
      <c r="K151" s="70"/>
      <c r="L151" s="71"/>
      <c r="M151" s="69"/>
      <c r="N151" s="31"/>
      <c r="O151" s="70"/>
    </row>
    <row r="152" spans="1:15" ht="26" x14ac:dyDescent="0.35">
      <c r="A152" s="424"/>
      <c r="B152" s="313" t="s">
        <v>410</v>
      </c>
      <c r="C152" s="441" t="s">
        <v>411</v>
      </c>
      <c r="D152" s="166">
        <v>13.5</v>
      </c>
      <c r="E152" s="132">
        <v>4</v>
      </c>
      <c r="F152" s="154">
        <f t="shared" si="27"/>
        <v>54</v>
      </c>
      <c r="G152" s="74"/>
      <c r="I152" s="348"/>
      <c r="J152" s="69"/>
      <c r="K152" s="70"/>
      <c r="L152" s="71"/>
      <c r="M152" s="69"/>
      <c r="N152" s="31"/>
      <c r="O152" s="70"/>
    </row>
    <row r="153" spans="1:15" ht="26.5" thickBot="1" x14ac:dyDescent="0.4">
      <c r="A153" s="424"/>
      <c r="B153" s="313" t="s">
        <v>412</v>
      </c>
      <c r="C153" s="441" t="s">
        <v>413</v>
      </c>
      <c r="D153" s="166">
        <v>13.5</v>
      </c>
      <c r="E153" s="132">
        <v>4</v>
      </c>
      <c r="F153" s="154">
        <f t="shared" si="27"/>
        <v>54</v>
      </c>
      <c r="G153" s="74"/>
      <c r="I153" s="348"/>
      <c r="J153" s="69"/>
      <c r="K153" s="70"/>
      <c r="L153" s="71"/>
      <c r="M153" s="69"/>
      <c r="N153" s="31"/>
      <c r="O153" s="70"/>
    </row>
    <row r="154" spans="1:15" ht="26.5" thickBot="1" x14ac:dyDescent="0.4">
      <c r="A154" s="424"/>
      <c r="B154" s="313" t="s">
        <v>415</v>
      </c>
      <c r="C154" s="441" t="s">
        <v>416</v>
      </c>
      <c r="D154" s="166">
        <v>13.5</v>
      </c>
      <c r="E154" s="132">
        <v>4</v>
      </c>
      <c r="F154" s="154">
        <f t="shared" si="27"/>
        <v>54</v>
      </c>
      <c r="G154" s="74"/>
      <c r="I154" s="566" t="s">
        <v>445</v>
      </c>
      <c r="J154" s="566"/>
      <c r="K154" s="566"/>
      <c r="L154" s="566"/>
      <c r="M154" s="566"/>
      <c r="N154" s="566"/>
      <c r="O154" s="567"/>
    </row>
    <row r="155" spans="1:15" ht="26" x14ac:dyDescent="0.35">
      <c r="A155" s="424"/>
      <c r="B155" s="313" t="s">
        <v>417</v>
      </c>
      <c r="C155" s="441" t="s">
        <v>418</v>
      </c>
      <c r="D155" s="166">
        <v>13.5</v>
      </c>
      <c r="E155" s="132">
        <v>4</v>
      </c>
      <c r="F155" s="154">
        <f t="shared" si="27"/>
        <v>54</v>
      </c>
      <c r="G155" s="74"/>
      <c r="I155" s="340"/>
      <c r="J155" s="27">
        <v>52101</v>
      </c>
      <c r="K155" s="36" t="s">
        <v>448</v>
      </c>
      <c r="L155" s="63">
        <v>9</v>
      </c>
      <c r="M155" s="64">
        <v>6</v>
      </c>
      <c r="N155" s="31">
        <v>54</v>
      </c>
      <c r="O155" s="324"/>
    </row>
    <row r="156" spans="1:15" ht="26" x14ac:dyDescent="0.35">
      <c r="A156" s="424"/>
      <c r="B156" s="297">
        <v>33222</v>
      </c>
      <c r="C156" s="451" t="s">
        <v>809</v>
      </c>
      <c r="D156" s="31">
        <v>13.5</v>
      </c>
      <c r="E156" s="132">
        <v>4</v>
      </c>
      <c r="F156" s="154">
        <f t="shared" si="27"/>
        <v>54</v>
      </c>
      <c r="G156" s="74"/>
      <c r="I156" s="340"/>
      <c r="J156" s="27">
        <v>52102</v>
      </c>
      <c r="K156" s="36" t="s">
        <v>451</v>
      </c>
      <c r="L156" s="63">
        <v>9</v>
      </c>
      <c r="M156" s="64">
        <v>6</v>
      </c>
      <c r="N156" s="31">
        <v>54</v>
      </c>
      <c r="O156" s="324"/>
    </row>
    <row r="157" spans="1:15" ht="26" x14ac:dyDescent="0.35">
      <c r="A157" s="424"/>
      <c r="B157" s="297">
        <v>33226</v>
      </c>
      <c r="C157" s="451" t="s">
        <v>859</v>
      </c>
      <c r="D157" s="31">
        <v>13.5</v>
      </c>
      <c r="E157" s="132">
        <v>4</v>
      </c>
      <c r="F157" s="154">
        <f t="shared" si="27"/>
        <v>54</v>
      </c>
      <c r="G157" s="74"/>
      <c r="I157" s="349"/>
      <c r="J157" s="27">
        <v>52313</v>
      </c>
      <c r="K157" s="36" t="s">
        <v>827</v>
      </c>
      <c r="L157" s="29">
        <v>6.5</v>
      </c>
      <c r="M157" s="30">
        <v>6</v>
      </c>
      <c r="N157" s="31">
        <f t="shared" ref="N157:N161" si="29">L157*M157</f>
        <v>39</v>
      </c>
      <c r="O157" s="452"/>
    </row>
    <row r="158" spans="1:15" ht="26" x14ac:dyDescent="0.35">
      <c r="A158" s="424"/>
      <c r="B158" s="297" t="s">
        <v>420</v>
      </c>
      <c r="C158" s="451" t="s">
        <v>421</v>
      </c>
      <c r="D158" s="74">
        <v>13</v>
      </c>
      <c r="E158" s="132">
        <v>4</v>
      </c>
      <c r="F158" s="154">
        <f t="shared" si="27"/>
        <v>52</v>
      </c>
      <c r="G158" s="74"/>
      <c r="I158" s="349"/>
      <c r="J158" s="27">
        <v>53302</v>
      </c>
      <c r="K158" s="36" t="s">
        <v>456</v>
      </c>
      <c r="L158" s="29">
        <v>35</v>
      </c>
      <c r="M158" s="30">
        <v>4</v>
      </c>
      <c r="N158" s="31">
        <f t="shared" si="29"/>
        <v>140</v>
      </c>
      <c r="O158" s="452"/>
    </row>
    <row r="159" spans="1:15" ht="26" x14ac:dyDescent="0.35">
      <c r="A159" s="424"/>
      <c r="B159" s="300" t="s">
        <v>423</v>
      </c>
      <c r="C159" s="205" t="s">
        <v>424</v>
      </c>
      <c r="D159" s="74">
        <v>13</v>
      </c>
      <c r="E159" s="64">
        <v>4</v>
      </c>
      <c r="F159" s="154">
        <f t="shared" si="27"/>
        <v>52</v>
      </c>
      <c r="G159" s="74"/>
      <c r="I159" s="340"/>
      <c r="J159" s="27">
        <v>53303</v>
      </c>
      <c r="K159" s="36" t="s">
        <v>458</v>
      </c>
      <c r="L159" s="29">
        <v>35</v>
      </c>
      <c r="M159" s="30">
        <v>3</v>
      </c>
      <c r="N159" s="31">
        <f t="shared" si="29"/>
        <v>105</v>
      </c>
      <c r="O159" s="447"/>
    </row>
    <row r="160" spans="1:15" ht="26" x14ac:dyDescent="0.35">
      <c r="A160" s="424"/>
      <c r="B160" s="300" t="s">
        <v>427</v>
      </c>
      <c r="C160" s="205" t="s">
        <v>428</v>
      </c>
      <c r="D160" s="74">
        <v>13</v>
      </c>
      <c r="E160" s="64">
        <v>4</v>
      </c>
      <c r="F160" s="154">
        <f t="shared" si="27"/>
        <v>52</v>
      </c>
      <c r="G160" s="74"/>
      <c r="I160" s="338"/>
      <c r="J160" s="271">
        <v>53304</v>
      </c>
      <c r="K160" s="41" t="s">
        <v>460</v>
      </c>
      <c r="L160" s="273">
        <v>25</v>
      </c>
      <c r="M160" s="164">
        <v>4</v>
      </c>
      <c r="N160" s="42">
        <f t="shared" si="29"/>
        <v>100</v>
      </c>
      <c r="O160" s="243"/>
    </row>
    <row r="161" spans="1:15" ht="26" x14ac:dyDescent="0.35">
      <c r="A161" s="424"/>
      <c r="B161" s="300" t="s">
        <v>430</v>
      </c>
      <c r="C161" s="205" t="s">
        <v>431</v>
      </c>
      <c r="D161" s="74">
        <v>52</v>
      </c>
      <c r="E161" s="64">
        <v>1</v>
      </c>
      <c r="F161" s="154">
        <f t="shared" si="27"/>
        <v>52</v>
      </c>
      <c r="G161" s="74"/>
      <c r="I161" s="338"/>
      <c r="J161" s="271">
        <v>53308</v>
      </c>
      <c r="K161" s="41" t="s">
        <v>814</v>
      </c>
      <c r="L161" s="273">
        <v>13.5</v>
      </c>
      <c r="M161" s="164">
        <v>6</v>
      </c>
      <c r="N161" s="42">
        <f t="shared" si="29"/>
        <v>81</v>
      </c>
      <c r="O161" s="243"/>
    </row>
    <row r="162" spans="1:15" ht="26" x14ac:dyDescent="0.35">
      <c r="A162" s="424"/>
      <c r="B162" s="297" t="s">
        <v>434</v>
      </c>
      <c r="C162" s="441" t="s">
        <v>435</v>
      </c>
      <c r="D162" s="74">
        <v>13</v>
      </c>
      <c r="E162" s="132">
        <v>6</v>
      </c>
      <c r="F162" s="154">
        <f t="shared" si="27"/>
        <v>78</v>
      </c>
      <c r="G162" s="74"/>
      <c r="I162" s="338"/>
      <c r="J162" s="271">
        <v>53310</v>
      </c>
      <c r="K162" s="41" t="s">
        <v>462</v>
      </c>
      <c r="L162" s="273">
        <v>22.5</v>
      </c>
      <c r="M162" s="164">
        <v>4</v>
      </c>
      <c r="N162" s="42">
        <f t="shared" ref="N162:N169" si="30">L162*M162</f>
        <v>90</v>
      </c>
      <c r="O162" s="243"/>
    </row>
    <row r="163" spans="1:15" ht="26" x14ac:dyDescent="0.35">
      <c r="A163" s="424"/>
      <c r="B163" s="300" t="s">
        <v>438</v>
      </c>
      <c r="C163" s="205" t="s">
        <v>439</v>
      </c>
      <c r="D163" s="74">
        <v>13</v>
      </c>
      <c r="E163" s="64">
        <v>6</v>
      </c>
      <c r="F163" s="154">
        <f t="shared" si="27"/>
        <v>78</v>
      </c>
      <c r="G163" s="74"/>
      <c r="I163" s="338"/>
      <c r="J163" s="56">
        <v>53502</v>
      </c>
      <c r="K163" s="28" t="s">
        <v>464</v>
      </c>
      <c r="L163" s="68">
        <v>25</v>
      </c>
      <c r="M163" s="67">
        <v>4</v>
      </c>
      <c r="N163" s="31">
        <f t="shared" si="30"/>
        <v>100</v>
      </c>
      <c r="O163" s="364"/>
    </row>
    <row r="164" spans="1:15" ht="26" x14ac:dyDescent="0.35">
      <c r="A164" s="424"/>
      <c r="B164" s="300" t="s">
        <v>441</v>
      </c>
      <c r="C164" s="205" t="s">
        <v>442</v>
      </c>
      <c r="D164" s="74">
        <v>13</v>
      </c>
      <c r="E164" s="64">
        <v>6</v>
      </c>
      <c r="F164" s="154">
        <f t="shared" si="27"/>
        <v>78</v>
      </c>
      <c r="G164" s="74"/>
      <c r="I164" s="339"/>
      <c r="J164" s="27">
        <v>53325</v>
      </c>
      <c r="K164" s="36" t="s">
        <v>467</v>
      </c>
      <c r="L164" s="278" t="s">
        <v>468</v>
      </c>
      <c r="M164" s="64">
        <v>3</v>
      </c>
      <c r="N164" s="31">
        <f t="shared" si="30"/>
        <v>165</v>
      </c>
      <c r="O164" s="453"/>
    </row>
    <row r="165" spans="1:15" ht="26" x14ac:dyDescent="0.35">
      <c r="A165" s="424"/>
      <c r="B165" s="300" t="s">
        <v>443</v>
      </c>
      <c r="C165" s="205" t="s">
        <v>444</v>
      </c>
      <c r="D165" s="74">
        <v>13</v>
      </c>
      <c r="E165" s="64">
        <v>6</v>
      </c>
      <c r="F165" s="154">
        <f t="shared" si="27"/>
        <v>78</v>
      </c>
      <c r="G165" s="74"/>
      <c r="I165" s="338"/>
      <c r="J165" s="27">
        <v>53510</v>
      </c>
      <c r="K165" s="36" t="s">
        <v>470</v>
      </c>
      <c r="L165" s="63">
        <v>54</v>
      </c>
      <c r="M165" s="64">
        <v>1</v>
      </c>
      <c r="N165" s="31">
        <f t="shared" si="30"/>
        <v>54</v>
      </c>
      <c r="O165" s="453"/>
    </row>
    <row r="166" spans="1:15" ht="26" x14ac:dyDescent="0.35">
      <c r="A166" s="424"/>
      <c r="B166" s="300" t="s">
        <v>446</v>
      </c>
      <c r="C166" s="205" t="s">
        <v>447</v>
      </c>
      <c r="D166" s="74">
        <v>13</v>
      </c>
      <c r="E166" s="64">
        <v>6</v>
      </c>
      <c r="F166" s="154">
        <f t="shared" si="27"/>
        <v>78</v>
      </c>
      <c r="G166" s="74"/>
      <c r="I166" s="338"/>
      <c r="J166" s="27">
        <v>53511</v>
      </c>
      <c r="K166" s="36" t="s">
        <v>472</v>
      </c>
      <c r="L166" s="63">
        <v>5</v>
      </c>
      <c r="M166" s="64">
        <v>6</v>
      </c>
      <c r="N166" s="31">
        <f t="shared" si="30"/>
        <v>30</v>
      </c>
      <c r="O166" s="243"/>
    </row>
    <row r="167" spans="1:15" ht="26" x14ac:dyDescent="0.35">
      <c r="A167" s="424"/>
      <c r="B167" s="297" t="s">
        <v>449</v>
      </c>
      <c r="C167" s="441" t="s">
        <v>450</v>
      </c>
      <c r="D167" s="74">
        <v>13</v>
      </c>
      <c r="E167" s="132">
        <v>6</v>
      </c>
      <c r="F167" s="154">
        <f t="shared" si="27"/>
        <v>78</v>
      </c>
      <c r="G167" s="74"/>
      <c r="I167" s="340"/>
      <c r="J167" s="27">
        <v>53512</v>
      </c>
      <c r="K167" s="36" t="s">
        <v>474</v>
      </c>
      <c r="L167" s="63">
        <v>5</v>
      </c>
      <c r="M167" s="64">
        <v>6</v>
      </c>
      <c r="N167" s="31">
        <f t="shared" si="30"/>
        <v>30</v>
      </c>
      <c r="O167" s="243"/>
    </row>
    <row r="168" spans="1:15" ht="26" x14ac:dyDescent="0.35">
      <c r="A168" s="424"/>
      <c r="B168" s="300" t="s">
        <v>452</v>
      </c>
      <c r="C168" s="205" t="s">
        <v>453</v>
      </c>
      <c r="D168" s="74">
        <v>13</v>
      </c>
      <c r="E168" s="64">
        <v>6</v>
      </c>
      <c r="F168" s="154">
        <f t="shared" si="27"/>
        <v>78</v>
      </c>
      <c r="G168" s="74"/>
      <c r="I168" s="337"/>
      <c r="J168" s="65">
        <v>53513</v>
      </c>
      <c r="K168" s="28" t="s">
        <v>476</v>
      </c>
      <c r="L168" s="63">
        <v>5</v>
      </c>
      <c r="M168" s="64">
        <v>6</v>
      </c>
      <c r="N168" s="31">
        <f t="shared" si="30"/>
        <v>30</v>
      </c>
      <c r="O168" s="243"/>
    </row>
    <row r="169" spans="1:15" ht="26" x14ac:dyDescent="0.35">
      <c r="A169" s="424"/>
      <c r="B169" s="300" t="s">
        <v>454</v>
      </c>
      <c r="C169" s="205" t="s">
        <v>455</v>
      </c>
      <c r="D169" s="74">
        <v>78</v>
      </c>
      <c r="E169" s="64">
        <v>1</v>
      </c>
      <c r="F169" s="154">
        <f t="shared" si="27"/>
        <v>78</v>
      </c>
      <c r="G169" s="74"/>
      <c r="I169" s="338"/>
      <c r="J169" s="65">
        <v>53514</v>
      </c>
      <c r="K169" s="28" t="s">
        <v>478</v>
      </c>
      <c r="L169" s="63">
        <v>5</v>
      </c>
      <c r="M169" s="64">
        <v>6</v>
      </c>
      <c r="N169" s="31">
        <f t="shared" si="30"/>
        <v>30</v>
      </c>
      <c r="O169" s="243"/>
    </row>
    <row r="170" spans="1:15" ht="26" x14ac:dyDescent="0.5">
      <c r="A170" s="424"/>
      <c r="B170" s="300" t="s">
        <v>457</v>
      </c>
      <c r="C170" s="205" t="s">
        <v>769</v>
      </c>
      <c r="D170" s="74">
        <v>13</v>
      </c>
      <c r="E170" s="132">
        <v>6</v>
      </c>
      <c r="F170" s="154">
        <f t="shared" si="27"/>
        <v>78</v>
      </c>
      <c r="G170" s="74"/>
      <c r="I170" s="338"/>
      <c r="J170" s="237">
        <v>53516</v>
      </c>
      <c r="K170" s="533" t="s">
        <v>921</v>
      </c>
      <c r="L170" s="534">
        <v>13.5</v>
      </c>
      <c r="M170" s="535">
        <v>6</v>
      </c>
      <c r="N170" s="55">
        <v>81</v>
      </c>
      <c r="O170" s="364"/>
    </row>
    <row r="171" spans="1:15" x14ac:dyDescent="0.5">
      <c r="A171" s="158"/>
      <c r="B171" s="190" t="s">
        <v>459</v>
      </c>
      <c r="C171" s="70" t="s">
        <v>770</v>
      </c>
      <c r="D171" s="157">
        <v>22.5</v>
      </c>
      <c r="E171" s="158">
        <v>4</v>
      </c>
      <c r="F171" s="154">
        <f t="shared" si="27"/>
        <v>90</v>
      </c>
      <c r="G171" s="37"/>
      <c r="I171" s="340"/>
      <c r="J171" s="27">
        <v>53705</v>
      </c>
      <c r="K171" s="38" t="s">
        <v>480</v>
      </c>
      <c r="L171" s="39">
        <v>8.5</v>
      </c>
      <c r="M171" s="40">
        <v>6</v>
      </c>
      <c r="N171" s="31">
        <f t="shared" ref="N171:N180" si="31">L171*M171</f>
        <v>51</v>
      </c>
      <c r="O171" s="447"/>
    </row>
    <row r="172" spans="1:15" x14ac:dyDescent="0.5">
      <c r="A172" s="323"/>
      <c r="B172" s="248">
        <v>33100</v>
      </c>
      <c r="C172" s="249" t="s">
        <v>461</v>
      </c>
      <c r="D172" s="173">
        <v>10</v>
      </c>
      <c r="E172" s="248">
        <v>4</v>
      </c>
      <c r="F172" s="189">
        <f t="shared" si="27"/>
        <v>40</v>
      </c>
      <c r="G172" s="246"/>
      <c r="I172" s="350"/>
      <c r="J172" s="27">
        <v>53706</v>
      </c>
      <c r="K172" s="38" t="s">
        <v>481</v>
      </c>
      <c r="L172" s="39">
        <v>12.5</v>
      </c>
      <c r="M172" s="40">
        <v>4</v>
      </c>
      <c r="N172" s="31">
        <f t="shared" si="31"/>
        <v>50</v>
      </c>
      <c r="O172" s="454"/>
    </row>
    <row r="173" spans="1:15" x14ac:dyDescent="0.35">
      <c r="A173" s="172"/>
      <c r="B173" s="248">
        <v>33101</v>
      </c>
      <c r="C173" s="249" t="s">
        <v>463</v>
      </c>
      <c r="D173" s="173">
        <v>10</v>
      </c>
      <c r="E173" s="248">
        <v>4</v>
      </c>
      <c r="F173" s="189">
        <f t="shared" si="27"/>
        <v>40</v>
      </c>
      <c r="G173" s="246"/>
      <c r="I173" s="338"/>
      <c r="J173" s="27">
        <v>53719</v>
      </c>
      <c r="K173" s="28" t="s">
        <v>482</v>
      </c>
      <c r="L173" s="29">
        <v>7.5</v>
      </c>
      <c r="M173" s="30">
        <v>12</v>
      </c>
      <c r="N173" s="31">
        <f t="shared" si="31"/>
        <v>90</v>
      </c>
      <c r="O173" s="243"/>
    </row>
    <row r="174" spans="1:15" x14ac:dyDescent="0.35">
      <c r="A174" s="197"/>
      <c r="B174" s="455" t="s">
        <v>465</v>
      </c>
      <c r="C174" s="456" t="s">
        <v>466</v>
      </c>
      <c r="D174" s="173">
        <v>10</v>
      </c>
      <c r="E174" s="250">
        <v>4</v>
      </c>
      <c r="F174" s="154">
        <f t="shared" si="27"/>
        <v>40</v>
      </c>
      <c r="G174" s="251"/>
      <c r="I174" s="338"/>
      <c r="J174" s="208">
        <v>53720</v>
      </c>
      <c r="K174" s="308" t="s">
        <v>483</v>
      </c>
      <c r="L174" s="29">
        <v>7.5</v>
      </c>
      <c r="M174" s="30">
        <v>12</v>
      </c>
      <c r="N174" s="31">
        <f t="shared" si="31"/>
        <v>90</v>
      </c>
      <c r="O174" s="158"/>
    </row>
    <row r="175" spans="1:15" x14ac:dyDescent="0.35">
      <c r="A175" s="162"/>
      <c r="B175" s="252">
        <v>33116</v>
      </c>
      <c r="C175" s="28" t="s">
        <v>469</v>
      </c>
      <c r="D175" s="173">
        <v>10</v>
      </c>
      <c r="E175" s="250">
        <v>4</v>
      </c>
      <c r="F175" s="154">
        <f t="shared" si="27"/>
        <v>40</v>
      </c>
      <c r="G175" s="119"/>
      <c r="I175" s="340"/>
      <c r="J175" s="27">
        <v>53723</v>
      </c>
      <c r="K175" s="36" t="s">
        <v>484</v>
      </c>
      <c r="L175" s="29">
        <v>7.5</v>
      </c>
      <c r="M175" s="30">
        <v>12</v>
      </c>
      <c r="N175" s="31">
        <f t="shared" si="31"/>
        <v>90</v>
      </c>
      <c r="O175" s="158"/>
    </row>
    <row r="176" spans="1:15" x14ac:dyDescent="0.35">
      <c r="A176" s="162"/>
      <c r="B176" s="252">
        <v>33117</v>
      </c>
      <c r="C176" s="28" t="s">
        <v>471</v>
      </c>
      <c r="D176" s="173">
        <v>10</v>
      </c>
      <c r="E176" s="250">
        <v>4</v>
      </c>
      <c r="F176" s="154">
        <f t="shared" si="27"/>
        <v>40</v>
      </c>
      <c r="G176" s="119"/>
      <c r="I176" s="338"/>
      <c r="J176" s="27">
        <v>53811</v>
      </c>
      <c r="K176" s="272" t="s">
        <v>486</v>
      </c>
      <c r="L176" s="63">
        <v>40</v>
      </c>
      <c r="M176" s="64">
        <v>2</v>
      </c>
      <c r="N176" s="31">
        <f t="shared" si="31"/>
        <v>80</v>
      </c>
      <c r="O176" s="447"/>
    </row>
    <row r="177" spans="1:15" x14ac:dyDescent="0.35">
      <c r="A177" s="162"/>
      <c r="B177" s="252">
        <v>33118</v>
      </c>
      <c r="C177" s="180" t="s">
        <v>473</v>
      </c>
      <c r="D177" s="173">
        <v>10</v>
      </c>
      <c r="E177" s="250">
        <v>4</v>
      </c>
      <c r="F177" s="154">
        <f t="shared" si="27"/>
        <v>40</v>
      </c>
      <c r="G177" s="119"/>
      <c r="I177" s="339"/>
      <c r="J177" s="27">
        <v>53812</v>
      </c>
      <c r="K177" s="36" t="s">
        <v>488</v>
      </c>
      <c r="L177" s="63">
        <v>10</v>
      </c>
      <c r="M177" s="64">
        <v>12</v>
      </c>
      <c r="N177" s="31">
        <f t="shared" si="31"/>
        <v>120</v>
      </c>
      <c r="O177" s="457"/>
    </row>
    <row r="178" spans="1:15" x14ac:dyDescent="0.35">
      <c r="A178" s="318"/>
      <c r="B178" s="252">
        <v>33121</v>
      </c>
      <c r="C178" s="169" t="s">
        <v>475</v>
      </c>
      <c r="D178" s="173">
        <v>10</v>
      </c>
      <c r="E178" s="250">
        <v>4</v>
      </c>
      <c r="F178" s="154">
        <f t="shared" si="27"/>
        <v>40</v>
      </c>
      <c r="G178" s="253"/>
      <c r="I178" s="338"/>
      <c r="J178" s="44" t="s">
        <v>490</v>
      </c>
      <c r="K178" s="441" t="s">
        <v>491</v>
      </c>
      <c r="L178" s="59">
        <v>11</v>
      </c>
      <c r="M178" s="46">
        <v>6</v>
      </c>
      <c r="N178" s="31">
        <f t="shared" si="31"/>
        <v>66</v>
      </c>
      <c r="O178" s="364"/>
    </row>
    <row r="179" spans="1:15" x14ac:dyDescent="0.35">
      <c r="A179" s="318"/>
      <c r="B179" s="254">
        <v>33122</v>
      </c>
      <c r="C179" s="241" t="s">
        <v>477</v>
      </c>
      <c r="D179" s="173">
        <v>10</v>
      </c>
      <c r="E179" s="231">
        <v>4</v>
      </c>
      <c r="F179" s="154">
        <f t="shared" si="27"/>
        <v>40</v>
      </c>
      <c r="G179" s="253"/>
      <c r="I179" s="338"/>
      <c r="J179" s="44" t="s">
        <v>492</v>
      </c>
      <c r="K179" s="441" t="s">
        <v>493</v>
      </c>
      <c r="L179" s="45">
        <v>25</v>
      </c>
      <c r="M179" s="46">
        <v>4</v>
      </c>
      <c r="N179" s="31">
        <f t="shared" si="31"/>
        <v>100</v>
      </c>
      <c r="O179" s="158"/>
    </row>
    <row r="180" spans="1:15" ht="25.5" thickBot="1" x14ac:dyDescent="0.55000000000000004">
      <c r="A180" s="172"/>
      <c r="B180" s="254">
        <v>33123</v>
      </c>
      <c r="C180" s="241" t="s">
        <v>479</v>
      </c>
      <c r="D180" s="173">
        <v>10</v>
      </c>
      <c r="E180" s="231">
        <v>4</v>
      </c>
      <c r="F180" s="154">
        <f t="shared" si="27"/>
        <v>40</v>
      </c>
      <c r="G180" s="246"/>
      <c r="I180" s="338"/>
      <c r="J180" s="27" t="s">
        <v>494</v>
      </c>
      <c r="K180" s="72" t="s">
        <v>495</v>
      </c>
      <c r="L180" s="39">
        <v>12.5</v>
      </c>
      <c r="M180" s="40">
        <v>6</v>
      </c>
      <c r="N180" s="31">
        <f t="shared" si="31"/>
        <v>75</v>
      </c>
      <c r="O180" s="243"/>
    </row>
    <row r="181" spans="1:15" x14ac:dyDescent="0.35">
      <c r="A181" s="474" t="s">
        <v>174</v>
      </c>
      <c r="B181" s="475"/>
      <c r="C181" s="476"/>
      <c r="D181" s="477"/>
      <c r="E181" s="478"/>
      <c r="F181" s="159"/>
      <c r="G181" s="479"/>
      <c r="H181" s="501"/>
      <c r="I181" s="339" t="s">
        <v>174</v>
      </c>
      <c r="J181" s="339"/>
      <c r="K181" s="339"/>
      <c r="L181" s="339"/>
      <c r="M181" s="339"/>
      <c r="N181" s="339"/>
      <c r="O181" s="339"/>
    </row>
    <row r="182" spans="1:15" s="1" customFormat="1" x14ac:dyDescent="0.35">
      <c r="A182" s="560" t="s">
        <v>175</v>
      </c>
      <c r="B182" s="561"/>
      <c r="C182" s="562"/>
      <c r="D182" s="578" t="s">
        <v>176</v>
      </c>
      <c r="E182" s="579"/>
      <c r="F182" s="580"/>
      <c r="G182" s="491" t="s">
        <v>177</v>
      </c>
      <c r="H182" s="500"/>
      <c r="I182" s="492"/>
      <c r="J182" s="493"/>
      <c r="K182" s="495" t="s">
        <v>178</v>
      </c>
      <c r="L182" s="496" t="s">
        <v>179</v>
      </c>
      <c r="M182" s="574">
        <f ca="1">NOW()</f>
        <v>45674.781403125002</v>
      </c>
      <c r="N182" s="574"/>
      <c r="O182" s="497" t="s">
        <v>489</v>
      </c>
    </row>
    <row r="183" spans="1:15" s="266" customFormat="1" ht="31.5" thickBot="1" x14ac:dyDescent="0.4">
      <c r="A183" s="575" t="s">
        <v>562</v>
      </c>
      <c r="B183" s="576"/>
      <c r="C183" s="576"/>
      <c r="D183" s="576"/>
      <c r="E183" s="576"/>
      <c r="F183" s="576"/>
      <c r="G183" s="576"/>
      <c r="H183" s="576"/>
      <c r="I183" s="576"/>
      <c r="J183" s="576"/>
      <c r="K183" s="576"/>
      <c r="L183" s="576"/>
      <c r="M183" s="576"/>
      <c r="N183" s="576"/>
      <c r="O183" s="577"/>
    </row>
    <row r="184" spans="1:15" ht="50.5" thickBot="1" x14ac:dyDescent="0.4">
      <c r="A184" s="91" t="s">
        <v>31</v>
      </c>
      <c r="B184" s="90" t="s">
        <v>32</v>
      </c>
      <c r="C184" s="91" t="s">
        <v>33</v>
      </c>
      <c r="D184" s="92" t="s">
        <v>34</v>
      </c>
      <c r="E184" s="93" t="s">
        <v>35</v>
      </c>
      <c r="F184" s="94" t="s">
        <v>36</v>
      </c>
      <c r="G184" s="95" t="s">
        <v>37</v>
      </c>
      <c r="H184" s="96"/>
      <c r="I184" s="334" t="s">
        <v>31</v>
      </c>
      <c r="J184" s="97" t="s">
        <v>32</v>
      </c>
      <c r="K184" s="91" t="s">
        <v>33</v>
      </c>
      <c r="L184" s="92" t="s">
        <v>34</v>
      </c>
      <c r="M184" s="93" t="s">
        <v>35</v>
      </c>
      <c r="N184" s="94" t="s">
        <v>36</v>
      </c>
      <c r="O184" s="420" t="s">
        <v>37</v>
      </c>
    </row>
    <row r="185" spans="1:15" ht="25.5" thickBot="1" x14ac:dyDescent="0.4">
      <c r="A185" s="558" t="s">
        <v>779</v>
      </c>
      <c r="B185" s="556"/>
      <c r="C185" s="556"/>
      <c r="D185" s="556"/>
      <c r="E185" s="556"/>
      <c r="F185" s="556"/>
      <c r="G185" s="559"/>
      <c r="I185" s="570" t="s">
        <v>781</v>
      </c>
      <c r="J185" s="566"/>
      <c r="K185" s="566"/>
      <c r="L185" s="566"/>
      <c r="M185" s="566"/>
      <c r="N185" s="566"/>
      <c r="O185" s="567"/>
    </row>
    <row r="186" spans="1:15" x14ac:dyDescent="0.35">
      <c r="A186" s="172"/>
      <c r="B186" s="62">
        <v>33933</v>
      </c>
      <c r="C186" s="28" t="s">
        <v>485</v>
      </c>
      <c r="D186" s="31">
        <v>8</v>
      </c>
      <c r="E186" s="132">
        <v>4</v>
      </c>
      <c r="F186" s="155">
        <v>32</v>
      </c>
      <c r="G186" s="37"/>
      <c r="I186" s="351"/>
      <c r="J186" s="217">
        <v>32173</v>
      </c>
      <c r="K186" s="221" t="s">
        <v>926</v>
      </c>
      <c r="L186" s="59">
        <v>7.5</v>
      </c>
      <c r="M186" s="60">
        <v>6</v>
      </c>
      <c r="N186" s="227">
        <v>45</v>
      </c>
      <c r="O186" s="458">
        <v>777.5</v>
      </c>
    </row>
    <row r="187" spans="1:15" x14ac:dyDescent="0.35">
      <c r="A187" s="172"/>
      <c r="B187" s="158">
        <v>33934</v>
      </c>
      <c r="C187" s="28" t="s">
        <v>487</v>
      </c>
      <c r="D187" s="45">
        <v>8</v>
      </c>
      <c r="E187" s="46">
        <v>4</v>
      </c>
      <c r="F187" s="226">
        <v>32</v>
      </c>
      <c r="G187" s="37"/>
      <c r="I187" s="351"/>
      <c r="J187" s="217">
        <v>32174</v>
      </c>
      <c r="K187" s="221" t="s">
        <v>927</v>
      </c>
      <c r="L187" s="59">
        <v>7.5</v>
      </c>
      <c r="M187" s="60">
        <v>6</v>
      </c>
      <c r="N187" s="227">
        <v>45</v>
      </c>
      <c r="O187" s="458">
        <v>7</v>
      </c>
    </row>
    <row r="188" spans="1:15" x14ac:dyDescent="0.35">
      <c r="A188" s="172"/>
      <c r="B188" s="314">
        <v>33937</v>
      </c>
      <c r="C188" s="110" t="s">
        <v>350</v>
      </c>
      <c r="D188" s="45">
        <v>8</v>
      </c>
      <c r="E188" s="46">
        <v>4</v>
      </c>
      <c r="F188" s="226">
        <v>32</v>
      </c>
      <c r="G188" s="35"/>
      <c r="I188" s="351"/>
      <c r="J188" s="208"/>
      <c r="K188" s="205"/>
      <c r="L188" s="63"/>
      <c r="M188" s="64"/>
      <c r="N188" s="213"/>
      <c r="O188" s="458"/>
    </row>
    <row r="189" spans="1:15" x14ac:dyDescent="0.35">
      <c r="A189" s="459"/>
      <c r="B189" s="314">
        <v>33939</v>
      </c>
      <c r="C189" s="110" t="s">
        <v>907</v>
      </c>
      <c r="D189" s="528" t="s">
        <v>788</v>
      </c>
      <c r="E189" s="46">
        <v>4</v>
      </c>
      <c r="F189" s="529" t="s">
        <v>908</v>
      </c>
      <c r="G189" s="246"/>
      <c r="I189" s="351"/>
      <c r="J189" s="67"/>
      <c r="K189" s="180"/>
      <c r="L189" s="63"/>
      <c r="M189" s="64"/>
      <c r="N189" s="213"/>
      <c r="O189" s="458"/>
    </row>
    <row r="190" spans="1:15" ht="25.5" thickBot="1" x14ac:dyDescent="0.4">
      <c r="A190" s="459"/>
      <c r="B190" s="314"/>
      <c r="C190" s="110"/>
      <c r="D190" s="528"/>
      <c r="E190" s="46"/>
      <c r="F190" s="529"/>
      <c r="G190" s="246"/>
      <c r="I190" s="351"/>
      <c r="J190" s="67"/>
      <c r="K190" s="180"/>
      <c r="L190" s="63"/>
      <c r="M190" s="64"/>
      <c r="N190" s="213"/>
      <c r="O190" s="458"/>
    </row>
    <row r="191" spans="1:15" ht="25.5" thickBot="1" x14ac:dyDescent="0.4">
      <c r="A191" s="459"/>
      <c r="B191" s="314"/>
      <c r="C191" s="110"/>
      <c r="D191" s="45"/>
      <c r="E191" s="46"/>
      <c r="F191" s="226"/>
      <c r="G191" s="37"/>
      <c r="I191" s="570" t="s">
        <v>934</v>
      </c>
      <c r="J191" s="566"/>
      <c r="K191" s="566"/>
      <c r="L191" s="566"/>
      <c r="M191" s="566"/>
      <c r="N191" s="566"/>
      <c r="O191" s="567"/>
    </row>
    <row r="192" spans="1:15" ht="25.5" thickBot="1" x14ac:dyDescent="0.4">
      <c r="A192" s="459"/>
      <c r="B192" s="314"/>
      <c r="C192" s="110"/>
      <c r="D192" s="45"/>
      <c r="E192" s="46"/>
      <c r="F192" s="226"/>
      <c r="G192" s="246"/>
      <c r="I192" s="351"/>
      <c r="J192" s="217">
        <v>31223</v>
      </c>
      <c r="K192" s="221" t="s">
        <v>910</v>
      </c>
      <c r="L192" s="59">
        <v>11</v>
      </c>
      <c r="M192" s="60">
        <v>6</v>
      </c>
      <c r="N192" s="227">
        <v>66</v>
      </c>
      <c r="O192" s="458"/>
    </row>
    <row r="193" spans="1:15" ht="25.5" thickBot="1" x14ac:dyDescent="0.4">
      <c r="A193" s="584" t="s">
        <v>781</v>
      </c>
      <c r="B193" s="566"/>
      <c r="C193" s="566"/>
      <c r="D193" s="566"/>
      <c r="E193" s="566"/>
      <c r="F193" s="566"/>
      <c r="G193" s="585"/>
      <c r="I193" s="351"/>
      <c r="J193" s="217">
        <v>31224</v>
      </c>
      <c r="K193" s="221" t="s">
        <v>911</v>
      </c>
      <c r="L193" s="59">
        <v>11</v>
      </c>
      <c r="M193" s="60">
        <v>6</v>
      </c>
      <c r="N193" s="227">
        <v>66</v>
      </c>
      <c r="O193" s="458"/>
    </row>
    <row r="194" spans="1:15" ht="25.5" thickBot="1" x14ac:dyDescent="0.4">
      <c r="A194" s="460"/>
      <c r="B194" s="200">
        <v>30897</v>
      </c>
      <c r="C194" s="201" t="s">
        <v>500</v>
      </c>
      <c r="D194" s="543">
        <v>7.5</v>
      </c>
      <c r="E194" s="202">
        <v>6</v>
      </c>
      <c r="F194" s="203">
        <f t="shared" ref="F194:F198" si="32">D194*E194</f>
        <v>45</v>
      </c>
      <c r="G194" s="204" t="s">
        <v>936</v>
      </c>
      <c r="I194" s="570" t="s">
        <v>842</v>
      </c>
      <c r="J194" s="566"/>
      <c r="K194" s="566"/>
      <c r="L194" s="566"/>
      <c r="M194" s="566"/>
      <c r="N194" s="566"/>
      <c r="O194" s="567"/>
    </row>
    <row r="195" spans="1:15" x14ac:dyDescent="0.35">
      <c r="A195" s="241"/>
      <c r="B195" s="208">
        <v>30903</v>
      </c>
      <c r="C195" s="205" t="s">
        <v>501</v>
      </c>
      <c r="D195" s="59">
        <v>7.5</v>
      </c>
      <c r="E195" s="46">
        <v>6</v>
      </c>
      <c r="F195" s="206">
        <f t="shared" si="32"/>
        <v>45</v>
      </c>
      <c r="G195" s="207"/>
      <c r="I195" s="351"/>
      <c r="J195" s="46">
        <v>30956</v>
      </c>
      <c r="K195" s="205" t="s">
        <v>563</v>
      </c>
      <c r="L195" s="63">
        <v>11</v>
      </c>
      <c r="M195" s="64">
        <v>6</v>
      </c>
      <c r="N195" s="213">
        <v>66</v>
      </c>
      <c r="O195" s="458"/>
    </row>
    <row r="196" spans="1:15" x14ac:dyDescent="0.35">
      <c r="A196" s="241"/>
      <c r="B196" s="46">
        <v>30904</v>
      </c>
      <c r="C196" s="205" t="s">
        <v>503</v>
      </c>
      <c r="D196" s="59">
        <v>7.5</v>
      </c>
      <c r="E196" s="46">
        <v>6</v>
      </c>
      <c r="F196" s="206">
        <f t="shared" si="32"/>
        <v>45</v>
      </c>
      <c r="G196" s="207"/>
      <c r="I196" s="351"/>
      <c r="J196" s="46">
        <v>30957</v>
      </c>
      <c r="K196" s="205" t="s">
        <v>565</v>
      </c>
      <c r="L196" s="63">
        <v>11</v>
      </c>
      <c r="M196" s="64">
        <v>6</v>
      </c>
      <c r="N196" s="213">
        <v>66</v>
      </c>
      <c r="O196" s="458"/>
    </row>
    <row r="197" spans="1:15" x14ac:dyDescent="0.35">
      <c r="A197" s="241"/>
      <c r="B197" s="208">
        <v>30910</v>
      </c>
      <c r="C197" s="205" t="s">
        <v>504</v>
      </c>
      <c r="D197" s="59">
        <v>7.5</v>
      </c>
      <c r="E197" s="46">
        <v>6</v>
      </c>
      <c r="F197" s="206">
        <f t="shared" si="32"/>
        <v>45</v>
      </c>
      <c r="G197" s="209"/>
      <c r="I197" s="351"/>
      <c r="J197" s="208">
        <v>30958</v>
      </c>
      <c r="K197" s="205" t="s">
        <v>567</v>
      </c>
      <c r="L197" s="63">
        <v>11</v>
      </c>
      <c r="M197" s="64">
        <v>6</v>
      </c>
      <c r="N197" s="213">
        <v>66</v>
      </c>
      <c r="O197" s="458"/>
    </row>
    <row r="198" spans="1:15" x14ac:dyDescent="0.35">
      <c r="A198" s="365"/>
      <c r="B198" s="46">
        <v>30932</v>
      </c>
      <c r="C198" s="205" t="s">
        <v>506</v>
      </c>
      <c r="D198" s="59">
        <v>7.5</v>
      </c>
      <c r="E198" s="46">
        <v>6</v>
      </c>
      <c r="F198" s="206">
        <f t="shared" si="32"/>
        <v>45</v>
      </c>
      <c r="G198" s="207"/>
      <c r="I198" s="351"/>
      <c r="J198" s="67">
        <v>30969</v>
      </c>
      <c r="K198" s="180" t="s">
        <v>573</v>
      </c>
      <c r="L198" s="63">
        <v>11</v>
      </c>
      <c r="M198" s="64">
        <v>6</v>
      </c>
      <c r="N198" s="213">
        <v>66</v>
      </c>
      <c r="O198" s="458"/>
    </row>
    <row r="199" spans="1:15" x14ac:dyDescent="0.35">
      <c r="A199" s="241"/>
      <c r="B199" s="46">
        <v>30947</v>
      </c>
      <c r="C199" s="205" t="s">
        <v>510</v>
      </c>
      <c r="D199" s="59">
        <v>7.5</v>
      </c>
      <c r="E199" s="46">
        <v>6</v>
      </c>
      <c r="F199" s="206">
        <f t="shared" ref="F199:F207" si="33">D199*E199</f>
        <v>45</v>
      </c>
      <c r="G199" s="207"/>
      <c r="I199" s="351"/>
      <c r="J199" s="325" t="s">
        <v>576</v>
      </c>
      <c r="K199" s="180" t="s">
        <v>577</v>
      </c>
      <c r="L199" s="63">
        <v>11</v>
      </c>
      <c r="M199" s="64">
        <v>6</v>
      </c>
      <c r="N199" s="213">
        <v>66</v>
      </c>
      <c r="O199" s="458"/>
    </row>
    <row r="200" spans="1:15" x14ac:dyDescent="0.35">
      <c r="A200" s="241"/>
      <c r="B200" s="208">
        <v>30948</v>
      </c>
      <c r="C200" s="205" t="s">
        <v>511</v>
      </c>
      <c r="D200" s="59">
        <v>7.5</v>
      </c>
      <c r="E200" s="46">
        <v>6</v>
      </c>
      <c r="F200" s="206">
        <f t="shared" si="33"/>
        <v>45</v>
      </c>
      <c r="G200" s="207"/>
      <c r="I200" s="351"/>
      <c r="J200" s="27">
        <v>31052</v>
      </c>
      <c r="K200" s="180" t="s">
        <v>579</v>
      </c>
      <c r="L200" s="63">
        <v>11</v>
      </c>
      <c r="M200" s="64">
        <v>6</v>
      </c>
      <c r="N200" s="213">
        <v>66</v>
      </c>
      <c r="O200" s="458"/>
    </row>
    <row r="201" spans="1:15" x14ac:dyDescent="0.35">
      <c r="A201" s="241"/>
      <c r="B201" s="208">
        <v>30976</v>
      </c>
      <c r="C201" s="205" t="s">
        <v>513</v>
      </c>
      <c r="D201" s="59">
        <v>7.5</v>
      </c>
      <c r="E201" s="46">
        <v>6</v>
      </c>
      <c r="F201" s="206">
        <f t="shared" si="33"/>
        <v>45</v>
      </c>
      <c r="G201" s="207"/>
      <c r="I201" s="351"/>
      <c r="J201" s="27">
        <v>31053</v>
      </c>
      <c r="K201" s="180" t="s">
        <v>581</v>
      </c>
      <c r="L201" s="63">
        <v>11</v>
      </c>
      <c r="M201" s="64">
        <v>6</v>
      </c>
      <c r="N201" s="213">
        <v>66</v>
      </c>
      <c r="O201" s="458"/>
    </row>
    <row r="202" spans="1:15" x14ac:dyDescent="0.35">
      <c r="A202" s="241"/>
      <c r="B202" s="46">
        <v>30977</v>
      </c>
      <c r="C202" s="205" t="s">
        <v>515</v>
      </c>
      <c r="D202" s="59">
        <v>7.5</v>
      </c>
      <c r="E202" s="46">
        <v>6</v>
      </c>
      <c r="F202" s="206">
        <f t="shared" si="33"/>
        <v>45</v>
      </c>
      <c r="G202" s="207"/>
      <c r="I202" s="351"/>
      <c r="J202" s="62">
        <v>31057</v>
      </c>
      <c r="K202" s="28" t="s">
        <v>585</v>
      </c>
      <c r="L202" s="63">
        <v>11</v>
      </c>
      <c r="M202" s="64">
        <v>6</v>
      </c>
      <c r="N202" s="213">
        <v>66</v>
      </c>
      <c r="O202" s="458"/>
    </row>
    <row r="203" spans="1:15" x14ac:dyDescent="0.35">
      <c r="A203" s="241"/>
      <c r="B203" s="208">
        <v>31071</v>
      </c>
      <c r="C203" s="205" t="s">
        <v>518</v>
      </c>
      <c r="D203" s="59">
        <v>7.5</v>
      </c>
      <c r="E203" s="46">
        <v>6</v>
      </c>
      <c r="F203" s="206">
        <f t="shared" si="33"/>
        <v>45</v>
      </c>
      <c r="G203" s="207"/>
      <c r="I203" s="351"/>
      <c r="J203" s="62">
        <v>31059</v>
      </c>
      <c r="K203" s="28" t="s">
        <v>587</v>
      </c>
      <c r="L203" s="63">
        <v>11</v>
      </c>
      <c r="M203" s="64">
        <v>6</v>
      </c>
      <c r="N203" s="213">
        <v>66</v>
      </c>
      <c r="O203" s="458"/>
    </row>
    <row r="204" spans="1:15" x14ac:dyDescent="0.35">
      <c r="A204" s="241"/>
      <c r="B204" s="208">
        <v>31073</v>
      </c>
      <c r="C204" s="205" t="s">
        <v>520</v>
      </c>
      <c r="D204" s="59">
        <v>7.5</v>
      </c>
      <c r="E204" s="46">
        <v>6</v>
      </c>
      <c r="F204" s="206">
        <f t="shared" si="33"/>
        <v>45</v>
      </c>
      <c r="G204" s="207"/>
      <c r="I204" s="351"/>
      <c r="J204" s="62">
        <v>31060</v>
      </c>
      <c r="K204" s="28" t="s">
        <v>589</v>
      </c>
      <c r="L204" s="63">
        <v>11</v>
      </c>
      <c r="M204" s="64">
        <v>6</v>
      </c>
      <c r="N204" s="213">
        <v>66</v>
      </c>
      <c r="O204" s="458"/>
    </row>
    <row r="205" spans="1:15" x14ac:dyDescent="0.35">
      <c r="A205" s="241"/>
      <c r="B205" s="46">
        <v>31074</v>
      </c>
      <c r="C205" s="205" t="s">
        <v>521</v>
      </c>
      <c r="D205" s="59">
        <v>7.5</v>
      </c>
      <c r="E205" s="46">
        <v>6</v>
      </c>
      <c r="F205" s="206">
        <f t="shared" si="33"/>
        <v>45</v>
      </c>
      <c r="G205" s="207"/>
      <c r="I205" s="351"/>
      <c r="J205" s="62">
        <v>31096</v>
      </c>
      <c r="K205" s="28" t="s">
        <v>592</v>
      </c>
      <c r="L205" s="63">
        <v>11</v>
      </c>
      <c r="M205" s="64">
        <v>6</v>
      </c>
      <c r="N205" s="213">
        <v>66</v>
      </c>
      <c r="O205" s="458"/>
    </row>
    <row r="206" spans="1:15" x14ac:dyDescent="0.35">
      <c r="A206" s="241"/>
      <c r="B206" s="46">
        <v>31077</v>
      </c>
      <c r="C206" s="205" t="s">
        <v>525</v>
      </c>
      <c r="D206" s="59">
        <v>7.5</v>
      </c>
      <c r="E206" s="46">
        <v>6</v>
      </c>
      <c r="F206" s="206">
        <f t="shared" si="33"/>
        <v>45</v>
      </c>
      <c r="G206" s="207"/>
      <c r="I206" s="351"/>
      <c r="J206" s="62">
        <v>31098</v>
      </c>
      <c r="K206" s="28" t="s">
        <v>595</v>
      </c>
      <c r="L206" s="63">
        <v>11</v>
      </c>
      <c r="M206" s="64">
        <v>6</v>
      </c>
      <c r="N206" s="228">
        <v>66</v>
      </c>
      <c r="O206" s="458"/>
    </row>
    <row r="207" spans="1:15" x14ac:dyDescent="0.35">
      <c r="A207" s="241"/>
      <c r="B207" s="208">
        <v>31078</v>
      </c>
      <c r="C207" s="205" t="s">
        <v>527</v>
      </c>
      <c r="D207" s="59">
        <v>7.5</v>
      </c>
      <c r="E207" s="46">
        <v>6</v>
      </c>
      <c r="F207" s="206">
        <f t="shared" si="33"/>
        <v>45</v>
      </c>
      <c r="G207" s="207"/>
      <c r="I207" s="351"/>
      <c r="J207" s="62">
        <v>31100</v>
      </c>
      <c r="K207" s="28" t="s">
        <v>597</v>
      </c>
      <c r="L207" s="63">
        <v>11</v>
      </c>
      <c r="M207" s="64">
        <v>6</v>
      </c>
      <c r="N207" s="213">
        <v>66</v>
      </c>
      <c r="O207" s="458"/>
    </row>
    <row r="208" spans="1:15" x14ac:dyDescent="0.35">
      <c r="A208" s="241"/>
      <c r="B208" s="46">
        <v>31079</v>
      </c>
      <c r="C208" s="205" t="s">
        <v>529</v>
      </c>
      <c r="D208" s="59">
        <v>7.5</v>
      </c>
      <c r="E208" s="46">
        <v>6</v>
      </c>
      <c r="F208" s="206">
        <f>D208*E208</f>
        <v>45</v>
      </c>
      <c r="G208" s="207"/>
      <c r="I208" s="351"/>
      <c r="J208" s="62">
        <v>31102</v>
      </c>
      <c r="K208" s="28" t="s">
        <v>600</v>
      </c>
      <c r="L208" s="63">
        <v>11</v>
      </c>
      <c r="M208" s="64">
        <v>6</v>
      </c>
      <c r="N208" s="228">
        <v>66</v>
      </c>
      <c r="O208" s="458"/>
    </row>
    <row r="209" spans="1:16" x14ac:dyDescent="0.35">
      <c r="A209" s="241"/>
      <c r="B209" s="208">
        <v>31083</v>
      </c>
      <c r="C209" s="205" t="s">
        <v>531</v>
      </c>
      <c r="D209" s="59">
        <v>7.5</v>
      </c>
      <c r="E209" s="46">
        <v>6</v>
      </c>
      <c r="F209" s="206">
        <f t="shared" ref="F209:F233" si="34">D209*E209</f>
        <v>45</v>
      </c>
      <c r="G209" s="207"/>
      <c r="I209" s="351"/>
      <c r="J209" s="46">
        <v>31103</v>
      </c>
      <c r="K209" s="205" t="s">
        <v>602</v>
      </c>
      <c r="L209" s="63">
        <v>11</v>
      </c>
      <c r="M209" s="46">
        <v>6</v>
      </c>
      <c r="N209" s="226">
        <v>66</v>
      </c>
      <c r="O209" s="458"/>
      <c r="P209" s="389"/>
    </row>
    <row r="210" spans="1:16" x14ac:dyDescent="0.35">
      <c r="A210" s="241"/>
      <c r="B210" s="208">
        <v>31086</v>
      </c>
      <c r="C210" s="205" t="s">
        <v>532</v>
      </c>
      <c r="D210" s="59">
        <v>7.5</v>
      </c>
      <c r="E210" s="46">
        <v>6</v>
      </c>
      <c r="F210" s="206">
        <f t="shared" si="34"/>
        <v>45</v>
      </c>
      <c r="G210" s="207"/>
      <c r="I210" s="351"/>
      <c r="J210" s="62">
        <v>31210</v>
      </c>
      <c r="K210" s="28" t="s">
        <v>606</v>
      </c>
      <c r="L210" s="63">
        <v>11</v>
      </c>
      <c r="M210" s="64">
        <v>6</v>
      </c>
      <c r="N210" s="213">
        <v>66</v>
      </c>
      <c r="O210" s="458"/>
    </row>
    <row r="211" spans="1:16" x14ac:dyDescent="0.35">
      <c r="A211" s="241"/>
      <c r="B211" s="46">
        <v>31089</v>
      </c>
      <c r="C211" s="205" t="s">
        <v>537</v>
      </c>
      <c r="D211" s="59">
        <v>7.5</v>
      </c>
      <c r="E211" s="46">
        <v>6</v>
      </c>
      <c r="F211" s="206">
        <f t="shared" si="34"/>
        <v>45</v>
      </c>
      <c r="G211" s="207"/>
      <c r="I211" s="351"/>
      <c r="J211" s="62">
        <v>31217</v>
      </c>
      <c r="K211" s="28" t="s">
        <v>607</v>
      </c>
      <c r="L211" s="63">
        <v>11</v>
      </c>
      <c r="M211" s="64">
        <v>6</v>
      </c>
      <c r="N211" s="213">
        <v>66</v>
      </c>
      <c r="O211" s="458"/>
    </row>
    <row r="212" spans="1:16" x14ac:dyDescent="0.35">
      <c r="A212" s="241"/>
      <c r="B212" s="46">
        <v>31090</v>
      </c>
      <c r="C212" s="205" t="s">
        <v>539</v>
      </c>
      <c r="D212" s="59">
        <v>7.5</v>
      </c>
      <c r="E212" s="46">
        <v>6</v>
      </c>
      <c r="F212" s="206">
        <f t="shared" si="34"/>
        <v>45</v>
      </c>
      <c r="G212" s="207"/>
      <c r="I212" s="351"/>
      <c r="J212" s="46">
        <v>31222</v>
      </c>
      <c r="K212" s="205" t="s">
        <v>828</v>
      </c>
      <c r="L212" s="45">
        <v>11</v>
      </c>
      <c r="M212" s="46">
        <v>6</v>
      </c>
      <c r="N212" s="206">
        <v>66</v>
      </c>
      <c r="O212" s="458"/>
    </row>
    <row r="213" spans="1:16" x14ac:dyDescent="0.35">
      <c r="A213" s="241"/>
      <c r="B213" s="46">
        <v>31110</v>
      </c>
      <c r="C213" s="205" t="s">
        <v>540</v>
      </c>
      <c r="D213" s="59">
        <v>7.5</v>
      </c>
      <c r="E213" s="46">
        <v>6</v>
      </c>
      <c r="F213" s="206">
        <f t="shared" si="34"/>
        <v>45</v>
      </c>
      <c r="G213" s="207"/>
      <c r="I213" s="351"/>
      <c r="J213" s="27">
        <v>31227</v>
      </c>
      <c r="K213" s="180" t="s">
        <v>829</v>
      </c>
      <c r="L213" s="45">
        <v>11</v>
      </c>
      <c r="M213" s="46">
        <v>6</v>
      </c>
      <c r="N213" s="226">
        <v>66</v>
      </c>
      <c r="O213" s="458"/>
    </row>
    <row r="214" spans="1:16" x14ac:dyDescent="0.35">
      <c r="A214" s="241"/>
      <c r="B214" s="208">
        <v>31111</v>
      </c>
      <c r="C214" s="205" t="s">
        <v>542</v>
      </c>
      <c r="D214" s="59">
        <v>7.5</v>
      </c>
      <c r="E214" s="46">
        <v>6</v>
      </c>
      <c r="F214" s="206">
        <f t="shared" si="34"/>
        <v>45</v>
      </c>
      <c r="G214" s="207"/>
      <c r="I214" s="351"/>
      <c r="J214" s="271">
        <v>31237</v>
      </c>
      <c r="K214" s="445" t="s">
        <v>800</v>
      </c>
      <c r="L214" s="498">
        <v>11</v>
      </c>
      <c r="M214" s="139">
        <v>6</v>
      </c>
      <c r="N214" s="505">
        <v>66</v>
      </c>
      <c r="O214" s="461"/>
    </row>
    <row r="215" spans="1:16" x14ac:dyDescent="0.35">
      <c r="A215" s="241"/>
      <c r="B215" s="46">
        <v>31114</v>
      </c>
      <c r="C215" s="205" t="s">
        <v>545</v>
      </c>
      <c r="D215" s="59">
        <v>7.5</v>
      </c>
      <c r="E215" s="46">
        <v>6</v>
      </c>
      <c r="F215" s="206">
        <f t="shared" si="34"/>
        <v>45</v>
      </c>
      <c r="G215" s="207"/>
      <c r="I215" s="351"/>
      <c r="J215" s="355">
        <v>32176</v>
      </c>
      <c r="K215" s="340" t="s">
        <v>928</v>
      </c>
      <c r="L215" s="518" t="s">
        <v>889</v>
      </c>
      <c r="M215" s="355">
        <v>6</v>
      </c>
      <c r="N215" s="518" t="s">
        <v>890</v>
      </c>
      <c r="O215" s="461"/>
    </row>
    <row r="216" spans="1:16" x14ac:dyDescent="0.35">
      <c r="A216" s="241"/>
      <c r="B216" s="208">
        <v>31116</v>
      </c>
      <c r="C216" s="205" t="s">
        <v>548</v>
      </c>
      <c r="D216" s="59">
        <v>7.5</v>
      </c>
      <c r="E216" s="46">
        <v>6</v>
      </c>
      <c r="F216" s="206">
        <f t="shared" si="34"/>
        <v>45</v>
      </c>
      <c r="G216" s="207"/>
      <c r="I216" s="361"/>
      <c r="J216" s="355">
        <v>32177</v>
      </c>
      <c r="K216" s="340" t="s">
        <v>929</v>
      </c>
      <c r="L216" s="518" t="s">
        <v>889</v>
      </c>
      <c r="M216" s="355">
        <v>6</v>
      </c>
      <c r="N216" s="518" t="s">
        <v>890</v>
      </c>
      <c r="O216" s="462"/>
    </row>
    <row r="217" spans="1:16" x14ac:dyDescent="0.35">
      <c r="A217" s="241"/>
      <c r="B217" s="46">
        <v>31117</v>
      </c>
      <c r="C217" s="205" t="s">
        <v>550</v>
      </c>
      <c r="D217" s="59">
        <v>7.5</v>
      </c>
      <c r="E217" s="46">
        <v>6</v>
      </c>
      <c r="F217" s="206">
        <f t="shared" si="34"/>
        <v>45</v>
      </c>
      <c r="G217" s="207">
        <v>7.5</v>
      </c>
      <c r="I217" s="351"/>
      <c r="J217" s="355">
        <v>32178</v>
      </c>
      <c r="K217" s="340" t="s">
        <v>891</v>
      </c>
      <c r="L217" s="518" t="s">
        <v>889</v>
      </c>
      <c r="M217" s="355">
        <v>6</v>
      </c>
      <c r="N217" s="518" t="s">
        <v>890</v>
      </c>
      <c r="O217" s="461"/>
    </row>
    <row r="218" spans="1:16" x14ac:dyDescent="0.35">
      <c r="A218" s="241"/>
      <c r="B218" s="208">
        <v>31207</v>
      </c>
      <c r="C218" s="205" t="s">
        <v>552</v>
      </c>
      <c r="D218" s="59">
        <v>7.5</v>
      </c>
      <c r="E218" s="46">
        <v>6</v>
      </c>
      <c r="F218" s="206">
        <f t="shared" si="34"/>
        <v>45</v>
      </c>
      <c r="G218" s="207"/>
      <c r="I218" s="361"/>
      <c r="J218" s="527">
        <v>32188</v>
      </c>
      <c r="K218" s="234" t="s">
        <v>933</v>
      </c>
      <c r="L218" s="518" t="s">
        <v>889</v>
      </c>
      <c r="M218" s="355">
        <v>6</v>
      </c>
      <c r="N218" s="518" t="s">
        <v>890</v>
      </c>
      <c r="O218" s="462"/>
    </row>
    <row r="219" spans="1:16" x14ac:dyDescent="0.35">
      <c r="A219" s="241"/>
      <c r="B219" s="208">
        <v>31208</v>
      </c>
      <c r="C219" s="205" t="s">
        <v>553</v>
      </c>
      <c r="D219" s="59">
        <v>7.5</v>
      </c>
      <c r="E219" s="46">
        <v>6</v>
      </c>
      <c r="F219" s="206">
        <f t="shared" si="34"/>
        <v>45</v>
      </c>
      <c r="G219" s="207"/>
      <c r="I219" s="338"/>
      <c r="J219" s="338"/>
      <c r="K219" s="338"/>
      <c r="L219" s="338"/>
      <c r="M219" s="338"/>
      <c r="N219" s="338"/>
      <c r="O219" s="338"/>
    </row>
    <row r="220" spans="1:16" ht="25.5" thickBot="1" x14ac:dyDescent="0.4">
      <c r="A220" s="241"/>
      <c r="B220" s="208">
        <v>31209</v>
      </c>
      <c r="C220" s="205" t="s">
        <v>554</v>
      </c>
      <c r="D220" s="59">
        <v>7.5</v>
      </c>
      <c r="E220" s="46">
        <v>6</v>
      </c>
      <c r="F220" s="206">
        <f t="shared" si="34"/>
        <v>45</v>
      </c>
      <c r="G220" s="207"/>
      <c r="I220" s="338"/>
      <c r="J220" s="338"/>
      <c r="K220" s="338"/>
      <c r="L220" s="338"/>
      <c r="M220" s="338"/>
      <c r="N220" s="338"/>
      <c r="O220" s="338"/>
    </row>
    <row r="221" spans="1:16" ht="25.5" thickBot="1" x14ac:dyDescent="0.4">
      <c r="A221" s="241"/>
      <c r="B221" s="208">
        <v>31211</v>
      </c>
      <c r="C221" s="205" t="s">
        <v>556</v>
      </c>
      <c r="D221" s="59">
        <v>7.5</v>
      </c>
      <c r="E221" s="46">
        <v>6</v>
      </c>
      <c r="F221" s="206">
        <f t="shared" si="34"/>
        <v>45</v>
      </c>
      <c r="G221" s="207"/>
      <c r="I221" s="570" t="s">
        <v>912</v>
      </c>
      <c r="J221" s="566"/>
      <c r="K221" s="566"/>
      <c r="L221" s="566"/>
      <c r="M221" s="566"/>
      <c r="N221" s="566"/>
      <c r="O221" s="567"/>
    </row>
    <row r="222" spans="1:16" x14ac:dyDescent="0.35">
      <c r="A222" s="241"/>
      <c r="B222" s="219">
        <v>31212</v>
      </c>
      <c r="C222" s="220" t="s">
        <v>558</v>
      </c>
      <c r="D222" s="59">
        <v>7.5</v>
      </c>
      <c r="E222" s="46">
        <v>6</v>
      </c>
      <c r="F222" s="206">
        <f t="shared" si="34"/>
        <v>45</v>
      </c>
      <c r="G222" s="207"/>
      <c r="I222" s="351"/>
      <c r="J222" s="355">
        <v>31331</v>
      </c>
      <c r="K222" s="340" t="s">
        <v>913</v>
      </c>
      <c r="L222" s="530">
        <v>15</v>
      </c>
      <c r="M222" s="355">
        <v>6</v>
      </c>
      <c r="N222" s="530">
        <v>90</v>
      </c>
      <c r="O222" s="461"/>
    </row>
    <row r="223" spans="1:16" x14ac:dyDescent="0.35">
      <c r="A223" s="241"/>
      <c r="B223" s="208">
        <v>31214</v>
      </c>
      <c r="C223" s="205" t="s">
        <v>559</v>
      </c>
      <c r="D223" s="59">
        <v>7.5</v>
      </c>
      <c r="E223" s="46">
        <v>6</v>
      </c>
      <c r="F223" s="206">
        <f t="shared" si="34"/>
        <v>45</v>
      </c>
      <c r="G223" s="207"/>
      <c r="I223" s="351"/>
      <c r="J223" s="46"/>
      <c r="K223" s="205"/>
      <c r="L223" s="45"/>
      <c r="M223" s="46"/>
      <c r="N223" s="206"/>
      <c r="O223" s="461"/>
    </row>
    <row r="224" spans="1:16" x14ac:dyDescent="0.35">
      <c r="A224" s="241"/>
      <c r="B224" s="46">
        <v>31215</v>
      </c>
      <c r="C224" s="205" t="s">
        <v>560</v>
      </c>
      <c r="D224" s="59">
        <v>7.5</v>
      </c>
      <c r="E224" s="46">
        <v>6</v>
      </c>
      <c r="F224" s="206">
        <f t="shared" si="34"/>
        <v>45</v>
      </c>
      <c r="G224" s="207"/>
      <c r="I224" s="351"/>
      <c r="J224" s="208"/>
      <c r="K224" s="205"/>
      <c r="L224" s="45"/>
      <c r="M224" s="46"/>
      <c r="N224" s="206"/>
      <c r="O224" s="461"/>
    </row>
    <row r="225" spans="1:15" x14ac:dyDescent="0.35">
      <c r="A225" s="241"/>
      <c r="B225" s="219">
        <v>31223</v>
      </c>
      <c r="C225" s="220" t="s">
        <v>910</v>
      </c>
      <c r="D225" s="59">
        <v>7.5</v>
      </c>
      <c r="E225" s="46">
        <v>6</v>
      </c>
      <c r="F225" s="206">
        <f t="shared" si="34"/>
        <v>45</v>
      </c>
      <c r="G225" s="207"/>
      <c r="I225" s="351"/>
      <c r="J225" s="46"/>
      <c r="K225" s="205"/>
      <c r="L225" s="45"/>
      <c r="M225" s="46"/>
      <c r="N225" s="206"/>
      <c r="O225" s="461"/>
    </row>
    <row r="226" spans="1:15" x14ac:dyDescent="0.35">
      <c r="A226" s="241"/>
      <c r="B226" s="219">
        <v>31224</v>
      </c>
      <c r="C226" s="220" t="s">
        <v>911</v>
      </c>
      <c r="D226" s="59">
        <v>7.5</v>
      </c>
      <c r="E226" s="46">
        <v>6</v>
      </c>
      <c r="F226" s="206">
        <f t="shared" si="34"/>
        <v>45</v>
      </c>
      <c r="G226" s="207"/>
      <c r="I226" s="351"/>
      <c r="J226" s="67"/>
      <c r="K226" s="180"/>
      <c r="L226" s="45"/>
      <c r="M226" s="46"/>
      <c r="N226" s="206"/>
      <c r="O226" s="461"/>
    </row>
    <row r="227" spans="1:15" x14ac:dyDescent="0.35">
      <c r="A227" s="241"/>
      <c r="B227" s="219">
        <v>31226</v>
      </c>
      <c r="C227" s="220" t="s">
        <v>768</v>
      </c>
      <c r="D227" s="59">
        <v>7.5</v>
      </c>
      <c r="E227" s="46">
        <v>6</v>
      </c>
      <c r="F227" s="206">
        <f t="shared" si="34"/>
        <v>45</v>
      </c>
      <c r="G227" s="207"/>
      <c r="I227" s="351"/>
      <c r="J227" s="67"/>
      <c r="K227" s="180"/>
      <c r="L227" s="45"/>
      <c r="M227" s="46"/>
      <c r="N227" s="206"/>
      <c r="O227" s="461"/>
    </row>
    <row r="228" spans="1:15" x14ac:dyDescent="0.35">
      <c r="A228" s="241"/>
      <c r="B228" s="208">
        <v>31228</v>
      </c>
      <c r="C228" s="205" t="s">
        <v>854</v>
      </c>
      <c r="D228" s="59">
        <v>7.5</v>
      </c>
      <c r="E228" s="46">
        <v>6</v>
      </c>
      <c r="F228" s="206">
        <f t="shared" si="34"/>
        <v>45</v>
      </c>
      <c r="G228" s="207"/>
      <c r="I228" s="351"/>
      <c r="J228" s="67"/>
      <c r="K228" s="180"/>
      <c r="L228" s="45"/>
      <c r="M228" s="46"/>
      <c r="N228" s="206"/>
      <c r="O228" s="461"/>
    </row>
    <row r="229" spans="1:15" x14ac:dyDescent="0.35">
      <c r="A229" s="241"/>
      <c r="B229" s="276" t="s">
        <v>496</v>
      </c>
      <c r="C229" s="205" t="s">
        <v>855</v>
      </c>
      <c r="D229" s="59">
        <v>7.5</v>
      </c>
      <c r="E229" s="46">
        <v>6</v>
      </c>
      <c r="F229" s="206">
        <f t="shared" si="34"/>
        <v>45</v>
      </c>
      <c r="G229" s="207"/>
      <c r="I229" s="351"/>
      <c r="J229" s="62"/>
      <c r="K229" s="28"/>
      <c r="L229" s="45"/>
      <c r="M229" s="46"/>
      <c r="N229" s="206"/>
      <c r="O229" s="461"/>
    </row>
    <row r="230" spans="1:15" x14ac:dyDescent="0.35">
      <c r="A230" s="241"/>
      <c r="B230" s="208">
        <v>31232</v>
      </c>
      <c r="C230" s="205" t="s">
        <v>856</v>
      </c>
      <c r="D230" s="59">
        <v>7.5</v>
      </c>
      <c r="E230" s="46">
        <v>6</v>
      </c>
      <c r="F230" s="206">
        <f t="shared" si="34"/>
        <v>45</v>
      </c>
      <c r="G230" s="207"/>
      <c r="I230" s="351"/>
      <c r="J230" s="62"/>
      <c r="K230" s="28"/>
      <c r="L230" s="45"/>
      <c r="M230" s="46"/>
      <c r="N230" s="206"/>
      <c r="O230" s="461"/>
    </row>
    <row r="231" spans="1:15" x14ac:dyDescent="0.35">
      <c r="A231" s="241"/>
      <c r="B231" s="219">
        <v>31239</v>
      </c>
      <c r="C231" s="220" t="s">
        <v>857</v>
      </c>
      <c r="D231" s="59">
        <v>7.5</v>
      </c>
      <c r="E231" s="46">
        <v>6</v>
      </c>
      <c r="F231" s="206">
        <f t="shared" si="34"/>
        <v>45</v>
      </c>
      <c r="G231" s="209"/>
      <c r="I231" s="351"/>
      <c r="J231" s="62"/>
      <c r="K231" s="28"/>
      <c r="L231" s="45"/>
      <c r="M231" s="46"/>
      <c r="N231" s="206"/>
      <c r="O231" s="461"/>
    </row>
    <row r="232" spans="1:15" x14ac:dyDescent="0.35">
      <c r="A232" s="241"/>
      <c r="B232" s="301" t="s">
        <v>763</v>
      </c>
      <c r="C232" s="205" t="s">
        <v>858</v>
      </c>
      <c r="D232" s="59">
        <v>7.5</v>
      </c>
      <c r="E232" s="46">
        <v>6</v>
      </c>
      <c r="F232" s="206">
        <f t="shared" si="34"/>
        <v>45</v>
      </c>
      <c r="G232" s="209"/>
      <c r="I232" s="352"/>
      <c r="J232" s="208"/>
      <c r="K232" s="205"/>
      <c r="L232" s="45"/>
      <c r="M232" s="46"/>
      <c r="N232" s="206"/>
      <c r="O232" s="458"/>
    </row>
    <row r="233" spans="1:15" x14ac:dyDescent="0.35">
      <c r="A233" s="241"/>
      <c r="B233" s="333">
        <v>32172</v>
      </c>
      <c r="C233" s="221" t="s">
        <v>925</v>
      </c>
      <c r="D233" s="59">
        <v>7.5</v>
      </c>
      <c r="E233" s="217">
        <v>6</v>
      </c>
      <c r="F233" s="218">
        <f t="shared" si="34"/>
        <v>45</v>
      </c>
      <c r="G233" s="209"/>
      <c r="I233" s="352"/>
      <c r="J233" s="208"/>
      <c r="K233" s="205"/>
      <c r="L233" s="45"/>
      <c r="M233" s="46"/>
      <c r="N233" s="206"/>
      <c r="O233" s="458"/>
    </row>
    <row r="234" spans="1:15" x14ac:dyDescent="0.35">
      <c r="A234" s="241"/>
      <c r="B234" s="333">
        <v>32189</v>
      </c>
      <c r="C234" s="221" t="s">
        <v>931</v>
      </c>
      <c r="D234" s="59">
        <v>7.5</v>
      </c>
      <c r="E234" s="217">
        <v>6</v>
      </c>
      <c r="F234" s="218">
        <f t="shared" ref="F234:F235" si="35">D234*E234</f>
        <v>45</v>
      </c>
      <c r="G234" s="209"/>
      <c r="I234" s="352"/>
      <c r="J234" s="46"/>
      <c r="K234" s="205"/>
      <c r="L234" s="45"/>
      <c r="M234" s="46"/>
      <c r="N234" s="206"/>
      <c r="O234" s="458"/>
    </row>
    <row r="235" spans="1:15" x14ac:dyDescent="0.35">
      <c r="A235" s="241"/>
      <c r="B235" s="333">
        <v>32192</v>
      </c>
      <c r="C235" s="221" t="s">
        <v>932</v>
      </c>
      <c r="D235" s="59">
        <v>7.5</v>
      </c>
      <c r="E235" s="217">
        <v>6</v>
      </c>
      <c r="F235" s="218">
        <f t="shared" si="35"/>
        <v>45</v>
      </c>
      <c r="G235" s="209"/>
      <c r="I235" s="352"/>
      <c r="J235" s="208"/>
      <c r="K235" s="205"/>
      <c r="L235" s="45"/>
      <c r="M235" s="46"/>
      <c r="N235" s="206"/>
      <c r="O235" s="458"/>
    </row>
    <row r="236" spans="1:15" x14ac:dyDescent="0.35">
      <c r="A236" s="474" t="s">
        <v>174</v>
      </c>
      <c r="B236" s="475"/>
      <c r="C236" s="476"/>
      <c r="D236" s="477"/>
      <c r="E236" s="478"/>
      <c r="F236" s="159"/>
      <c r="G236" s="479"/>
      <c r="I236" s="361"/>
      <c r="J236" s="139"/>
      <c r="K236" s="220"/>
      <c r="L236" s="498"/>
      <c r="M236" s="139"/>
      <c r="N236" s="499"/>
      <c r="O236" s="462"/>
    </row>
    <row r="237" spans="1:15" s="1" customFormat="1" x14ac:dyDescent="0.35">
      <c r="A237" s="560" t="s">
        <v>175</v>
      </c>
      <c r="B237" s="561"/>
      <c r="C237" s="562"/>
      <c r="D237" s="578" t="s">
        <v>176</v>
      </c>
      <c r="E237" s="579"/>
      <c r="F237" s="580"/>
      <c r="G237" s="491" t="s">
        <v>177</v>
      </c>
      <c r="H237" s="500"/>
      <c r="I237" s="492"/>
      <c r="J237" s="493"/>
      <c r="K237" s="495" t="s">
        <v>178</v>
      </c>
      <c r="L237" s="496" t="s">
        <v>179</v>
      </c>
      <c r="M237" s="574">
        <f ca="1">NOW()</f>
        <v>45674.781403125002</v>
      </c>
      <c r="N237" s="574"/>
      <c r="O237" s="497" t="s">
        <v>489</v>
      </c>
    </row>
    <row r="238" spans="1:15" s="266" customFormat="1" ht="31.5" thickBot="1" x14ac:dyDescent="0.4">
      <c r="A238" s="575" t="s">
        <v>562</v>
      </c>
      <c r="B238" s="576"/>
      <c r="C238" s="576"/>
      <c r="D238" s="576"/>
      <c r="E238" s="576"/>
      <c r="F238" s="576"/>
      <c r="G238" s="576"/>
      <c r="H238" s="576"/>
      <c r="I238" s="576"/>
      <c r="J238" s="576"/>
      <c r="K238" s="576"/>
      <c r="L238" s="576"/>
      <c r="M238" s="576"/>
      <c r="N238" s="576"/>
      <c r="O238" s="577"/>
    </row>
    <row r="239" spans="1:15" ht="50.5" thickBot="1" x14ac:dyDescent="0.4">
      <c r="A239" s="91" t="s">
        <v>31</v>
      </c>
      <c r="B239" s="90" t="s">
        <v>32</v>
      </c>
      <c r="C239" s="91" t="s">
        <v>33</v>
      </c>
      <c r="D239" s="92" t="s">
        <v>34</v>
      </c>
      <c r="E239" s="93" t="s">
        <v>35</v>
      </c>
      <c r="F239" s="94" t="s">
        <v>36</v>
      </c>
      <c r="G239" s="95" t="s">
        <v>37</v>
      </c>
      <c r="H239" s="96"/>
      <c r="I239" s="334" t="s">
        <v>31</v>
      </c>
      <c r="J239" s="97" t="s">
        <v>32</v>
      </c>
      <c r="K239" s="91" t="s">
        <v>33</v>
      </c>
      <c r="L239" s="92" t="s">
        <v>34</v>
      </c>
      <c r="M239" s="93" t="s">
        <v>35</v>
      </c>
      <c r="N239" s="94" t="s">
        <v>36</v>
      </c>
      <c r="O239" s="420" t="s">
        <v>37</v>
      </c>
    </row>
    <row r="240" spans="1:15" ht="25.5" thickBot="1" x14ac:dyDescent="0.4">
      <c r="A240" s="581" t="s">
        <v>797</v>
      </c>
      <c r="B240" s="582"/>
      <c r="C240" s="582"/>
      <c r="D240" s="582"/>
      <c r="E240" s="582"/>
      <c r="F240" s="582"/>
      <c r="G240" s="583"/>
      <c r="I240" s="582" t="s">
        <v>497</v>
      </c>
      <c r="J240" s="582"/>
      <c r="K240" s="582"/>
      <c r="L240" s="582"/>
      <c r="M240" s="582"/>
      <c r="N240" s="582"/>
      <c r="O240" s="604"/>
    </row>
    <row r="241" spans="1:15" x14ac:dyDescent="0.35">
      <c r="A241" s="241"/>
      <c r="B241" s="46">
        <v>31186</v>
      </c>
      <c r="C241" s="205" t="s">
        <v>848</v>
      </c>
      <c r="D241" s="45">
        <v>8.5</v>
      </c>
      <c r="E241" s="46">
        <v>6</v>
      </c>
      <c r="F241" s="243">
        <f t="shared" ref="F241:F249" si="36">D241*E241</f>
        <v>51</v>
      </c>
      <c r="G241" s="209"/>
      <c r="I241" s="353"/>
      <c r="J241" s="504">
        <v>31172</v>
      </c>
      <c r="K241" s="41" t="s">
        <v>831</v>
      </c>
      <c r="L241" s="45">
        <v>8.5</v>
      </c>
      <c r="M241" s="46">
        <v>6</v>
      </c>
      <c r="N241" s="206">
        <f t="shared" ref="N241:N243" si="37">L241*M241</f>
        <v>51</v>
      </c>
      <c r="O241" s="463"/>
    </row>
    <row r="242" spans="1:15" x14ac:dyDescent="0.35">
      <c r="A242" s="241"/>
      <c r="B242" s="46">
        <v>31187</v>
      </c>
      <c r="C242" s="205" t="s">
        <v>849</v>
      </c>
      <c r="D242" s="45">
        <v>8.5</v>
      </c>
      <c r="E242" s="46">
        <v>6</v>
      </c>
      <c r="F242" s="243">
        <f t="shared" si="36"/>
        <v>51</v>
      </c>
      <c r="G242" s="209"/>
      <c r="I242" s="352"/>
      <c r="J242" s="62">
        <v>31310</v>
      </c>
      <c r="K242" s="28" t="s">
        <v>555</v>
      </c>
      <c r="L242" s="45">
        <v>8.5</v>
      </c>
      <c r="M242" s="46">
        <v>6</v>
      </c>
      <c r="N242" s="206">
        <f t="shared" si="37"/>
        <v>51</v>
      </c>
      <c r="O242" s="461"/>
    </row>
    <row r="243" spans="1:15" x14ac:dyDescent="0.35">
      <c r="A243" s="241"/>
      <c r="B243" s="46">
        <v>31188</v>
      </c>
      <c r="C243" s="205" t="s">
        <v>850</v>
      </c>
      <c r="D243" s="45">
        <v>8.5</v>
      </c>
      <c r="E243" s="46">
        <v>6</v>
      </c>
      <c r="F243" s="243">
        <f t="shared" si="36"/>
        <v>51</v>
      </c>
      <c r="G243" s="209"/>
      <c r="I243" s="338"/>
      <c r="J243" s="62">
        <v>31311</v>
      </c>
      <c r="K243" s="28" t="s">
        <v>557</v>
      </c>
      <c r="L243" s="45">
        <v>8.5</v>
      </c>
      <c r="M243" s="46">
        <v>6</v>
      </c>
      <c r="N243" s="206">
        <f t="shared" si="37"/>
        <v>51</v>
      </c>
      <c r="O243" s="461"/>
    </row>
    <row r="244" spans="1:15" ht="25.5" thickBot="1" x14ac:dyDescent="0.4">
      <c r="A244" s="241"/>
      <c r="B244" s="208">
        <v>31189</v>
      </c>
      <c r="C244" s="205" t="s">
        <v>851</v>
      </c>
      <c r="D244" s="45">
        <v>8.5</v>
      </c>
      <c r="E244" s="46">
        <v>6</v>
      </c>
      <c r="F244" s="243">
        <f t="shared" si="36"/>
        <v>51</v>
      </c>
      <c r="G244" s="209"/>
      <c r="I244" s="338"/>
      <c r="J244" s="519">
        <v>32179</v>
      </c>
      <c r="K244" s="520" t="s">
        <v>903</v>
      </c>
      <c r="L244" s="216">
        <v>8.5</v>
      </c>
      <c r="M244" s="521">
        <v>6</v>
      </c>
      <c r="N244" s="522">
        <v>51</v>
      </c>
      <c r="O244" s="324"/>
    </row>
    <row r="245" spans="1:15" ht="25.5" thickBot="1" x14ac:dyDescent="0.4">
      <c r="A245" s="365"/>
      <c r="B245" s="217">
        <v>31191</v>
      </c>
      <c r="C245" s="221" t="s">
        <v>892</v>
      </c>
      <c r="D245" s="216">
        <v>8.5</v>
      </c>
      <c r="E245" s="217">
        <v>6</v>
      </c>
      <c r="F245" s="218">
        <f t="shared" si="36"/>
        <v>51</v>
      </c>
      <c r="G245" s="209"/>
      <c r="I245" s="353"/>
      <c r="J245" s="523">
        <v>32185</v>
      </c>
      <c r="K245" s="524" t="s">
        <v>904</v>
      </c>
      <c r="L245" s="216">
        <v>8.5</v>
      </c>
      <c r="M245" s="525">
        <v>6</v>
      </c>
      <c r="N245" s="526">
        <v>51</v>
      </c>
      <c r="O245" s="463"/>
    </row>
    <row r="246" spans="1:15" ht="25.5" thickBot="1" x14ac:dyDescent="0.4">
      <c r="A246" s="365"/>
      <c r="B246" s="217">
        <v>31192</v>
      </c>
      <c r="C246" s="221" t="s">
        <v>895</v>
      </c>
      <c r="D246" s="216">
        <v>13</v>
      </c>
      <c r="E246" s="217">
        <v>6</v>
      </c>
      <c r="F246" s="218">
        <f t="shared" si="36"/>
        <v>78</v>
      </c>
      <c r="G246" s="209"/>
      <c r="I246" s="356"/>
      <c r="J246" s="527">
        <v>32186</v>
      </c>
      <c r="K246" s="234" t="s">
        <v>896</v>
      </c>
      <c r="L246" s="216">
        <v>8.5</v>
      </c>
      <c r="M246" s="525">
        <v>6</v>
      </c>
      <c r="N246" s="526">
        <v>51</v>
      </c>
      <c r="O246" s="221"/>
    </row>
    <row r="247" spans="1:15" ht="25.5" thickBot="1" x14ac:dyDescent="0.4">
      <c r="A247" s="365"/>
      <c r="B247" s="217">
        <v>31193</v>
      </c>
      <c r="C247" s="221" t="s">
        <v>894</v>
      </c>
      <c r="D247" s="216">
        <v>13</v>
      </c>
      <c r="E247" s="217">
        <v>6</v>
      </c>
      <c r="F247" s="218">
        <f t="shared" si="36"/>
        <v>78</v>
      </c>
      <c r="G247" s="209"/>
      <c r="I247" s="338"/>
      <c r="J247" s="523">
        <v>32187</v>
      </c>
      <c r="K247" s="524" t="s">
        <v>930</v>
      </c>
      <c r="L247" s="216">
        <v>8.5</v>
      </c>
      <c r="M247" s="525">
        <v>6</v>
      </c>
      <c r="N247" s="526">
        <v>51</v>
      </c>
      <c r="O247" s="461"/>
    </row>
    <row r="248" spans="1:15" ht="25.5" thickBot="1" x14ac:dyDescent="0.4">
      <c r="A248" s="338"/>
      <c r="B248" s="46">
        <v>31175</v>
      </c>
      <c r="C248" s="205" t="s">
        <v>852</v>
      </c>
      <c r="D248" s="45">
        <v>102</v>
      </c>
      <c r="E248" s="46">
        <v>1</v>
      </c>
      <c r="F248" s="206">
        <f t="shared" si="36"/>
        <v>102</v>
      </c>
      <c r="G248" s="324"/>
      <c r="I248" s="352"/>
      <c r="J248" s="527"/>
      <c r="K248" s="234"/>
      <c r="L248" s="216"/>
      <c r="M248" s="525"/>
      <c r="N248" s="526"/>
      <c r="O248" s="461"/>
    </row>
    <row r="249" spans="1:15" ht="25.5" thickBot="1" x14ac:dyDescent="0.4">
      <c r="A249" s="365"/>
      <c r="B249" s="46">
        <v>31190</v>
      </c>
      <c r="C249" s="205" t="s">
        <v>853</v>
      </c>
      <c r="D249" s="45">
        <v>51</v>
      </c>
      <c r="E249" s="46">
        <v>1</v>
      </c>
      <c r="F249" s="206">
        <f t="shared" si="36"/>
        <v>51</v>
      </c>
      <c r="G249" s="209"/>
      <c r="I249" s="352"/>
      <c r="J249" s="527"/>
      <c r="K249" s="234"/>
      <c r="L249" s="216"/>
      <c r="M249" s="525"/>
      <c r="N249" s="526"/>
      <c r="O249" s="461"/>
    </row>
    <row r="250" spans="1:15" ht="25.5" thickBot="1" x14ac:dyDescent="0.4">
      <c r="A250" s="338"/>
      <c r="B250" s="46"/>
      <c r="C250" s="205"/>
      <c r="D250" s="45"/>
      <c r="E250" s="46"/>
      <c r="F250" s="206"/>
      <c r="G250" s="324"/>
      <c r="I250" s="582" t="s">
        <v>893</v>
      </c>
      <c r="J250" s="582"/>
      <c r="K250" s="582"/>
      <c r="L250" s="582"/>
      <c r="M250" s="582"/>
      <c r="N250" s="582"/>
      <c r="O250" s="604"/>
    </row>
    <row r="251" spans="1:15" ht="25.5" thickBot="1" x14ac:dyDescent="0.4">
      <c r="A251" s="365"/>
      <c r="B251" s="46"/>
      <c r="C251" s="205"/>
      <c r="D251" s="45"/>
      <c r="E251" s="46"/>
      <c r="F251" s="206"/>
      <c r="G251" s="209"/>
      <c r="I251" s="338"/>
      <c r="J251" s="222">
        <v>31036</v>
      </c>
      <c r="K251" s="223" t="s">
        <v>614</v>
      </c>
      <c r="L251" s="45">
        <v>13</v>
      </c>
      <c r="M251" s="224">
        <v>6</v>
      </c>
      <c r="N251" s="225">
        <f t="shared" ref="N251:N263" si="38">L251*M251</f>
        <v>78</v>
      </c>
      <c r="O251" s="461"/>
    </row>
    <row r="252" spans="1:15" ht="25.5" thickBot="1" x14ac:dyDescent="0.4">
      <c r="A252" s="581" t="s">
        <v>497</v>
      </c>
      <c r="B252" s="582"/>
      <c r="C252" s="582"/>
      <c r="D252" s="582"/>
      <c r="E252" s="582"/>
      <c r="F252" s="582"/>
      <c r="G252" s="583"/>
      <c r="I252" s="352"/>
      <c r="J252" s="62">
        <v>31037</v>
      </c>
      <c r="K252" s="28" t="s">
        <v>616</v>
      </c>
      <c r="L252" s="45">
        <v>13</v>
      </c>
      <c r="M252" s="64">
        <v>6</v>
      </c>
      <c r="N252" s="213">
        <f t="shared" si="38"/>
        <v>78</v>
      </c>
      <c r="O252" s="461"/>
    </row>
    <row r="253" spans="1:15" x14ac:dyDescent="0.35">
      <c r="A253" s="365"/>
      <c r="B253" s="46">
        <v>30982</v>
      </c>
      <c r="C253" s="205" t="s">
        <v>498</v>
      </c>
      <c r="D253" s="45">
        <v>8.5</v>
      </c>
      <c r="E253" s="46">
        <v>6</v>
      </c>
      <c r="F253" s="206">
        <f t="shared" ref="F253" si="39">D253*E253</f>
        <v>51</v>
      </c>
      <c r="G253" s="209"/>
      <c r="I253" s="351"/>
      <c r="J253" s="46">
        <v>31038</v>
      </c>
      <c r="K253" s="205" t="s">
        <v>618</v>
      </c>
      <c r="L253" s="45">
        <v>13</v>
      </c>
      <c r="M253" s="46">
        <v>6</v>
      </c>
      <c r="N253" s="213">
        <f t="shared" si="38"/>
        <v>78</v>
      </c>
      <c r="O253" s="461"/>
    </row>
    <row r="254" spans="1:15" x14ac:dyDescent="0.35">
      <c r="A254" s="241"/>
      <c r="B254" s="46">
        <v>30984</v>
      </c>
      <c r="C254" s="205" t="s">
        <v>499</v>
      </c>
      <c r="D254" s="45">
        <v>8.5</v>
      </c>
      <c r="E254" s="46">
        <v>6</v>
      </c>
      <c r="F254" s="206">
        <f t="shared" ref="F254:F282" si="40">D254*E254</f>
        <v>51</v>
      </c>
      <c r="G254" s="207"/>
      <c r="I254" s="351"/>
      <c r="J254" s="62">
        <v>31039</v>
      </c>
      <c r="K254" s="28" t="s">
        <v>620</v>
      </c>
      <c r="L254" s="45">
        <v>13</v>
      </c>
      <c r="M254" s="64">
        <v>6</v>
      </c>
      <c r="N254" s="213">
        <f t="shared" si="38"/>
        <v>78</v>
      </c>
      <c r="O254" s="461"/>
    </row>
    <row r="255" spans="1:15" x14ac:dyDescent="0.35">
      <c r="A255" s="241"/>
      <c r="B255" s="46">
        <v>30987</v>
      </c>
      <c r="C255" s="205" t="s">
        <v>502</v>
      </c>
      <c r="D255" s="45">
        <v>8.5</v>
      </c>
      <c r="E255" s="46">
        <v>6</v>
      </c>
      <c r="F255" s="206">
        <f t="shared" si="40"/>
        <v>51</v>
      </c>
      <c r="G255" s="207"/>
      <c r="I255" s="351"/>
      <c r="J255" s="62">
        <v>31040</v>
      </c>
      <c r="K255" s="28" t="s">
        <v>622</v>
      </c>
      <c r="L255" s="45">
        <v>13</v>
      </c>
      <c r="M255" s="64">
        <v>6</v>
      </c>
      <c r="N255" s="213">
        <f t="shared" si="38"/>
        <v>78</v>
      </c>
      <c r="O255" s="461"/>
    </row>
    <row r="256" spans="1:15" x14ac:dyDescent="0.35">
      <c r="A256" s="241"/>
      <c r="B256" s="67">
        <v>30991</v>
      </c>
      <c r="C256" s="180" t="s">
        <v>505</v>
      </c>
      <c r="D256" s="45">
        <v>8.5</v>
      </c>
      <c r="E256" s="46">
        <v>6</v>
      </c>
      <c r="F256" s="206">
        <f t="shared" si="40"/>
        <v>51</v>
      </c>
      <c r="G256" s="207"/>
      <c r="I256" s="351"/>
      <c r="J256" s="46">
        <v>31041</v>
      </c>
      <c r="K256" s="205" t="s">
        <v>624</v>
      </c>
      <c r="L256" s="45">
        <v>13</v>
      </c>
      <c r="M256" s="46">
        <v>6</v>
      </c>
      <c r="N256" s="213">
        <f t="shared" si="38"/>
        <v>78</v>
      </c>
      <c r="O256" s="461" t="s">
        <v>629</v>
      </c>
    </row>
    <row r="257" spans="1:15" x14ac:dyDescent="0.35">
      <c r="A257" s="241"/>
      <c r="B257" s="67">
        <v>30992</v>
      </c>
      <c r="C257" s="180" t="s">
        <v>507</v>
      </c>
      <c r="D257" s="45">
        <v>8.5</v>
      </c>
      <c r="E257" s="46">
        <v>6</v>
      </c>
      <c r="F257" s="206">
        <f t="shared" si="40"/>
        <v>51</v>
      </c>
      <c r="G257" s="207"/>
      <c r="I257" s="351"/>
      <c r="J257" s="217">
        <v>31044</v>
      </c>
      <c r="K257" s="221" t="s">
        <v>901</v>
      </c>
      <c r="L257" s="216">
        <v>13</v>
      </c>
      <c r="M257" s="217">
        <v>6</v>
      </c>
      <c r="N257" s="227">
        <f t="shared" si="38"/>
        <v>78</v>
      </c>
      <c r="O257" s="461"/>
    </row>
    <row r="258" spans="1:15" x14ac:dyDescent="0.35">
      <c r="A258" s="241"/>
      <c r="B258" s="67">
        <v>30998</v>
      </c>
      <c r="C258" s="180" t="s">
        <v>508</v>
      </c>
      <c r="D258" s="45">
        <v>8.5</v>
      </c>
      <c r="E258" s="46">
        <v>6</v>
      </c>
      <c r="F258" s="206">
        <f t="shared" si="40"/>
        <v>51</v>
      </c>
      <c r="G258" s="207"/>
      <c r="I258" s="351"/>
      <c r="J258" s="46">
        <v>31062</v>
      </c>
      <c r="K258" s="205" t="s">
        <v>626</v>
      </c>
      <c r="L258" s="45">
        <v>13</v>
      </c>
      <c r="M258" s="46">
        <v>6</v>
      </c>
      <c r="N258" s="213">
        <f t="shared" si="38"/>
        <v>78</v>
      </c>
      <c r="O258" s="461"/>
    </row>
    <row r="259" spans="1:15" x14ac:dyDescent="0.35">
      <c r="A259" s="241"/>
      <c r="B259" s="62">
        <v>30999</v>
      </c>
      <c r="C259" s="28" t="s">
        <v>509</v>
      </c>
      <c r="D259" s="45">
        <v>8.5</v>
      </c>
      <c r="E259" s="46">
        <v>6</v>
      </c>
      <c r="F259" s="206">
        <f t="shared" si="40"/>
        <v>51</v>
      </c>
      <c r="G259" s="207"/>
      <c r="I259" s="351"/>
      <c r="J259" s="62">
        <v>31131</v>
      </c>
      <c r="K259" s="28" t="s">
        <v>628</v>
      </c>
      <c r="L259" s="45">
        <v>13</v>
      </c>
      <c r="M259" s="64">
        <v>6</v>
      </c>
      <c r="N259" s="213">
        <f t="shared" si="38"/>
        <v>78</v>
      </c>
      <c r="O259" s="461"/>
    </row>
    <row r="260" spans="1:15" x14ac:dyDescent="0.35">
      <c r="A260" s="241"/>
      <c r="B260" s="62">
        <v>31001</v>
      </c>
      <c r="C260" s="28" t="s">
        <v>512</v>
      </c>
      <c r="D260" s="45">
        <v>8.5</v>
      </c>
      <c r="E260" s="46">
        <v>6</v>
      </c>
      <c r="F260" s="206">
        <f t="shared" si="40"/>
        <v>51</v>
      </c>
      <c r="G260" s="207"/>
      <c r="I260" s="351"/>
      <c r="J260" s="62">
        <v>31132</v>
      </c>
      <c r="K260" s="28" t="s">
        <v>631</v>
      </c>
      <c r="L260" s="45">
        <v>13</v>
      </c>
      <c r="M260" s="64">
        <v>6</v>
      </c>
      <c r="N260" s="213">
        <f t="shared" si="38"/>
        <v>78</v>
      </c>
      <c r="O260" s="461"/>
    </row>
    <row r="261" spans="1:15" x14ac:dyDescent="0.35">
      <c r="A261" s="241"/>
      <c r="B261" s="62">
        <v>31002</v>
      </c>
      <c r="C261" s="28" t="s">
        <v>514</v>
      </c>
      <c r="D261" s="45">
        <v>8.5</v>
      </c>
      <c r="E261" s="46">
        <v>6</v>
      </c>
      <c r="F261" s="206">
        <f t="shared" si="40"/>
        <v>51</v>
      </c>
      <c r="G261" s="207"/>
      <c r="I261" s="338"/>
      <c r="J261" s="46">
        <v>31133</v>
      </c>
      <c r="K261" s="205" t="s">
        <v>632</v>
      </c>
      <c r="L261" s="45">
        <v>13</v>
      </c>
      <c r="M261" s="64">
        <v>6</v>
      </c>
      <c r="N261" s="213">
        <f t="shared" si="38"/>
        <v>78</v>
      </c>
      <c r="O261" s="243"/>
    </row>
    <row r="262" spans="1:15" x14ac:dyDescent="0.35">
      <c r="A262" s="241"/>
      <c r="B262" s="208">
        <v>31003</v>
      </c>
      <c r="C262" s="205" t="s">
        <v>516</v>
      </c>
      <c r="D262" s="45">
        <v>8.5</v>
      </c>
      <c r="E262" s="46">
        <v>6</v>
      </c>
      <c r="F262" s="206">
        <f t="shared" si="40"/>
        <v>51</v>
      </c>
      <c r="G262" s="207"/>
      <c r="I262" s="338"/>
      <c r="J262" s="62">
        <v>31134</v>
      </c>
      <c r="K262" s="28" t="s">
        <v>634</v>
      </c>
      <c r="L262" s="45">
        <v>13</v>
      </c>
      <c r="M262" s="64">
        <v>6</v>
      </c>
      <c r="N262" s="213">
        <f t="shared" si="38"/>
        <v>78</v>
      </c>
      <c r="O262" s="243"/>
    </row>
    <row r="263" spans="1:15" x14ac:dyDescent="0.35">
      <c r="A263" s="241"/>
      <c r="B263" s="208">
        <v>31004</v>
      </c>
      <c r="C263" s="205" t="s">
        <v>517</v>
      </c>
      <c r="D263" s="45">
        <v>8.5</v>
      </c>
      <c r="E263" s="46">
        <v>6</v>
      </c>
      <c r="F263" s="206">
        <f t="shared" si="40"/>
        <v>51</v>
      </c>
      <c r="G263" s="207"/>
      <c r="I263" s="351"/>
      <c r="J263" s="62">
        <v>31135</v>
      </c>
      <c r="K263" s="28" t="s">
        <v>636</v>
      </c>
      <c r="L263" s="45">
        <v>13</v>
      </c>
      <c r="M263" s="64">
        <v>6</v>
      </c>
      <c r="N263" s="213">
        <f t="shared" si="38"/>
        <v>78</v>
      </c>
      <c r="O263" s="461"/>
    </row>
    <row r="264" spans="1:15" x14ac:dyDescent="0.35">
      <c r="A264" s="365"/>
      <c r="B264" s="46">
        <v>31018</v>
      </c>
      <c r="C264" s="205" t="s">
        <v>519</v>
      </c>
      <c r="D264" s="45">
        <v>8.5</v>
      </c>
      <c r="E264" s="46">
        <v>6</v>
      </c>
      <c r="F264" s="206">
        <f t="shared" si="40"/>
        <v>51</v>
      </c>
      <c r="G264" s="209"/>
      <c r="I264" s="351"/>
      <c r="J264" s="62">
        <v>31138</v>
      </c>
      <c r="K264" s="28" t="s">
        <v>638</v>
      </c>
      <c r="L264" s="45">
        <v>13</v>
      </c>
      <c r="M264" s="64">
        <v>6</v>
      </c>
      <c r="N264" s="213">
        <f>L264*M264</f>
        <v>78</v>
      </c>
      <c r="O264" s="461"/>
    </row>
    <row r="265" spans="1:15" x14ac:dyDescent="0.35">
      <c r="A265" s="365"/>
      <c r="B265" s="208" t="s">
        <v>522</v>
      </c>
      <c r="C265" s="205" t="s">
        <v>523</v>
      </c>
      <c r="D265" s="45">
        <v>8.5</v>
      </c>
      <c r="E265" s="46">
        <v>6</v>
      </c>
      <c r="F265" s="206">
        <f t="shared" si="40"/>
        <v>51</v>
      </c>
      <c r="G265" s="209"/>
      <c r="I265" s="338"/>
      <c r="J265" s="46">
        <v>31139</v>
      </c>
      <c r="K265" s="205" t="s">
        <v>639</v>
      </c>
      <c r="L265" s="45">
        <v>13</v>
      </c>
      <c r="M265" s="64">
        <v>6</v>
      </c>
      <c r="N265" s="213">
        <f>L265*M265</f>
        <v>78</v>
      </c>
      <c r="O265" s="324"/>
    </row>
    <row r="266" spans="1:15" x14ac:dyDescent="0.35">
      <c r="A266" s="365"/>
      <c r="B266" s="27">
        <v>31028</v>
      </c>
      <c r="C266" s="180" t="s">
        <v>524</v>
      </c>
      <c r="D266" s="45">
        <v>8.5</v>
      </c>
      <c r="E266" s="46">
        <v>6</v>
      </c>
      <c r="F266" s="206">
        <f t="shared" si="40"/>
        <v>51</v>
      </c>
      <c r="G266" s="209"/>
      <c r="I266" s="338"/>
      <c r="J266" s="62">
        <v>31312</v>
      </c>
      <c r="K266" s="28" t="s">
        <v>640</v>
      </c>
      <c r="L266" s="45">
        <v>13</v>
      </c>
      <c r="M266" s="64">
        <v>6</v>
      </c>
      <c r="N266" s="213">
        <f t="shared" ref="N266:N267" si="41">L266*M266</f>
        <v>78</v>
      </c>
      <c r="O266" s="324"/>
    </row>
    <row r="267" spans="1:15" x14ac:dyDescent="0.35">
      <c r="A267" s="365"/>
      <c r="B267" s="27">
        <v>31029</v>
      </c>
      <c r="C267" s="180" t="s">
        <v>526</v>
      </c>
      <c r="D267" s="45">
        <v>8.5</v>
      </c>
      <c r="E267" s="46">
        <v>6</v>
      </c>
      <c r="F267" s="206">
        <f t="shared" si="40"/>
        <v>51</v>
      </c>
      <c r="G267" s="209"/>
      <c r="I267" s="338"/>
      <c r="J267" s="46">
        <v>31181</v>
      </c>
      <c r="K267" s="205" t="s">
        <v>810</v>
      </c>
      <c r="L267" s="45">
        <v>13</v>
      </c>
      <c r="M267" s="64">
        <v>6</v>
      </c>
      <c r="N267" s="213">
        <f t="shared" si="41"/>
        <v>78</v>
      </c>
      <c r="O267" s="324"/>
    </row>
    <row r="268" spans="1:15" ht="25.5" thickBot="1" x14ac:dyDescent="0.4">
      <c r="A268" s="128"/>
      <c r="B268" s="27">
        <v>31031</v>
      </c>
      <c r="C268" s="180" t="s">
        <v>528</v>
      </c>
      <c r="D268" s="45">
        <v>8.5</v>
      </c>
      <c r="E268" s="46">
        <v>6</v>
      </c>
      <c r="F268" s="206">
        <f t="shared" si="40"/>
        <v>51</v>
      </c>
      <c r="G268" s="74"/>
      <c r="I268" s="656" t="s">
        <v>776</v>
      </c>
      <c r="J268" s="656"/>
      <c r="K268" s="656"/>
      <c r="L268" s="656"/>
      <c r="M268" s="656"/>
      <c r="N268" s="656"/>
      <c r="O268" s="657"/>
    </row>
    <row r="269" spans="1:15" x14ac:dyDescent="0.35">
      <c r="A269" s="128"/>
      <c r="B269" s="27">
        <v>31033</v>
      </c>
      <c r="C269" s="180" t="s">
        <v>530</v>
      </c>
      <c r="D269" s="45">
        <v>8.5</v>
      </c>
      <c r="E269" s="46">
        <v>6</v>
      </c>
      <c r="F269" s="206">
        <f t="shared" si="40"/>
        <v>51</v>
      </c>
      <c r="G269" s="74"/>
      <c r="I269" s="338"/>
      <c r="J269" s="230">
        <v>30925</v>
      </c>
      <c r="K269" s="318" t="s">
        <v>641</v>
      </c>
      <c r="L269" s="539">
        <v>180</v>
      </c>
      <c r="M269" s="230">
        <v>1</v>
      </c>
      <c r="N269" s="189">
        <f t="shared" ref="N269:N271" si="42">L269*M269</f>
        <v>180</v>
      </c>
      <c r="O269" s="324"/>
    </row>
    <row r="270" spans="1:15" x14ac:dyDescent="0.35">
      <c r="A270" s="128"/>
      <c r="B270" s="62">
        <v>31034</v>
      </c>
      <c r="C270" s="28" t="s">
        <v>902</v>
      </c>
      <c r="D270" s="45">
        <v>8.5</v>
      </c>
      <c r="E270" s="46">
        <v>6</v>
      </c>
      <c r="F270" s="206">
        <f t="shared" si="40"/>
        <v>51</v>
      </c>
      <c r="G270" s="74"/>
      <c r="I270" s="338"/>
      <c r="J270" s="319" t="s">
        <v>642</v>
      </c>
      <c r="K270" s="320" t="s">
        <v>643</v>
      </c>
      <c r="L270" s="539">
        <v>90</v>
      </c>
      <c r="M270" s="231">
        <v>1</v>
      </c>
      <c r="N270" s="189">
        <f t="shared" si="42"/>
        <v>90</v>
      </c>
      <c r="O270" s="324"/>
    </row>
    <row r="271" spans="1:15" x14ac:dyDescent="0.35">
      <c r="A271" s="128"/>
      <c r="B271" s="210" t="s">
        <v>533</v>
      </c>
      <c r="C271" s="1" t="s">
        <v>534</v>
      </c>
      <c r="D271" s="45">
        <v>8.5</v>
      </c>
      <c r="E271" s="211">
        <v>6</v>
      </c>
      <c r="F271" s="206">
        <f t="shared" si="40"/>
        <v>51</v>
      </c>
      <c r="G271" s="74"/>
      <c r="I271" s="338"/>
      <c r="J271" s="321">
        <v>30990</v>
      </c>
      <c r="K271" s="464" t="s">
        <v>644</v>
      </c>
      <c r="L271" s="232">
        <v>102</v>
      </c>
      <c r="M271" s="233">
        <v>1</v>
      </c>
      <c r="N271" s="189">
        <f t="shared" si="42"/>
        <v>102</v>
      </c>
      <c r="O271" s="324"/>
    </row>
    <row r="272" spans="1:15" x14ac:dyDescent="0.35">
      <c r="A272" s="186"/>
      <c r="B272" s="62">
        <v>31064</v>
      </c>
      <c r="C272" s="28" t="s">
        <v>535</v>
      </c>
      <c r="D272" s="45">
        <v>8.5</v>
      </c>
      <c r="E272" s="46">
        <v>6</v>
      </c>
      <c r="F272" s="206">
        <f t="shared" si="40"/>
        <v>51</v>
      </c>
      <c r="G272" s="74"/>
      <c r="I272" s="354"/>
      <c r="J272" s="314"/>
      <c r="K272" s="241"/>
      <c r="L272" s="45"/>
      <c r="M272" s="46"/>
      <c r="N272" s="189"/>
      <c r="O272" s="324"/>
    </row>
    <row r="273" spans="1:15" x14ac:dyDescent="0.35">
      <c r="A273" s="172"/>
      <c r="B273" s="27">
        <v>31065</v>
      </c>
      <c r="C273" s="180" t="s">
        <v>536</v>
      </c>
      <c r="D273" s="45">
        <v>8.5</v>
      </c>
      <c r="E273" s="46">
        <v>6</v>
      </c>
      <c r="F273" s="206">
        <f t="shared" si="40"/>
        <v>51</v>
      </c>
      <c r="G273" s="74"/>
      <c r="I273" s="354"/>
      <c r="J273" s="322"/>
      <c r="K273" s="110"/>
      <c r="L273" s="45"/>
      <c r="M273" s="191"/>
      <c r="N273" s="189"/>
      <c r="O273" s="324"/>
    </row>
    <row r="274" spans="1:15" x14ac:dyDescent="0.35">
      <c r="A274" s="241"/>
      <c r="B274" s="27">
        <v>31066</v>
      </c>
      <c r="C274" s="180" t="s">
        <v>538</v>
      </c>
      <c r="D274" s="45">
        <v>8.5</v>
      </c>
      <c r="E274" s="46">
        <v>6</v>
      </c>
      <c r="F274" s="206">
        <f t="shared" si="40"/>
        <v>51</v>
      </c>
      <c r="G274" s="37"/>
      <c r="I274" s="354"/>
      <c r="J274" s="322"/>
      <c r="K274" s="110"/>
      <c r="L274" s="45"/>
      <c r="M274" s="191"/>
      <c r="N274" s="189"/>
      <c r="O274" s="324"/>
    </row>
    <row r="275" spans="1:15" x14ac:dyDescent="0.35">
      <c r="A275" s="241"/>
      <c r="B275" s="62">
        <v>31070</v>
      </c>
      <c r="C275" s="28" t="s">
        <v>541</v>
      </c>
      <c r="D275" s="45">
        <v>8.5</v>
      </c>
      <c r="E275" s="46">
        <v>6</v>
      </c>
      <c r="F275" s="206">
        <f t="shared" si="40"/>
        <v>51</v>
      </c>
      <c r="G275" s="37"/>
      <c r="I275" s="351"/>
      <c r="J275" s="27"/>
      <c r="K275" s="180"/>
      <c r="L275" s="45"/>
      <c r="M275" s="46"/>
      <c r="N275" s="206"/>
      <c r="O275" s="364"/>
    </row>
    <row r="276" spans="1:15" x14ac:dyDescent="0.35">
      <c r="A276" s="241"/>
      <c r="B276" s="27">
        <v>31093</v>
      </c>
      <c r="C276" s="180" t="s">
        <v>543</v>
      </c>
      <c r="D276" s="45">
        <v>8.5</v>
      </c>
      <c r="E276" s="46">
        <v>6</v>
      </c>
      <c r="F276" s="206">
        <f t="shared" si="40"/>
        <v>51</v>
      </c>
      <c r="G276" s="37"/>
      <c r="I276" s="338"/>
      <c r="J276" s="62"/>
      <c r="K276" s="28"/>
      <c r="L276" s="45"/>
      <c r="M276" s="46"/>
      <c r="N276" s="206"/>
      <c r="O276" s="465"/>
    </row>
    <row r="277" spans="1:15" x14ac:dyDescent="0.35">
      <c r="A277" s="241"/>
      <c r="B277" s="62">
        <v>31094</v>
      </c>
      <c r="C277" s="28" t="s">
        <v>544</v>
      </c>
      <c r="D277" s="45">
        <v>8.5</v>
      </c>
      <c r="E277" s="46">
        <v>6</v>
      </c>
      <c r="F277" s="206">
        <f t="shared" si="40"/>
        <v>51</v>
      </c>
      <c r="G277" s="47"/>
      <c r="I277" s="338"/>
      <c r="J277" s="62"/>
      <c r="K277" s="28"/>
      <c r="L277" s="45"/>
      <c r="M277" s="46"/>
      <c r="N277" s="206"/>
      <c r="O277" s="465"/>
    </row>
    <row r="278" spans="1:15" x14ac:dyDescent="0.35">
      <c r="A278" s="172"/>
      <c r="B278" s="62">
        <v>31095</v>
      </c>
      <c r="C278" s="28" t="s">
        <v>546</v>
      </c>
      <c r="D278" s="45">
        <v>8.5</v>
      </c>
      <c r="E278" s="46">
        <v>6</v>
      </c>
      <c r="F278" s="206">
        <f t="shared" si="40"/>
        <v>51</v>
      </c>
      <c r="G278" s="212"/>
      <c r="I278" s="356"/>
      <c r="J278" s="62"/>
      <c r="K278" s="28"/>
      <c r="L278" s="45"/>
      <c r="M278" s="46"/>
      <c r="N278" s="206"/>
      <c r="O278" s="221"/>
    </row>
    <row r="279" spans="1:15" x14ac:dyDescent="0.35">
      <c r="A279" s="241"/>
      <c r="B279" s="62">
        <v>31121</v>
      </c>
      <c r="C279" s="28" t="s">
        <v>547</v>
      </c>
      <c r="D279" s="45">
        <v>8.5</v>
      </c>
      <c r="E279" s="46">
        <v>6</v>
      </c>
      <c r="F279" s="206">
        <f t="shared" si="40"/>
        <v>51</v>
      </c>
      <c r="G279" s="47"/>
      <c r="I279" s="356"/>
      <c r="J279" s="62"/>
      <c r="K279" s="28"/>
      <c r="L279" s="45"/>
      <c r="M279" s="46"/>
      <c r="N279" s="206"/>
      <c r="O279" s="221"/>
    </row>
    <row r="280" spans="1:15" x14ac:dyDescent="0.35">
      <c r="A280" s="172"/>
      <c r="B280" s="62">
        <v>31122</v>
      </c>
      <c r="C280" s="28" t="s">
        <v>549</v>
      </c>
      <c r="D280" s="45">
        <v>8.5</v>
      </c>
      <c r="E280" s="46">
        <v>6</v>
      </c>
      <c r="F280" s="206">
        <f t="shared" si="40"/>
        <v>51</v>
      </c>
      <c r="G280" s="212"/>
      <c r="I280" s="356"/>
      <c r="J280" s="46"/>
      <c r="K280" s="205"/>
      <c r="L280" s="45"/>
      <c r="M280" s="46"/>
      <c r="N280" s="206"/>
      <c r="O280" s="221"/>
    </row>
    <row r="281" spans="1:15" x14ac:dyDescent="0.35">
      <c r="A281" s="172"/>
      <c r="B281" s="46">
        <v>31136</v>
      </c>
      <c r="C281" s="205" t="s">
        <v>551</v>
      </c>
      <c r="D281" s="45">
        <v>8.5</v>
      </c>
      <c r="E281" s="46">
        <v>6</v>
      </c>
      <c r="F281" s="206">
        <f t="shared" si="40"/>
        <v>51</v>
      </c>
      <c r="G281" s="212"/>
      <c r="I281" s="356"/>
      <c r="J281" s="215"/>
      <c r="K281" s="76"/>
      <c r="L281" s="216"/>
      <c r="M281" s="217"/>
      <c r="N281" s="218"/>
      <c r="O281" s="221"/>
    </row>
    <row r="282" spans="1:15" x14ac:dyDescent="0.35">
      <c r="A282" s="221"/>
      <c r="B282" s="504">
        <v>31171</v>
      </c>
      <c r="C282" s="41" t="s">
        <v>830</v>
      </c>
      <c r="D282" s="45">
        <v>8.5</v>
      </c>
      <c r="E282" s="46">
        <v>6</v>
      </c>
      <c r="F282" s="206">
        <f t="shared" si="40"/>
        <v>51</v>
      </c>
      <c r="G282" s="214"/>
      <c r="I282" s="356"/>
      <c r="J282" s="215"/>
      <c r="K282" s="76"/>
      <c r="L282" s="216"/>
      <c r="M282" s="217"/>
      <c r="N282" s="218"/>
      <c r="O282" s="221"/>
    </row>
    <row r="283" spans="1:15" x14ac:dyDescent="0.35">
      <c r="A283" s="221"/>
      <c r="B283" s="62"/>
      <c r="C283" s="28"/>
      <c r="D283" s="45"/>
      <c r="E283" s="46"/>
      <c r="F283" s="206"/>
      <c r="G283" s="214"/>
      <c r="I283" s="338"/>
      <c r="J283" s="62"/>
      <c r="K283" s="28"/>
      <c r="L283" s="45"/>
      <c r="M283" s="46"/>
      <c r="N283" s="206"/>
      <c r="O283" s="243"/>
    </row>
    <row r="284" spans="1:15" x14ac:dyDescent="0.35">
      <c r="A284" s="221"/>
      <c r="B284" s="46"/>
      <c r="C284" s="205"/>
      <c r="D284" s="45"/>
      <c r="E284" s="46"/>
      <c r="F284" s="206"/>
      <c r="G284" s="214"/>
      <c r="I284" s="338"/>
      <c r="J284" s="62"/>
      <c r="K284" s="28"/>
      <c r="L284" s="45"/>
      <c r="M284" s="46"/>
      <c r="N284" s="206"/>
      <c r="O284" s="243"/>
    </row>
    <row r="285" spans="1:15" x14ac:dyDescent="0.35">
      <c r="A285" s="221"/>
      <c r="B285" s="504"/>
      <c r="C285" s="41"/>
      <c r="D285" s="45"/>
      <c r="E285" s="46"/>
      <c r="F285" s="206"/>
      <c r="G285" s="214"/>
      <c r="I285" s="351"/>
      <c r="J285" s="62"/>
      <c r="K285" s="28"/>
      <c r="L285" s="45"/>
      <c r="M285" s="46"/>
      <c r="N285" s="206"/>
      <c r="O285" s="243"/>
    </row>
    <row r="286" spans="1:15" ht="25.5" thickBot="1" x14ac:dyDescent="0.4">
      <c r="A286" s="435" t="s">
        <v>174</v>
      </c>
      <c r="B286" s="78"/>
      <c r="C286" s="79"/>
      <c r="D286" s="80"/>
      <c r="E286" s="81"/>
      <c r="F286" s="77"/>
      <c r="G286" s="82"/>
      <c r="I286" s="341" t="s">
        <v>174</v>
      </c>
      <c r="J286" s="78"/>
      <c r="K286" s="79"/>
      <c r="L286" s="80"/>
      <c r="M286" s="81"/>
      <c r="N286" s="77"/>
      <c r="O286" s="436"/>
    </row>
    <row r="287" spans="1:15" x14ac:dyDescent="0.35">
      <c r="A287" s="665" t="s">
        <v>175</v>
      </c>
      <c r="B287" s="666"/>
      <c r="C287" s="667"/>
      <c r="D287" s="668" t="s">
        <v>176</v>
      </c>
      <c r="E287" s="669"/>
      <c r="F287" s="670"/>
      <c r="G287" s="83" t="s">
        <v>177</v>
      </c>
      <c r="I287" s="84"/>
      <c r="J287" s="85"/>
      <c r="K287" s="87" t="s">
        <v>178</v>
      </c>
      <c r="L287" s="88" t="s">
        <v>179</v>
      </c>
      <c r="M287" s="671">
        <f ca="1">NOW()</f>
        <v>45674.781403125002</v>
      </c>
      <c r="N287" s="671"/>
      <c r="O287" s="89" t="s">
        <v>561</v>
      </c>
    </row>
    <row r="288" spans="1:15" ht="30.5" thickBot="1" x14ac:dyDescent="0.4">
      <c r="A288" s="644" t="s">
        <v>782</v>
      </c>
      <c r="B288" s="645"/>
      <c r="C288" s="645"/>
      <c r="D288" s="645"/>
      <c r="E288" s="645"/>
      <c r="F288" s="645"/>
      <c r="G288" s="645"/>
      <c r="H288" s="645"/>
      <c r="I288" s="645"/>
      <c r="J288" s="645"/>
      <c r="K288" s="645"/>
      <c r="L288" s="645"/>
      <c r="M288" s="645"/>
      <c r="N288" s="645"/>
      <c r="O288" s="646"/>
    </row>
    <row r="289" spans="1:15" ht="50.5" thickBot="1" x14ac:dyDescent="0.4">
      <c r="A289" s="91" t="s">
        <v>31</v>
      </c>
      <c r="B289" s="90" t="s">
        <v>32</v>
      </c>
      <c r="C289" s="91" t="s">
        <v>33</v>
      </c>
      <c r="D289" s="92" t="s">
        <v>34</v>
      </c>
      <c r="E289" s="93" t="s">
        <v>35</v>
      </c>
      <c r="F289" s="94" t="s">
        <v>36</v>
      </c>
      <c r="G289" s="95" t="s">
        <v>37</v>
      </c>
      <c r="I289" s="334" t="s">
        <v>31</v>
      </c>
      <c r="J289" s="97" t="s">
        <v>32</v>
      </c>
      <c r="K289" s="91" t="s">
        <v>33</v>
      </c>
      <c r="L289" s="92" t="s">
        <v>34</v>
      </c>
      <c r="M289" s="93" t="s">
        <v>35</v>
      </c>
      <c r="N289" s="94" t="s">
        <v>36</v>
      </c>
      <c r="O289" s="420" t="s">
        <v>37</v>
      </c>
    </row>
    <row r="290" spans="1:15" ht="25.5" thickBot="1" x14ac:dyDescent="0.4">
      <c r="A290" s="581" t="s">
        <v>898</v>
      </c>
      <c r="B290" s="582"/>
      <c r="C290" s="582"/>
      <c r="D290" s="582"/>
      <c r="E290" s="582"/>
      <c r="F290" s="582"/>
      <c r="G290" s="583"/>
      <c r="I290" s="603" t="s">
        <v>778</v>
      </c>
      <c r="J290" s="582"/>
      <c r="K290" s="582"/>
      <c r="L290" s="582"/>
      <c r="M290" s="582"/>
      <c r="N290" s="582"/>
      <c r="O290" s="604"/>
    </row>
    <row r="291" spans="1:15" ht="25.5" thickBot="1" x14ac:dyDescent="0.4">
      <c r="A291" s="241"/>
      <c r="B291" s="217">
        <v>34519</v>
      </c>
      <c r="C291" s="221" t="s">
        <v>899</v>
      </c>
      <c r="D291" s="216">
        <v>8.5</v>
      </c>
      <c r="E291" s="217">
        <v>6</v>
      </c>
      <c r="F291" s="324">
        <f t="shared" ref="F291" si="43">D291*E291</f>
        <v>51</v>
      </c>
      <c r="G291" s="209"/>
      <c r="I291" s="340"/>
      <c r="J291" s="27">
        <v>30732</v>
      </c>
      <c r="K291" s="180" t="s">
        <v>832</v>
      </c>
      <c r="L291" s="45">
        <v>13.5</v>
      </c>
      <c r="M291" s="46">
        <v>6</v>
      </c>
      <c r="N291" s="226">
        <v>81</v>
      </c>
      <c r="O291" s="186"/>
    </row>
    <row r="292" spans="1:15" ht="25.5" thickBot="1" x14ac:dyDescent="0.4">
      <c r="A292" s="581" t="s">
        <v>784</v>
      </c>
      <c r="B292" s="582"/>
      <c r="C292" s="582"/>
      <c r="D292" s="582"/>
      <c r="E292" s="582"/>
      <c r="F292" s="582"/>
      <c r="G292" s="583"/>
      <c r="I292" s="340"/>
      <c r="J292" s="27">
        <v>30733</v>
      </c>
      <c r="K292" s="180" t="s">
        <v>833</v>
      </c>
      <c r="L292" s="45">
        <v>13.5</v>
      </c>
      <c r="M292" s="46">
        <v>6</v>
      </c>
      <c r="N292" s="226">
        <v>81</v>
      </c>
      <c r="O292" s="186"/>
    </row>
    <row r="293" spans="1:15" x14ac:dyDescent="0.35">
      <c r="A293" s="241"/>
      <c r="B293" s="237">
        <v>30744</v>
      </c>
      <c r="C293" s="184" t="s">
        <v>918</v>
      </c>
      <c r="D293" s="59">
        <v>7.5</v>
      </c>
      <c r="E293" s="186">
        <v>6</v>
      </c>
      <c r="F293" s="227">
        <f t="shared" ref="F293:F341" si="44">D293*E293</f>
        <v>45</v>
      </c>
      <c r="G293" s="37"/>
      <c r="I293" s="340"/>
      <c r="J293" s="67">
        <v>30734</v>
      </c>
      <c r="K293" s="467" t="s">
        <v>834</v>
      </c>
      <c r="L293" s="45">
        <v>13.5</v>
      </c>
      <c r="M293" s="46">
        <v>6</v>
      </c>
      <c r="N293" s="226">
        <v>81</v>
      </c>
      <c r="O293" s="186"/>
    </row>
    <row r="294" spans="1:15" x14ac:dyDescent="0.35">
      <c r="A294" s="172"/>
      <c r="B294" s="27">
        <v>30745</v>
      </c>
      <c r="C294" s="180" t="s">
        <v>836</v>
      </c>
      <c r="D294" s="63">
        <v>7.5</v>
      </c>
      <c r="E294" s="158">
        <v>6</v>
      </c>
      <c r="F294" s="213">
        <f t="shared" si="44"/>
        <v>45</v>
      </c>
      <c r="G294" s="207"/>
      <c r="I294" s="338"/>
      <c r="J294" s="331">
        <v>30736</v>
      </c>
      <c r="K294" s="184" t="s">
        <v>922</v>
      </c>
      <c r="L294" s="59">
        <v>13.5</v>
      </c>
      <c r="M294" s="331">
        <v>6</v>
      </c>
      <c r="N294" s="185">
        <v>81</v>
      </c>
      <c r="O294" s="447"/>
    </row>
    <row r="295" spans="1:15" ht="25.5" thickBot="1" x14ac:dyDescent="0.4">
      <c r="A295" s="241"/>
      <c r="B295" s="237">
        <v>30746</v>
      </c>
      <c r="C295" s="184" t="s">
        <v>924</v>
      </c>
      <c r="D295" s="59">
        <v>7.5</v>
      </c>
      <c r="E295" s="186">
        <v>6</v>
      </c>
      <c r="F295" s="227">
        <f t="shared" si="44"/>
        <v>45</v>
      </c>
      <c r="G295" s="74"/>
      <c r="I295" s="338"/>
      <c r="J295" s="331">
        <v>30735</v>
      </c>
      <c r="K295" s="184" t="s">
        <v>923</v>
      </c>
      <c r="L295" s="59">
        <v>81</v>
      </c>
      <c r="M295" s="331">
        <v>1</v>
      </c>
      <c r="N295" s="185">
        <v>81</v>
      </c>
      <c r="O295" s="447"/>
    </row>
    <row r="296" spans="1:15" ht="25.5" thickBot="1" x14ac:dyDescent="0.4">
      <c r="A296" s="158"/>
      <c r="B296" s="27">
        <v>30747</v>
      </c>
      <c r="C296" s="180" t="s">
        <v>766</v>
      </c>
      <c r="D296" s="63">
        <v>7.5</v>
      </c>
      <c r="E296" s="158">
        <v>6</v>
      </c>
      <c r="F296" s="213">
        <f t="shared" si="44"/>
        <v>45</v>
      </c>
      <c r="G296" s="37"/>
      <c r="I296" s="629" t="s">
        <v>708</v>
      </c>
      <c r="J296" s="629"/>
      <c r="K296" s="629"/>
      <c r="L296" s="629"/>
      <c r="M296" s="629"/>
      <c r="N296" s="629"/>
      <c r="O296" s="630"/>
    </row>
    <row r="297" spans="1:15" x14ac:dyDescent="0.35">
      <c r="A297" s="158"/>
      <c r="B297" s="27">
        <v>30748</v>
      </c>
      <c r="C297" s="180" t="s">
        <v>835</v>
      </c>
      <c r="D297" s="63">
        <v>7.5</v>
      </c>
      <c r="E297" s="158">
        <v>6</v>
      </c>
      <c r="F297" s="213">
        <f t="shared" si="44"/>
        <v>45</v>
      </c>
      <c r="G297" s="37"/>
      <c r="I297" s="362"/>
      <c r="J297" s="248">
        <v>30805</v>
      </c>
      <c r="K297" s="249" t="s">
        <v>709</v>
      </c>
      <c r="L297" s="173">
        <v>90</v>
      </c>
      <c r="M297" s="248">
        <v>1</v>
      </c>
      <c r="N297" s="189">
        <f>L297*M297</f>
        <v>90</v>
      </c>
      <c r="O297" s="466"/>
    </row>
    <row r="298" spans="1:15" x14ac:dyDescent="0.35">
      <c r="A298" s="158"/>
      <c r="B298" s="27">
        <v>30749</v>
      </c>
      <c r="C298" s="180" t="s">
        <v>645</v>
      </c>
      <c r="D298" s="63">
        <v>7.5</v>
      </c>
      <c r="E298" s="158">
        <v>6</v>
      </c>
      <c r="F298" s="213">
        <f t="shared" si="44"/>
        <v>45</v>
      </c>
      <c r="G298" s="48"/>
      <c r="I298" s="351"/>
      <c r="J298" s="104">
        <v>30825</v>
      </c>
      <c r="K298" s="128" t="s">
        <v>710</v>
      </c>
      <c r="L298" s="173">
        <v>90</v>
      </c>
      <c r="M298" s="248">
        <v>1</v>
      </c>
      <c r="N298" s="189">
        <f>L298*M298</f>
        <v>90</v>
      </c>
      <c r="O298" s="241"/>
    </row>
    <row r="299" spans="1:15" ht="25.5" thickBot="1" x14ac:dyDescent="0.4">
      <c r="A299" s="172"/>
      <c r="B299" s="27">
        <v>30750</v>
      </c>
      <c r="C299" s="180" t="s">
        <v>646</v>
      </c>
      <c r="D299" s="63">
        <v>7.5</v>
      </c>
      <c r="E299" s="158">
        <v>6</v>
      </c>
      <c r="F299" s="213">
        <f t="shared" si="44"/>
        <v>45</v>
      </c>
      <c r="G299" s="48"/>
      <c r="I299" s="351"/>
      <c r="J299" s="104" t="s">
        <v>711</v>
      </c>
      <c r="K299" s="128" t="s">
        <v>712</v>
      </c>
      <c r="L299" s="173">
        <v>225</v>
      </c>
      <c r="M299" s="248">
        <v>1</v>
      </c>
      <c r="N299" s="189">
        <f>L299*M299</f>
        <v>225</v>
      </c>
      <c r="O299" s="241"/>
    </row>
    <row r="300" spans="1:15" ht="25.5" thickBot="1" x14ac:dyDescent="0.4">
      <c r="A300" s="172"/>
      <c r="B300" s="27">
        <v>30751</v>
      </c>
      <c r="C300" s="180" t="s">
        <v>564</v>
      </c>
      <c r="D300" s="63">
        <v>7.5</v>
      </c>
      <c r="E300" s="158">
        <v>6</v>
      </c>
      <c r="F300" s="213">
        <f t="shared" si="44"/>
        <v>45</v>
      </c>
      <c r="G300" s="332"/>
      <c r="I300" s="603" t="s">
        <v>663</v>
      </c>
      <c r="J300" s="582"/>
      <c r="K300" s="582"/>
      <c r="L300" s="582"/>
      <c r="M300" s="582"/>
      <c r="N300" s="582"/>
      <c r="O300" s="604"/>
    </row>
    <row r="301" spans="1:15" ht="25.5" thickBot="1" x14ac:dyDescent="0.4">
      <c r="A301" s="172"/>
      <c r="B301" s="27">
        <v>30752</v>
      </c>
      <c r="C301" s="180" t="s">
        <v>566</v>
      </c>
      <c r="D301" s="63">
        <v>7.5</v>
      </c>
      <c r="E301" s="158">
        <v>6</v>
      </c>
      <c r="F301" s="213">
        <f t="shared" si="44"/>
        <v>45</v>
      </c>
      <c r="G301" s="48"/>
      <c r="H301" s="165"/>
      <c r="I301" s="338"/>
      <c r="J301" s="67">
        <v>30726</v>
      </c>
      <c r="K301" s="180" t="s">
        <v>665</v>
      </c>
      <c r="L301" s="63">
        <v>5.75</v>
      </c>
      <c r="M301" s="67">
        <v>6</v>
      </c>
      <c r="N301" s="154">
        <f t="shared" ref="N301:N314" si="45">L301*M301</f>
        <v>34.5</v>
      </c>
      <c r="O301" s="447"/>
    </row>
    <row r="302" spans="1:15" x14ac:dyDescent="0.35">
      <c r="A302" s="172"/>
      <c r="B302" s="27">
        <v>30753</v>
      </c>
      <c r="C302" s="180" t="s">
        <v>568</v>
      </c>
      <c r="D302" s="63">
        <v>7.5</v>
      </c>
      <c r="E302" s="158">
        <v>6</v>
      </c>
      <c r="F302" s="213">
        <f t="shared" si="44"/>
        <v>45</v>
      </c>
      <c r="G302" s="48"/>
      <c r="H302" s="86"/>
      <c r="I302" s="338"/>
      <c r="J302" s="67">
        <v>30727</v>
      </c>
      <c r="K302" s="180" t="s">
        <v>668</v>
      </c>
      <c r="L302" s="63">
        <v>5.75</v>
      </c>
      <c r="M302" s="67">
        <v>6</v>
      </c>
      <c r="N302" s="154">
        <f t="shared" si="45"/>
        <v>34.5</v>
      </c>
      <c r="O302" s="447"/>
    </row>
    <row r="303" spans="1:15" ht="30.5" thickBot="1" x14ac:dyDescent="0.4">
      <c r="A303" s="172"/>
      <c r="B303" s="27">
        <v>30754</v>
      </c>
      <c r="C303" s="180" t="s">
        <v>569</v>
      </c>
      <c r="D303" s="63">
        <v>7.5</v>
      </c>
      <c r="E303" s="158">
        <v>6</v>
      </c>
      <c r="F303" s="213">
        <f t="shared" si="44"/>
        <v>45</v>
      </c>
      <c r="G303" s="48"/>
      <c r="H303" s="376"/>
      <c r="I303" s="338"/>
      <c r="J303" s="67">
        <v>30728</v>
      </c>
      <c r="K303" s="180" t="s">
        <v>670</v>
      </c>
      <c r="L303" s="63">
        <v>5.75</v>
      </c>
      <c r="M303" s="67">
        <v>6</v>
      </c>
      <c r="N303" s="154">
        <f t="shared" si="45"/>
        <v>34.5</v>
      </c>
      <c r="O303" s="447"/>
    </row>
    <row r="304" spans="1:15" x14ac:dyDescent="0.35">
      <c r="A304" s="172"/>
      <c r="B304" s="27">
        <v>30755</v>
      </c>
      <c r="C304" s="180" t="s">
        <v>570</v>
      </c>
      <c r="D304" s="63">
        <v>7.5</v>
      </c>
      <c r="E304" s="158">
        <v>6</v>
      </c>
      <c r="F304" s="213">
        <f t="shared" si="44"/>
        <v>45</v>
      </c>
      <c r="G304" s="48"/>
      <c r="H304" s="96"/>
      <c r="I304" s="338"/>
      <c r="J304" s="67">
        <v>30729</v>
      </c>
      <c r="K304" s="180" t="s">
        <v>673</v>
      </c>
      <c r="L304" s="63">
        <v>5.75</v>
      </c>
      <c r="M304" s="67">
        <v>6</v>
      </c>
      <c r="N304" s="154">
        <f t="shared" si="45"/>
        <v>34.5</v>
      </c>
      <c r="O304" s="447"/>
    </row>
    <row r="305" spans="1:15" x14ac:dyDescent="0.35">
      <c r="A305" s="172"/>
      <c r="B305" s="237">
        <v>30756</v>
      </c>
      <c r="C305" s="184" t="s">
        <v>917</v>
      </c>
      <c r="D305" s="59">
        <v>7.5</v>
      </c>
      <c r="E305" s="186">
        <v>6</v>
      </c>
      <c r="F305" s="227">
        <f t="shared" si="44"/>
        <v>45</v>
      </c>
      <c r="G305" s="48"/>
      <c r="I305" s="338"/>
      <c r="J305" s="67">
        <v>30731</v>
      </c>
      <c r="K305" s="180" t="s">
        <v>813</v>
      </c>
      <c r="L305" s="63">
        <v>5.75</v>
      </c>
      <c r="M305" s="67">
        <v>6</v>
      </c>
      <c r="N305" s="154">
        <f t="shared" si="45"/>
        <v>34.5</v>
      </c>
      <c r="O305" s="447"/>
    </row>
    <row r="306" spans="1:15" x14ac:dyDescent="0.35">
      <c r="A306" s="172"/>
      <c r="B306" s="27">
        <v>30758</v>
      </c>
      <c r="C306" s="180" t="s">
        <v>571</v>
      </c>
      <c r="D306" s="63">
        <v>7.5</v>
      </c>
      <c r="E306" s="158">
        <v>6</v>
      </c>
      <c r="F306" s="213">
        <f t="shared" si="44"/>
        <v>45</v>
      </c>
      <c r="G306" s="48"/>
      <c r="I306" s="338"/>
      <c r="J306" s="67">
        <v>30783</v>
      </c>
      <c r="K306" s="180" t="s">
        <v>676</v>
      </c>
      <c r="L306" s="63">
        <v>6</v>
      </c>
      <c r="M306" s="67">
        <v>6</v>
      </c>
      <c r="N306" s="154">
        <f t="shared" si="45"/>
        <v>36</v>
      </c>
      <c r="O306" s="447"/>
    </row>
    <row r="307" spans="1:15" x14ac:dyDescent="0.35">
      <c r="A307" s="172"/>
      <c r="B307" s="27">
        <v>30761</v>
      </c>
      <c r="C307" s="180" t="s">
        <v>572</v>
      </c>
      <c r="D307" s="63">
        <v>7.5</v>
      </c>
      <c r="E307" s="158">
        <v>6</v>
      </c>
      <c r="F307" s="213">
        <f t="shared" si="44"/>
        <v>45</v>
      </c>
      <c r="G307" s="48"/>
      <c r="I307" s="338"/>
      <c r="J307" s="67" t="s">
        <v>681</v>
      </c>
      <c r="K307" s="180" t="s">
        <v>682</v>
      </c>
      <c r="L307" s="63">
        <v>6</v>
      </c>
      <c r="M307" s="67">
        <v>6</v>
      </c>
      <c r="N307" s="154">
        <f t="shared" si="45"/>
        <v>36</v>
      </c>
      <c r="O307" s="447"/>
    </row>
    <row r="308" spans="1:15" x14ac:dyDescent="0.35">
      <c r="A308" s="172"/>
      <c r="B308" s="239">
        <v>30762</v>
      </c>
      <c r="C308" s="180" t="s">
        <v>633</v>
      </c>
      <c r="D308" s="45">
        <v>7.5</v>
      </c>
      <c r="E308" s="46">
        <v>6</v>
      </c>
      <c r="F308" s="226">
        <f t="shared" si="44"/>
        <v>45</v>
      </c>
      <c r="G308" s="48"/>
      <c r="I308" s="338"/>
      <c r="J308" s="67">
        <v>30788</v>
      </c>
      <c r="K308" s="180" t="s">
        <v>684</v>
      </c>
      <c r="L308" s="63">
        <v>6</v>
      </c>
      <c r="M308" s="67">
        <v>6</v>
      </c>
      <c r="N308" s="154">
        <f t="shared" si="45"/>
        <v>36</v>
      </c>
      <c r="O308" s="447"/>
    </row>
    <row r="309" spans="1:15" x14ac:dyDescent="0.35">
      <c r="A309" s="172"/>
      <c r="B309" s="27">
        <v>30764</v>
      </c>
      <c r="C309" s="180" t="s">
        <v>635</v>
      </c>
      <c r="D309" s="45">
        <v>7.5</v>
      </c>
      <c r="E309" s="46">
        <v>6</v>
      </c>
      <c r="F309" s="226">
        <f t="shared" si="44"/>
        <v>45</v>
      </c>
      <c r="G309" s="48"/>
      <c r="I309" s="340"/>
      <c r="J309" s="67" t="s">
        <v>686</v>
      </c>
      <c r="K309" s="180" t="s">
        <v>687</v>
      </c>
      <c r="L309" s="63">
        <v>6</v>
      </c>
      <c r="M309" s="67">
        <v>6</v>
      </c>
      <c r="N309" s="154">
        <f t="shared" si="45"/>
        <v>36</v>
      </c>
      <c r="O309" s="364"/>
    </row>
    <row r="310" spans="1:15" x14ac:dyDescent="0.35">
      <c r="A310" s="172"/>
      <c r="B310" s="67">
        <v>30766</v>
      </c>
      <c r="C310" s="467" t="s">
        <v>637</v>
      </c>
      <c r="D310" s="63">
        <v>7.5</v>
      </c>
      <c r="E310" s="64">
        <v>6</v>
      </c>
      <c r="F310" s="154">
        <f t="shared" si="44"/>
        <v>45</v>
      </c>
      <c r="G310" s="48"/>
      <c r="I310" s="343"/>
      <c r="J310" s="67">
        <v>30792</v>
      </c>
      <c r="K310" s="180" t="s">
        <v>690</v>
      </c>
      <c r="L310" s="63">
        <v>6</v>
      </c>
      <c r="M310" s="67">
        <v>6</v>
      </c>
      <c r="N310" s="154">
        <f t="shared" si="45"/>
        <v>36</v>
      </c>
      <c r="O310" s="364"/>
    </row>
    <row r="311" spans="1:15" x14ac:dyDescent="0.35">
      <c r="A311" s="172"/>
      <c r="B311" s="27" t="s">
        <v>574</v>
      </c>
      <c r="C311" s="180" t="s">
        <v>575</v>
      </c>
      <c r="D311" s="63">
        <v>7.5</v>
      </c>
      <c r="E311" s="158">
        <v>6</v>
      </c>
      <c r="F311" s="213">
        <f t="shared" si="44"/>
        <v>45</v>
      </c>
      <c r="G311" s="48"/>
      <c r="I311" s="338"/>
      <c r="J311" s="158">
        <v>30771</v>
      </c>
      <c r="K311" s="28" t="s">
        <v>696</v>
      </c>
      <c r="L311" s="63">
        <v>6</v>
      </c>
      <c r="M311" s="67">
        <v>6</v>
      </c>
      <c r="N311" s="154">
        <f t="shared" si="45"/>
        <v>36</v>
      </c>
      <c r="O311" s="364"/>
    </row>
    <row r="312" spans="1:15" x14ac:dyDescent="0.35">
      <c r="A312" s="172"/>
      <c r="B312" s="27">
        <v>30770</v>
      </c>
      <c r="C312" s="180" t="s">
        <v>578</v>
      </c>
      <c r="D312" s="63">
        <v>7.5</v>
      </c>
      <c r="E312" s="158">
        <v>6</v>
      </c>
      <c r="F312" s="213">
        <f t="shared" si="44"/>
        <v>45</v>
      </c>
      <c r="G312" s="48"/>
      <c r="I312" s="338"/>
      <c r="J312" s="156" t="s">
        <v>697</v>
      </c>
      <c r="K312" s="28" t="s">
        <v>698</v>
      </c>
      <c r="L312" s="63">
        <v>6</v>
      </c>
      <c r="M312" s="67">
        <v>6</v>
      </c>
      <c r="N312" s="154">
        <f t="shared" si="45"/>
        <v>36</v>
      </c>
      <c r="O312" s="364"/>
    </row>
    <row r="313" spans="1:15" x14ac:dyDescent="0.35">
      <c r="A313" s="172"/>
      <c r="B313" s="27">
        <v>30794</v>
      </c>
      <c r="C313" s="180" t="s">
        <v>580</v>
      </c>
      <c r="D313" s="63">
        <v>7.5</v>
      </c>
      <c r="E313" s="158">
        <v>6</v>
      </c>
      <c r="F313" s="213">
        <f t="shared" si="44"/>
        <v>45</v>
      </c>
      <c r="G313" s="48"/>
      <c r="I313" s="338"/>
      <c r="J313" s="62">
        <v>30774</v>
      </c>
      <c r="K313" s="28" t="s">
        <v>702</v>
      </c>
      <c r="L313" s="63">
        <v>6</v>
      </c>
      <c r="M313" s="67">
        <v>6</v>
      </c>
      <c r="N313" s="154">
        <f t="shared" si="45"/>
        <v>36</v>
      </c>
      <c r="O313" s="172"/>
    </row>
    <row r="314" spans="1:15" x14ac:dyDescent="0.35">
      <c r="A314" s="172"/>
      <c r="B314" s="27" t="s">
        <v>582</v>
      </c>
      <c r="C314" s="180" t="s">
        <v>583</v>
      </c>
      <c r="D314" s="63">
        <v>7.5</v>
      </c>
      <c r="E314" s="158">
        <v>6</v>
      </c>
      <c r="F314" s="213">
        <f t="shared" si="44"/>
        <v>45</v>
      </c>
      <c r="G314" s="48"/>
      <c r="I314" s="340"/>
      <c r="J314" s="158">
        <v>30777</v>
      </c>
      <c r="K314" s="28" t="s">
        <v>704</v>
      </c>
      <c r="L314" s="63">
        <v>6</v>
      </c>
      <c r="M314" s="67">
        <v>6</v>
      </c>
      <c r="N314" s="154">
        <f t="shared" si="45"/>
        <v>36</v>
      </c>
      <c r="O314" s="364"/>
    </row>
    <row r="315" spans="1:15" ht="25.5" thickBot="1" x14ac:dyDescent="0.4">
      <c r="A315" s="172"/>
      <c r="B315" s="27">
        <v>30797</v>
      </c>
      <c r="C315" s="180" t="s">
        <v>584</v>
      </c>
      <c r="D315" s="63">
        <v>7.5</v>
      </c>
      <c r="E315" s="158">
        <v>6</v>
      </c>
      <c r="F315" s="213">
        <f t="shared" si="44"/>
        <v>45</v>
      </c>
      <c r="G315" s="48"/>
      <c r="I315" s="360"/>
      <c r="J315" s="158"/>
      <c r="K315" s="28"/>
      <c r="L315" s="63"/>
      <c r="M315" s="67"/>
      <c r="N315" s="154"/>
      <c r="O315" s="172"/>
    </row>
    <row r="316" spans="1:15" ht="25.5" thickBot="1" x14ac:dyDescent="0.4">
      <c r="A316" s="172"/>
      <c r="B316" s="67">
        <v>30798</v>
      </c>
      <c r="C316" s="28" t="s">
        <v>586</v>
      </c>
      <c r="D316" s="63">
        <v>7.5</v>
      </c>
      <c r="E316" s="158">
        <v>6</v>
      </c>
      <c r="F316" s="213">
        <f t="shared" si="44"/>
        <v>45</v>
      </c>
      <c r="G316" s="48"/>
      <c r="I316" s="556" t="s">
        <v>647</v>
      </c>
      <c r="J316" s="556"/>
      <c r="K316" s="556"/>
      <c r="L316" s="556"/>
      <c r="M316" s="556"/>
      <c r="N316" s="556"/>
      <c r="O316" s="557"/>
    </row>
    <row r="317" spans="1:15" x14ac:dyDescent="0.35">
      <c r="A317" s="172"/>
      <c r="B317" s="242">
        <v>30799</v>
      </c>
      <c r="C317" s="193" t="s">
        <v>588</v>
      </c>
      <c r="D317" s="63">
        <v>7.5</v>
      </c>
      <c r="E317" s="158">
        <v>6</v>
      </c>
      <c r="F317" s="213">
        <f t="shared" si="44"/>
        <v>45</v>
      </c>
      <c r="G317" s="48"/>
      <c r="I317" s="357"/>
      <c r="J317" s="258">
        <v>60102</v>
      </c>
      <c r="K317" s="259" t="s">
        <v>648</v>
      </c>
      <c r="L317" s="260" t="s">
        <v>649</v>
      </c>
      <c r="M317" s="258">
        <v>12</v>
      </c>
      <c r="N317" s="154">
        <f>L317*M317</f>
        <v>42</v>
      </c>
      <c r="O317" s="51"/>
    </row>
    <row r="318" spans="1:15" x14ac:dyDescent="0.35">
      <c r="A318" s="172"/>
      <c r="B318" s="66" t="s">
        <v>590</v>
      </c>
      <c r="C318" s="169" t="s">
        <v>591</v>
      </c>
      <c r="D318" s="63">
        <v>7.5</v>
      </c>
      <c r="E318" s="158">
        <v>6</v>
      </c>
      <c r="F318" s="213">
        <f t="shared" si="44"/>
        <v>45</v>
      </c>
      <c r="G318" s="48"/>
      <c r="I318" s="358"/>
      <c r="J318" s="258">
        <v>60200</v>
      </c>
      <c r="K318" s="259" t="s">
        <v>650</v>
      </c>
      <c r="L318" s="260" t="s">
        <v>651</v>
      </c>
      <c r="M318" s="258">
        <v>12</v>
      </c>
      <c r="N318" s="154">
        <f>L318*M318</f>
        <v>33</v>
      </c>
      <c r="O318" s="259"/>
    </row>
    <row r="319" spans="1:15" x14ac:dyDescent="0.35">
      <c r="A319" s="172"/>
      <c r="B319" s="158">
        <v>30811</v>
      </c>
      <c r="C319" s="193" t="s">
        <v>593</v>
      </c>
      <c r="D319" s="63">
        <v>7.5</v>
      </c>
      <c r="E319" s="158">
        <v>6</v>
      </c>
      <c r="F319" s="213">
        <f t="shared" si="44"/>
        <v>45</v>
      </c>
      <c r="G319" s="48"/>
      <c r="I319" s="358"/>
      <c r="J319" s="258">
        <v>60362</v>
      </c>
      <c r="K319" s="259" t="s">
        <v>652</v>
      </c>
      <c r="L319" s="260" t="s">
        <v>651</v>
      </c>
      <c r="M319" s="258">
        <v>12</v>
      </c>
      <c r="N319" s="154">
        <f>L319*M319</f>
        <v>33</v>
      </c>
      <c r="O319" s="259"/>
    </row>
    <row r="320" spans="1:15" x14ac:dyDescent="0.35">
      <c r="A320" s="172"/>
      <c r="B320" s="27">
        <v>30821</v>
      </c>
      <c r="C320" s="180" t="s">
        <v>594</v>
      </c>
      <c r="D320" s="63">
        <v>7.5</v>
      </c>
      <c r="E320" s="158">
        <v>6</v>
      </c>
      <c r="F320" s="213">
        <f t="shared" si="44"/>
        <v>45</v>
      </c>
      <c r="G320" s="37"/>
      <c r="I320" s="358"/>
      <c r="J320" s="34">
        <v>60607</v>
      </c>
      <c r="K320" s="32" t="s">
        <v>653</v>
      </c>
      <c r="L320" s="135">
        <v>7.75</v>
      </c>
      <c r="M320" s="34">
        <v>6</v>
      </c>
      <c r="N320" s="154" t="s">
        <v>654</v>
      </c>
      <c r="O320" s="259"/>
    </row>
    <row r="321" spans="1:15" x14ac:dyDescent="0.35">
      <c r="A321" s="172"/>
      <c r="B321" s="27">
        <v>30822</v>
      </c>
      <c r="C321" s="180" t="s">
        <v>596</v>
      </c>
      <c r="D321" s="63">
        <v>7.5</v>
      </c>
      <c r="E321" s="158">
        <v>6</v>
      </c>
      <c r="F321" s="213">
        <f t="shared" si="44"/>
        <v>45</v>
      </c>
      <c r="G321" s="37"/>
      <c r="I321" s="358"/>
      <c r="J321" s="258">
        <v>60608</v>
      </c>
      <c r="K321" s="259" t="s">
        <v>655</v>
      </c>
      <c r="L321" s="260">
        <v>7.75</v>
      </c>
      <c r="M321" s="258">
        <v>6</v>
      </c>
      <c r="N321" s="154" t="s">
        <v>654</v>
      </c>
      <c r="O321" s="259"/>
    </row>
    <row r="322" spans="1:15" x14ac:dyDescent="0.35">
      <c r="A322" s="172"/>
      <c r="B322" s="27">
        <v>30828</v>
      </c>
      <c r="C322" s="180" t="s">
        <v>598</v>
      </c>
      <c r="D322" s="63">
        <v>7.5</v>
      </c>
      <c r="E322" s="158">
        <v>6</v>
      </c>
      <c r="F322" s="213">
        <f t="shared" si="44"/>
        <v>45</v>
      </c>
      <c r="G322" s="48"/>
      <c r="I322" s="358"/>
      <c r="J322" s="258">
        <v>60609</v>
      </c>
      <c r="K322" s="259" t="s">
        <v>656</v>
      </c>
      <c r="L322" s="260">
        <v>7.75</v>
      </c>
      <c r="M322" s="258">
        <v>6</v>
      </c>
      <c r="N322" s="154" t="s">
        <v>654</v>
      </c>
      <c r="O322" s="259"/>
    </row>
    <row r="323" spans="1:15" ht="25.5" thickBot="1" x14ac:dyDescent="0.4">
      <c r="A323" s="172"/>
      <c r="B323" s="66">
        <v>30831</v>
      </c>
      <c r="C323" s="28" t="s">
        <v>599</v>
      </c>
      <c r="D323" s="63">
        <v>7.5</v>
      </c>
      <c r="E323" s="158">
        <v>6</v>
      </c>
      <c r="F323" s="213">
        <f t="shared" si="44"/>
        <v>45</v>
      </c>
      <c r="G323" s="48"/>
      <c r="I323" s="358"/>
      <c r="J323" s="258"/>
      <c r="K323" s="259"/>
      <c r="L323" s="260"/>
      <c r="M323" s="258"/>
      <c r="N323" s="154"/>
      <c r="O323" s="259"/>
    </row>
    <row r="324" spans="1:15" x14ac:dyDescent="0.35">
      <c r="A324" s="172"/>
      <c r="B324" s="27">
        <v>30834</v>
      </c>
      <c r="C324" s="180" t="s">
        <v>601</v>
      </c>
      <c r="D324" s="63">
        <v>7.5</v>
      </c>
      <c r="E324" s="158">
        <v>6</v>
      </c>
      <c r="F324" s="213">
        <f t="shared" si="44"/>
        <v>45</v>
      </c>
      <c r="G324" s="48"/>
      <c r="I324" s="598" t="s">
        <v>657</v>
      </c>
      <c r="J324" s="598"/>
      <c r="K324" s="598"/>
      <c r="L324" s="598"/>
      <c r="M324" s="598"/>
      <c r="N324" s="598"/>
      <c r="O324" s="599"/>
    </row>
    <row r="325" spans="1:15" x14ac:dyDescent="0.35">
      <c r="A325" s="172"/>
      <c r="B325" s="27">
        <v>30838</v>
      </c>
      <c r="C325" s="180" t="s">
        <v>603</v>
      </c>
      <c r="D325" s="63">
        <v>7.5</v>
      </c>
      <c r="E325" s="158">
        <v>6</v>
      </c>
      <c r="F325" s="213">
        <f t="shared" si="44"/>
        <v>45</v>
      </c>
      <c r="G325" s="37"/>
      <c r="I325" s="358"/>
      <c r="J325" s="258">
        <v>61100</v>
      </c>
      <c r="K325" s="259" t="s">
        <v>658</v>
      </c>
      <c r="L325" s="260" t="s">
        <v>659</v>
      </c>
      <c r="M325" s="258">
        <v>12</v>
      </c>
      <c r="N325" s="154">
        <f t="shared" ref="N325" si="46">L325*M325</f>
        <v>72</v>
      </c>
      <c r="O325" s="259"/>
    </row>
    <row r="326" spans="1:15" x14ac:dyDescent="0.35">
      <c r="A326" s="69"/>
      <c r="B326" s="27">
        <v>30844</v>
      </c>
      <c r="C326" s="180" t="s">
        <v>604</v>
      </c>
      <c r="D326" s="63">
        <v>7.5</v>
      </c>
      <c r="E326" s="158">
        <v>6</v>
      </c>
      <c r="F326" s="213">
        <f t="shared" si="44"/>
        <v>45</v>
      </c>
      <c r="G326" s="37"/>
      <c r="I326" s="358"/>
      <c r="J326" s="258">
        <v>61110</v>
      </c>
      <c r="K326" s="259" t="s">
        <v>660</v>
      </c>
      <c r="L326" s="260" t="s">
        <v>661</v>
      </c>
      <c r="M326" s="258">
        <v>12</v>
      </c>
      <c r="N326" s="277" t="s">
        <v>662</v>
      </c>
      <c r="O326" s="259"/>
    </row>
    <row r="327" spans="1:15" x14ac:dyDescent="0.35">
      <c r="A327" s="69"/>
      <c r="B327" s="64">
        <v>30845</v>
      </c>
      <c r="C327" s="238" t="s">
        <v>605</v>
      </c>
      <c r="D327" s="63">
        <v>7.5</v>
      </c>
      <c r="E327" s="158">
        <v>6</v>
      </c>
      <c r="F327" s="213">
        <f t="shared" si="44"/>
        <v>45</v>
      </c>
      <c r="G327" s="236"/>
      <c r="I327" s="358"/>
      <c r="J327" s="258">
        <v>61130</v>
      </c>
      <c r="K327" s="259" t="s">
        <v>664</v>
      </c>
      <c r="L327" s="260" t="s">
        <v>659</v>
      </c>
      <c r="M327" s="258">
        <v>12</v>
      </c>
      <c r="N327" s="154">
        <f t="shared" ref="N327:N331" si="47">L327*M327</f>
        <v>72</v>
      </c>
      <c r="O327" s="259"/>
    </row>
    <row r="328" spans="1:15" x14ac:dyDescent="0.35">
      <c r="A328" s="69"/>
      <c r="B328" s="66">
        <v>30852</v>
      </c>
      <c r="C328" s="169" t="s">
        <v>608</v>
      </c>
      <c r="D328" s="63">
        <v>7.5</v>
      </c>
      <c r="E328" s="158">
        <v>6</v>
      </c>
      <c r="F328" s="213">
        <f t="shared" si="44"/>
        <v>45</v>
      </c>
      <c r="G328" s="48"/>
      <c r="I328" s="358"/>
      <c r="J328" s="258">
        <v>61131</v>
      </c>
      <c r="K328" s="259" t="s">
        <v>666</v>
      </c>
      <c r="L328" s="260" t="s">
        <v>667</v>
      </c>
      <c r="M328" s="258">
        <v>1</v>
      </c>
      <c r="N328" s="154">
        <f t="shared" si="47"/>
        <v>216</v>
      </c>
      <c r="O328" s="259"/>
    </row>
    <row r="329" spans="1:15" x14ac:dyDescent="0.35">
      <c r="A329" s="69"/>
      <c r="B329" s="239">
        <v>30853</v>
      </c>
      <c r="C329" s="180" t="s">
        <v>609</v>
      </c>
      <c r="D329" s="63">
        <v>7.5</v>
      </c>
      <c r="E329" s="158">
        <v>6</v>
      </c>
      <c r="F329" s="213">
        <f t="shared" si="44"/>
        <v>45</v>
      </c>
      <c r="G329" s="48"/>
      <c r="I329" s="358"/>
      <c r="J329" s="258">
        <v>61132</v>
      </c>
      <c r="K329" s="259" t="s">
        <v>669</v>
      </c>
      <c r="L329" s="260" t="s">
        <v>659</v>
      </c>
      <c r="M329" s="258">
        <v>12</v>
      </c>
      <c r="N329" s="154">
        <f t="shared" si="47"/>
        <v>72</v>
      </c>
      <c r="O329" s="259"/>
    </row>
    <row r="330" spans="1:15" x14ac:dyDescent="0.35">
      <c r="A330" s="69"/>
      <c r="B330" s="27">
        <v>30854</v>
      </c>
      <c r="C330" s="180" t="s">
        <v>610</v>
      </c>
      <c r="D330" s="63">
        <v>7.5</v>
      </c>
      <c r="E330" s="158">
        <v>6</v>
      </c>
      <c r="F330" s="213">
        <f t="shared" si="44"/>
        <v>45</v>
      </c>
      <c r="G330" s="48"/>
      <c r="I330" s="358"/>
      <c r="J330" s="258" t="s">
        <v>671</v>
      </c>
      <c r="K330" s="259" t="s">
        <v>672</v>
      </c>
      <c r="L330" s="260" t="s">
        <v>667</v>
      </c>
      <c r="M330" s="258">
        <v>1</v>
      </c>
      <c r="N330" s="154">
        <f t="shared" si="47"/>
        <v>216</v>
      </c>
      <c r="O330" s="259"/>
    </row>
    <row r="331" spans="1:15" ht="26.5" thickBot="1" x14ac:dyDescent="0.4">
      <c r="A331" s="69"/>
      <c r="B331" s="27">
        <v>30855</v>
      </c>
      <c r="C331" s="180" t="s">
        <v>611</v>
      </c>
      <c r="D331" s="63">
        <v>7.5</v>
      </c>
      <c r="E331" s="158">
        <v>6</v>
      </c>
      <c r="F331" s="213">
        <f t="shared" si="44"/>
        <v>45</v>
      </c>
      <c r="G331" s="58"/>
      <c r="I331" s="358"/>
      <c r="J331" s="258">
        <v>61199</v>
      </c>
      <c r="K331" s="259" t="s">
        <v>674</v>
      </c>
      <c r="L331" s="260" t="s">
        <v>667</v>
      </c>
      <c r="M331" s="258">
        <v>1</v>
      </c>
      <c r="N331" s="154">
        <f t="shared" si="47"/>
        <v>216</v>
      </c>
      <c r="O331" s="259"/>
    </row>
    <row r="332" spans="1:15" ht="26.5" thickBot="1" x14ac:dyDescent="0.4">
      <c r="A332" s="69"/>
      <c r="B332" s="67">
        <v>30858</v>
      </c>
      <c r="C332" s="28" t="s">
        <v>612</v>
      </c>
      <c r="D332" s="63">
        <v>7.5</v>
      </c>
      <c r="E332" s="158">
        <v>6</v>
      </c>
      <c r="F332" s="213">
        <f t="shared" si="44"/>
        <v>45</v>
      </c>
      <c r="G332" s="58"/>
      <c r="I332" s="556" t="s">
        <v>675</v>
      </c>
      <c r="J332" s="556"/>
      <c r="K332" s="556"/>
      <c r="L332" s="556"/>
      <c r="M332" s="556"/>
      <c r="N332" s="556"/>
      <c r="O332" s="557"/>
    </row>
    <row r="333" spans="1:15" ht="26" x14ac:dyDescent="0.35">
      <c r="A333" s="69"/>
      <c r="B333" s="67">
        <v>30861</v>
      </c>
      <c r="C333" s="28" t="s">
        <v>613</v>
      </c>
      <c r="D333" s="63">
        <v>7.5</v>
      </c>
      <c r="E333" s="158">
        <v>6</v>
      </c>
      <c r="F333" s="213">
        <f t="shared" si="44"/>
        <v>45</v>
      </c>
      <c r="G333" s="58"/>
      <c r="I333" s="359"/>
      <c r="J333" s="255">
        <v>19000</v>
      </c>
      <c r="K333" s="256" t="s">
        <v>677</v>
      </c>
      <c r="L333" s="257" t="s">
        <v>678</v>
      </c>
      <c r="M333" s="255">
        <v>1</v>
      </c>
      <c r="N333" s="257" t="s">
        <v>678</v>
      </c>
      <c r="O333" s="256"/>
    </row>
    <row r="334" spans="1:15" x14ac:dyDescent="0.35">
      <c r="A334" s="69"/>
      <c r="B334" s="67">
        <v>30862</v>
      </c>
      <c r="C334" s="28" t="s">
        <v>615</v>
      </c>
      <c r="D334" s="63">
        <v>7.5</v>
      </c>
      <c r="E334" s="158">
        <v>6</v>
      </c>
      <c r="F334" s="213">
        <f t="shared" si="44"/>
        <v>45</v>
      </c>
      <c r="G334" s="240"/>
      <c r="I334" s="358"/>
      <c r="J334" s="210" t="s">
        <v>679</v>
      </c>
      <c r="K334" s="259" t="s">
        <v>680</v>
      </c>
      <c r="L334" s="468">
        <v>48.6</v>
      </c>
      <c r="M334" s="258">
        <v>1</v>
      </c>
      <c r="N334" s="154">
        <f t="shared" ref="N334:N343" si="48">L334*M334</f>
        <v>48.6</v>
      </c>
      <c r="O334" s="259"/>
    </row>
    <row r="335" spans="1:15" x14ac:dyDescent="0.35">
      <c r="A335" s="69"/>
      <c r="B335" s="67">
        <v>30863</v>
      </c>
      <c r="C335" s="28" t="s">
        <v>617</v>
      </c>
      <c r="D335" s="63">
        <v>7.5</v>
      </c>
      <c r="E335" s="158">
        <v>6</v>
      </c>
      <c r="F335" s="213">
        <f t="shared" si="44"/>
        <v>45</v>
      </c>
      <c r="G335" s="118"/>
      <c r="I335" s="358"/>
      <c r="J335" s="258">
        <v>19464</v>
      </c>
      <c r="K335" s="259" t="s">
        <v>683</v>
      </c>
      <c r="L335" s="540">
        <v>5</v>
      </c>
      <c r="M335" s="258">
        <v>12</v>
      </c>
      <c r="N335" s="154">
        <f t="shared" si="48"/>
        <v>60</v>
      </c>
      <c r="O335" s="259"/>
    </row>
    <row r="336" spans="1:15" x14ac:dyDescent="0.35">
      <c r="A336" s="69"/>
      <c r="B336" s="67">
        <v>30864</v>
      </c>
      <c r="C336" s="28" t="s">
        <v>619</v>
      </c>
      <c r="D336" s="63">
        <v>7.5</v>
      </c>
      <c r="E336" s="158">
        <v>6</v>
      </c>
      <c r="F336" s="213">
        <f t="shared" si="44"/>
        <v>45</v>
      </c>
      <c r="G336" s="118"/>
      <c r="I336" s="358"/>
      <c r="J336" s="258">
        <v>19466</v>
      </c>
      <c r="K336" s="259" t="s">
        <v>685</v>
      </c>
      <c r="L336" s="540">
        <v>5</v>
      </c>
      <c r="M336" s="258">
        <v>6</v>
      </c>
      <c r="N336" s="154">
        <f t="shared" si="48"/>
        <v>30</v>
      </c>
      <c r="O336" s="259"/>
    </row>
    <row r="337" spans="1:15" x14ac:dyDescent="0.35">
      <c r="A337" s="69"/>
      <c r="B337" s="67">
        <v>30865</v>
      </c>
      <c r="C337" s="28" t="s">
        <v>621</v>
      </c>
      <c r="D337" s="63">
        <v>7.5</v>
      </c>
      <c r="E337" s="158">
        <v>6</v>
      </c>
      <c r="F337" s="213">
        <f t="shared" si="44"/>
        <v>45</v>
      </c>
      <c r="G337" s="118"/>
      <c r="I337" s="358"/>
      <c r="J337" s="258">
        <v>19469</v>
      </c>
      <c r="K337" s="259" t="s">
        <v>688</v>
      </c>
      <c r="L337" s="540">
        <v>5</v>
      </c>
      <c r="M337" s="258">
        <v>12</v>
      </c>
      <c r="N337" s="154">
        <f t="shared" si="48"/>
        <v>60</v>
      </c>
      <c r="O337" s="259"/>
    </row>
    <row r="338" spans="1:15" x14ac:dyDescent="0.35">
      <c r="A338" s="69"/>
      <c r="B338" s="67">
        <v>30866</v>
      </c>
      <c r="C338" s="28" t="s">
        <v>623</v>
      </c>
      <c r="D338" s="63">
        <v>7.5</v>
      </c>
      <c r="E338" s="158">
        <v>6</v>
      </c>
      <c r="F338" s="213">
        <f t="shared" si="44"/>
        <v>45</v>
      </c>
      <c r="G338" s="118"/>
      <c r="I338" s="358"/>
      <c r="J338" s="258">
        <v>19471</v>
      </c>
      <c r="K338" s="259" t="s">
        <v>689</v>
      </c>
      <c r="L338" s="540">
        <v>4.5</v>
      </c>
      <c r="M338" s="258">
        <v>12</v>
      </c>
      <c r="N338" s="154">
        <f t="shared" si="48"/>
        <v>54</v>
      </c>
      <c r="O338" s="259"/>
    </row>
    <row r="339" spans="1:15" x14ac:dyDescent="0.35">
      <c r="A339" s="69"/>
      <c r="B339" s="67">
        <v>30867</v>
      </c>
      <c r="C339" s="28" t="s">
        <v>625</v>
      </c>
      <c r="D339" s="63">
        <v>7.5</v>
      </c>
      <c r="E339" s="158">
        <v>6</v>
      </c>
      <c r="F339" s="213">
        <f t="shared" si="44"/>
        <v>45</v>
      </c>
      <c r="G339" s="118"/>
      <c r="I339" s="358"/>
      <c r="J339" s="258">
        <v>19472</v>
      </c>
      <c r="K339" s="259" t="s">
        <v>691</v>
      </c>
      <c r="L339" s="540">
        <v>4.5</v>
      </c>
      <c r="M339" s="258">
        <v>12</v>
      </c>
      <c r="N339" s="154">
        <f t="shared" si="48"/>
        <v>54</v>
      </c>
      <c r="O339" s="259"/>
    </row>
    <row r="340" spans="1:15" x14ac:dyDescent="0.35">
      <c r="A340" s="69"/>
      <c r="B340" s="67">
        <v>30868</v>
      </c>
      <c r="C340" s="28" t="s">
        <v>627</v>
      </c>
      <c r="D340" s="63">
        <v>7.5</v>
      </c>
      <c r="E340" s="158">
        <v>6</v>
      </c>
      <c r="F340" s="213">
        <f t="shared" si="44"/>
        <v>45</v>
      </c>
      <c r="G340" s="236"/>
      <c r="I340" s="358"/>
      <c r="J340" s="258">
        <v>19473</v>
      </c>
      <c r="K340" s="259" t="s">
        <v>692</v>
      </c>
      <c r="L340" s="540">
        <v>4.5</v>
      </c>
      <c r="M340" s="258">
        <v>12</v>
      </c>
      <c r="N340" s="154">
        <f t="shared" si="48"/>
        <v>54</v>
      </c>
      <c r="O340" s="259"/>
    </row>
    <row r="341" spans="1:15" x14ac:dyDescent="0.35">
      <c r="A341" s="469"/>
      <c r="B341" s="67">
        <v>30869</v>
      </c>
      <c r="C341" s="28" t="s">
        <v>630</v>
      </c>
      <c r="D341" s="63">
        <v>7.5</v>
      </c>
      <c r="E341" s="158">
        <v>6</v>
      </c>
      <c r="F341" s="213">
        <f t="shared" si="44"/>
        <v>45</v>
      </c>
      <c r="G341" s="48"/>
      <c r="I341" s="358"/>
      <c r="J341" s="258">
        <v>19475</v>
      </c>
      <c r="K341" s="259" t="s">
        <v>693</v>
      </c>
      <c r="L341" s="540">
        <v>4.5</v>
      </c>
      <c r="M341" s="258">
        <v>12</v>
      </c>
      <c r="N341" s="154">
        <f t="shared" si="48"/>
        <v>54</v>
      </c>
      <c r="O341" s="259"/>
    </row>
    <row r="342" spans="1:15" x14ac:dyDescent="0.35">
      <c r="A342" s="172"/>
      <c r="B342" s="67"/>
      <c r="C342" s="28"/>
      <c r="D342" s="63"/>
      <c r="E342" s="158"/>
      <c r="F342" s="213"/>
      <c r="G342" s="48"/>
      <c r="I342" s="358"/>
      <c r="J342" s="258">
        <v>19476</v>
      </c>
      <c r="K342" s="259" t="s">
        <v>694</v>
      </c>
      <c r="L342" s="540">
        <v>4.5</v>
      </c>
      <c r="M342" s="258">
        <v>12</v>
      </c>
      <c r="N342" s="154">
        <f t="shared" si="48"/>
        <v>54</v>
      </c>
      <c r="O342" s="259"/>
    </row>
    <row r="343" spans="1:15" x14ac:dyDescent="0.35">
      <c r="A343" s="172"/>
      <c r="B343" s="67"/>
      <c r="C343" s="28"/>
      <c r="D343" s="63"/>
      <c r="E343" s="158"/>
      <c r="F343" s="213"/>
      <c r="G343" s="48"/>
      <c r="I343" s="358"/>
      <c r="J343" s="258">
        <v>19478</v>
      </c>
      <c r="K343" s="259" t="s">
        <v>695</v>
      </c>
      <c r="L343" s="540">
        <v>4.5</v>
      </c>
      <c r="M343" s="258">
        <v>12</v>
      </c>
      <c r="N343" s="154">
        <f t="shared" si="48"/>
        <v>54</v>
      </c>
      <c r="O343" s="259"/>
    </row>
    <row r="344" spans="1:15" x14ac:dyDescent="0.35">
      <c r="A344" s="172"/>
      <c r="B344" s="67"/>
      <c r="C344" s="28"/>
      <c r="D344" s="63"/>
      <c r="E344" s="158"/>
      <c r="F344" s="213"/>
      <c r="G344" s="48"/>
      <c r="I344" s="358"/>
      <c r="J344" s="258">
        <v>19484</v>
      </c>
      <c r="K344" s="259" t="s">
        <v>699</v>
      </c>
      <c r="L344" s="540">
        <v>4.5</v>
      </c>
      <c r="M344" s="258">
        <v>12</v>
      </c>
      <c r="N344" s="154">
        <f t="shared" ref="N344:N345" si="49">L344*M344</f>
        <v>54</v>
      </c>
      <c r="O344" s="259"/>
    </row>
    <row r="345" spans="1:15" x14ac:dyDescent="0.35">
      <c r="A345" s="197"/>
      <c r="B345" s="67"/>
      <c r="C345" s="28"/>
      <c r="D345" s="63"/>
      <c r="E345" s="158"/>
      <c r="F345" s="213"/>
      <c r="G345" s="48"/>
      <c r="I345" s="358"/>
      <c r="J345" s="258" t="s">
        <v>700</v>
      </c>
      <c r="K345" s="259" t="s">
        <v>701</v>
      </c>
      <c r="L345" s="260" t="s">
        <v>788</v>
      </c>
      <c r="M345" s="258">
        <v>12</v>
      </c>
      <c r="N345" s="154">
        <f t="shared" si="49"/>
        <v>90</v>
      </c>
      <c r="O345" s="259"/>
    </row>
    <row r="346" spans="1:15" x14ac:dyDescent="0.35">
      <c r="A346" s="197"/>
      <c r="B346" s="67"/>
      <c r="C346" s="28"/>
      <c r="D346" s="63"/>
      <c r="E346" s="158"/>
      <c r="F346" s="213"/>
      <c r="G346" s="48"/>
      <c r="I346" s="358"/>
      <c r="J346" s="258">
        <v>19492</v>
      </c>
      <c r="K346" s="259" t="s">
        <v>703</v>
      </c>
      <c r="L346" s="260" t="s">
        <v>788</v>
      </c>
      <c r="M346" s="258">
        <v>12</v>
      </c>
      <c r="N346" s="154">
        <f>L346*M346</f>
        <v>90</v>
      </c>
      <c r="O346" s="259"/>
    </row>
    <row r="347" spans="1:15" x14ac:dyDescent="0.35">
      <c r="A347" s="197"/>
      <c r="B347" s="67"/>
      <c r="C347" s="28"/>
      <c r="D347" s="63"/>
      <c r="E347" s="158"/>
      <c r="F347" s="213"/>
      <c r="G347" s="48"/>
      <c r="I347" s="358"/>
      <c r="J347" s="258">
        <v>19862</v>
      </c>
      <c r="K347" s="259" t="s">
        <v>705</v>
      </c>
      <c r="L347" s="541">
        <v>12.75</v>
      </c>
      <c r="M347" s="258">
        <v>6</v>
      </c>
      <c r="N347" s="154">
        <f>L347*M347</f>
        <v>76.5</v>
      </c>
      <c r="O347" s="259"/>
    </row>
    <row r="348" spans="1:15" x14ac:dyDescent="0.35">
      <c r="A348" s="323"/>
      <c r="B348" s="237"/>
      <c r="C348" s="184"/>
      <c r="D348" s="216"/>
      <c r="E348" s="217"/>
      <c r="F348" s="235"/>
      <c r="G348" s="332"/>
      <c r="I348" s="358"/>
      <c r="J348" s="261">
        <v>19863</v>
      </c>
      <c r="K348" s="470" t="s">
        <v>706</v>
      </c>
      <c r="L348" s="262" t="s">
        <v>707</v>
      </c>
      <c r="M348" s="263">
        <v>6</v>
      </c>
      <c r="N348" s="154">
        <f>L348*M348</f>
        <v>78</v>
      </c>
      <c r="O348" s="259"/>
    </row>
    <row r="349" spans="1:15" x14ac:dyDescent="0.35">
      <c r="A349" s="323"/>
      <c r="B349" s="237"/>
      <c r="C349" s="184"/>
      <c r="D349" s="216"/>
      <c r="E349" s="217"/>
      <c r="F349" s="235"/>
      <c r="G349" s="332"/>
      <c r="I349" s="358"/>
      <c r="J349" s="261"/>
      <c r="K349" s="470"/>
      <c r="L349" s="262"/>
      <c r="M349" s="263"/>
      <c r="N349" s="154"/>
      <c r="O349" s="259"/>
    </row>
    <row r="350" spans="1:15" x14ac:dyDescent="0.35">
      <c r="A350" s="474" t="s">
        <v>174</v>
      </c>
      <c r="B350" s="475"/>
      <c r="C350" s="476"/>
      <c r="D350" s="477"/>
      <c r="E350" s="478"/>
      <c r="F350" s="159"/>
      <c r="G350" s="479"/>
      <c r="I350" s="480" t="s">
        <v>174</v>
      </c>
      <c r="J350" s="475"/>
      <c r="K350" s="476"/>
      <c r="L350" s="477"/>
      <c r="M350" s="478"/>
      <c r="N350" s="159"/>
      <c r="O350" s="481"/>
    </row>
    <row r="351" spans="1:15" x14ac:dyDescent="0.35">
      <c r="A351" s="560" t="s">
        <v>175</v>
      </c>
      <c r="B351" s="561"/>
      <c r="C351" s="562"/>
      <c r="D351" s="578" t="s">
        <v>176</v>
      </c>
      <c r="E351" s="579"/>
      <c r="F351" s="580"/>
      <c r="G351" s="491" t="s">
        <v>177</v>
      </c>
      <c r="H351" s="494"/>
      <c r="I351" s="492"/>
      <c r="J351" s="493"/>
      <c r="K351" s="495" t="s">
        <v>178</v>
      </c>
      <c r="L351" s="496" t="s">
        <v>179</v>
      </c>
      <c r="M351" s="574">
        <f ca="1">NOW()</f>
        <v>45674.781403125002</v>
      </c>
      <c r="N351" s="574"/>
      <c r="O351" s="497" t="s">
        <v>798</v>
      </c>
    </row>
    <row r="352" spans="1:15" ht="30" x14ac:dyDescent="0.35">
      <c r="A352" s="600" t="s">
        <v>783</v>
      </c>
      <c r="B352" s="601"/>
      <c r="C352" s="601"/>
      <c r="D352" s="601"/>
      <c r="E352" s="601"/>
      <c r="F352" s="601"/>
      <c r="G352" s="601"/>
      <c r="H352" s="601"/>
      <c r="I352" s="601"/>
      <c r="J352" s="601"/>
      <c r="K352" s="601"/>
      <c r="L352" s="601"/>
      <c r="M352" s="601"/>
      <c r="N352" s="601"/>
      <c r="O352" s="602"/>
    </row>
    <row r="353" spans="1:15" ht="50.5" thickBot="1" x14ac:dyDescent="0.4">
      <c r="A353" s="482" t="s">
        <v>31</v>
      </c>
      <c r="B353" s="483" t="s">
        <v>32</v>
      </c>
      <c r="C353" s="482" t="s">
        <v>33</v>
      </c>
      <c r="D353" s="484" t="s">
        <v>34</v>
      </c>
      <c r="E353" s="485" t="s">
        <v>35</v>
      </c>
      <c r="F353" s="486" t="s">
        <v>36</v>
      </c>
      <c r="G353" s="487" t="s">
        <v>37</v>
      </c>
      <c r="I353" s="488" t="s">
        <v>31</v>
      </c>
      <c r="J353" s="489" t="s">
        <v>32</v>
      </c>
      <c r="K353" s="482" t="s">
        <v>33</v>
      </c>
      <c r="L353" s="484" t="s">
        <v>34</v>
      </c>
      <c r="M353" s="485" t="s">
        <v>35</v>
      </c>
      <c r="N353" s="486" t="s">
        <v>36</v>
      </c>
      <c r="O353" s="490" t="s">
        <v>37</v>
      </c>
    </row>
    <row r="354" spans="1:15" ht="25.5" thickBot="1" x14ac:dyDescent="0.4">
      <c r="A354" s="571" t="s">
        <v>713</v>
      </c>
      <c r="B354" s="572"/>
      <c r="C354" s="572"/>
      <c r="D354" s="572"/>
      <c r="E354" s="572"/>
      <c r="F354" s="572"/>
      <c r="G354" s="573"/>
      <c r="I354" s="596" t="s">
        <v>796</v>
      </c>
      <c r="J354" s="596"/>
      <c r="K354" s="596"/>
      <c r="L354" s="596"/>
      <c r="M354" s="596"/>
      <c r="N354" s="596"/>
      <c r="O354" s="655"/>
    </row>
    <row r="355" spans="1:15" x14ac:dyDescent="0.35">
      <c r="A355" s="172"/>
      <c r="B355" s="163" t="s">
        <v>97</v>
      </c>
      <c r="C355" s="28" t="s">
        <v>98</v>
      </c>
      <c r="D355" s="115">
        <v>7.5</v>
      </c>
      <c r="E355" s="30">
        <v>6</v>
      </c>
      <c r="F355" s="31">
        <f>D355*E355</f>
        <v>45</v>
      </c>
      <c r="G355" s="37"/>
      <c r="I355" s="172"/>
      <c r="J355" s="188" t="s">
        <v>755</v>
      </c>
      <c r="K355" s="172" t="s">
        <v>805</v>
      </c>
      <c r="L355" s="243">
        <v>7.5</v>
      </c>
      <c r="M355" s="244">
        <v>6</v>
      </c>
      <c r="N355" s="213">
        <v>45</v>
      </c>
      <c r="O355" s="447"/>
    </row>
    <row r="356" spans="1:15" x14ac:dyDescent="0.35">
      <c r="A356" s="172"/>
      <c r="B356" s="33" t="s">
        <v>101</v>
      </c>
      <c r="C356" s="162" t="s">
        <v>102</v>
      </c>
      <c r="D356" s="63">
        <v>7.5</v>
      </c>
      <c r="E356" s="30">
        <v>6</v>
      </c>
      <c r="F356" s="31">
        <f>D356*E356</f>
        <v>45</v>
      </c>
      <c r="G356" s="37"/>
      <c r="I356" s="172"/>
      <c r="J356" s="188" t="s">
        <v>756</v>
      </c>
      <c r="K356" s="172" t="s">
        <v>840</v>
      </c>
      <c r="L356" s="324">
        <v>7</v>
      </c>
      <c r="M356" s="244">
        <v>6</v>
      </c>
      <c r="N356" s="213">
        <v>42</v>
      </c>
      <c r="O356" s="447"/>
    </row>
    <row r="357" spans="1:15" x14ac:dyDescent="0.35">
      <c r="A357" s="172"/>
      <c r="B357" s="33" t="s">
        <v>106</v>
      </c>
      <c r="C357" s="162" t="s">
        <v>107</v>
      </c>
      <c r="D357" s="63">
        <v>45</v>
      </c>
      <c r="E357" s="30">
        <v>1</v>
      </c>
      <c r="F357" s="31">
        <f>D357*E357</f>
        <v>45</v>
      </c>
      <c r="G357" s="37"/>
      <c r="I357" s="172"/>
      <c r="J357" s="188" t="s">
        <v>811</v>
      </c>
      <c r="K357" s="172" t="s">
        <v>812</v>
      </c>
      <c r="L357" s="324">
        <v>7</v>
      </c>
      <c r="M357" s="244">
        <v>6</v>
      </c>
      <c r="N357" s="213">
        <v>42</v>
      </c>
      <c r="O357" s="447"/>
    </row>
    <row r="358" spans="1:15" x14ac:dyDescent="0.35">
      <c r="A358" s="172"/>
      <c r="B358" s="33" t="s">
        <v>217</v>
      </c>
      <c r="C358" s="162" t="s">
        <v>218</v>
      </c>
      <c r="D358" s="63">
        <v>7.5</v>
      </c>
      <c r="E358" s="30">
        <v>6</v>
      </c>
      <c r="F358" s="31">
        <f t="shared" ref="F358:F365" si="50">E358*D358</f>
        <v>45</v>
      </c>
      <c r="G358" s="37"/>
      <c r="I358" s="172"/>
      <c r="J358" s="261">
        <v>53742</v>
      </c>
      <c r="K358" s="470" t="s">
        <v>869</v>
      </c>
      <c r="L358" s="262">
        <v>7.5</v>
      </c>
      <c r="M358" s="263">
        <v>6</v>
      </c>
      <c r="N358" s="154">
        <v>45</v>
      </c>
      <c r="O358" s="364"/>
    </row>
    <row r="359" spans="1:15" ht="25.5" thickBot="1" x14ac:dyDescent="0.4">
      <c r="A359" s="172"/>
      <c r="B359" s="33" t="s">
        <v>220</v>
      </c>
      <c r="C359" s="162" t="s">
        <v>221</v>
      </c>
      <c r="D359" s="63">
        <v>7.5</v>
      </c>
      <c r="E359" s="30">
        <v>6</v>
      </c>
      <c r="F359" s="31">
        <f t="shared" si="50"/>
        <v>45</v>
      </c>
      <c r="G359" s="37"/>
      <c r="I359" s="358"/>
      <c r="J359" s="261">
        <v>92562</v>
      </c>
      <c r="K359" s="470" t="s">
        <v>817</v>
      </c>
      <c r="L359" s="262">
        <v>270</v>
      </c>
      <c r="M359" s="263">
        <v>1</v>
      </c>
      <c r="N359" s="154">
        <v>270</v>
      </c>
      <c r="O359" s="259"/>
    </row>
    <row r="360" spans="1:15" ht="25.5" thickBot="1" x14ac:dyDescent="0.4">
      <c r="A360" s="172"/>
      <c r="B360" s="33" t="s">
        <v>223</v>
      </c>
      <c r="C360" s="162" t="s">
        <v>224</v>
      </c>
      <c r="D360" s="63">
        <v>45</v>
      </c>
      <c r="E360" s="30">
        <v>1</v>
      </c>
      <c r="F360" s="31">
        <f t="shared" si="50"/>
        <v>45</v>
      </c>
      <c r="G360" s="37"/>
      <c r="I360" s="556" t="s">
        <v>714</v>
      </c>
      <c r="J360" s="556"/>
      <c r="K360" s="556"/>
      <c r="L360" s="556"/>
      <c r="M360" s="556"/>
      <c r="N360" s="556"/>
      <c r="O360" s="557"/>
    </row>
    <row r="361" spans="1:15" ht="26" x14ac:dyDescent="0.35">
      <c r="A361" s="172"/>
      <c r="B361" s="33" t="s">
        <v>200</v>
      </c>
      <c r="C361" s="162" t="s">
        <v>201</v>
      </c>
      <c r="D361" s="59">
        <v>6</v>
      </c>
      <c r="E361" s="30">
        <v>6</v>
      </c>
      <c r="F361" s="31">
        <f t="shared" si="50"/>
        <v>36</v>
      </c>
      <c r="G361" s="37"/>
      <c r="I361" s="337"/>
      <c r="J361" s="33" t="s">
        <v>136</v>
      </c>
      <c r="K361" s="162" t="s">
        <v>137</v>
      </c>
      <c r="L361" s="192">
        <v>4</v>
      </c>
      <c r="M361" s="158">
        <v>12</v>
      </c>
      <c r="N361" s="31">
        <f t="shared" ref="N361:N367" si="51">+L361*M361</f>
        <v>48</v>
      </c>
      <c r="O361" s="438"/>
    </row>
    <row r="362" spans="1:15" ht="26" x14ac:dyDescent="0.35">
      <c r="A362" s="172"/>
      <c r="B362" s="33" t="s">
        <v>214</v>
      </c>
      <c r="C362" s="162" t="s">
        <v>215</v>
      </c>
      <c r="D362" s="59">
        <v>36</v>
      </c>
      <c r="E362" s="30">
        <v>1</v>
      </c>
      <c r="F362" s="31">
        <f t="shared" si="50"/>
        <v>36</v>
      </c>
      <c r="G362" s="37"/>
      <c r="I362" s="337"/>
      <c r="J362" s="33" t="s">
        <v>140</v>
      </c>
      <c r="K362" s="162" t="s">
        <v>141</v>
      </c>
      <c r="L362" s="192">
        <v>4</v>
      </c>
      <c r="M362" s="158">
        <v>12</v>
      </c>
      <c r="N362" s="31">
        <f t="shared" si="51"/>
        <v>48</v>
      </c>
      <c r="O362" s="438"/>
    </row>
    <row r="363" spans="1:15" ht="26" x14ac:dyDescent="0.35">
      <c r="A363" s="172"/>
      <c r="B363" s="33" t="s">
        <v>205</v>
      </c>
      <c r="C363" s="162" t="s">
        <v>206</v>
      </c>
      <c r="D363" s="59">
        <v>6</v>
      </c>
      <c r="E363" s="30">
        <v>6</v>
      </c>
      <c r="F363" s="31">
        <f t="shared" si="50"/>
        <v>36</v>
      </c>
      <c r="G363" s="37"/>
      <c r="I363" s="337"/>
      <c r="J363" s="33" t="s">
        <v>144</v>
      </c>
      <c r="K363" s="162" t="s">
        <v>145</v>
      </c>
      <c r="L363" s="192">
        <v>4</v>
      </c>
      <c r="M363" s="158">
        <v>12</v>
      </c>
      <c r="N363" s="31">
        <f t="shared" si="51"/>
        <v>48</v>
      </c>
      <c r="O363" s="438"/>
    </row>
    <row r="364" spans="1:15" ht="26.5" thickBot="1" x14ac:dyDescent="0.4">
      <c r="A364" s="172"/>
      <c r="B364" s="33" t="s">
        <v>209</v>
      </c>
      <c r="C364" s="162" t="s">
        <v>210</v>
      </c>
      <c r="D364" s="59">
        <v>6</v>
      </c>
      <c r="E364" s="30">
        <v>6</v>
      </c>
      <c r="F364" s="31">
        <f t="shared" si="50"/>
        <v>36</v>
      </c>
      <c r="G364" s="37"/>
      <c r="I364" s="337"/>
      <c r="J364" s="33" t="s">
        <v>148</v>
      </c>
      <c r="K364" s="162" t="s">
        <v>149</v>
      </c>
      <c r="L364" s="192">
        <v>4</v>
      </c>
      <c r="M364" s="158">
        <v>12</v>
      </c>
      <c r="N364" s="31">
        <f t="shared" si="51"/>
        <v>48</v>
      </c>
      <c r="O364" s="438"/>
    </row>
    <row r="365" spans="1:15" ht="26.5" thickBot="1" x14ac:dyDescent="0.4">
      <c r="A365" s="172"/>
      <c r="B365" s="33" t="s">
        <v>211</v>
      </c>
      <c r="C365" s="162" t="s">
        <v>847</v>
      </c>
      <c r="D365" s="59">
        <v>6</v>
      </c>
      <c r="E365" s="30">
        <v>6</v>
      </c>
      <c r="F365" s="31">
        <f t="shared" si="50"/>
        <v>36</v>
      </c>
      <c r="G365" s="37"/>
      <c r="H365" s="165"/>
      <c r="I365" s="337"/>
      <c r="J365" s="33" t="s">
        <v>150</v>
      </c>
      <c r="K365" s="162" t="s">
        <v>151</v>
      </c>
      <c r="L365" s="192">
        <v>48</v>
      </c>
      <c r="M365" s="158">
        <v>1</v>
      </c>
      <c r="N365" s="31">
        <f t="shared" si="51"/>
        <v>48</v>
      </c>
      <c r="O365" s="438"/>
    </row>
    <row r="366" spans="1:15" ht="26" x14ac:dyDescent="0.35">
      <c r="A366" s="323"/>
      <c r="B366" s="33" t="s">
        <v>47</v>
      </c>
      <c r="C366" s="162" t="s">
        <v>48</v>
      </c>
      <c r="D366" s="59">
        <v>6</v>
      </c>
      <c r="E366" s="30">
        <v>6</v>
      </c>
      <c r="F366" s="31">
        <f>D366*E366</f>
        <v>36</v>
      </c>
      <c r="G366" s="74"/>
      <c r="H366" s="86"/>
      <c r="I366" s="337"/>
      <c r="J366" s="33" t="s">
        <v>132</v>
      </c>
      <c r="K366" s="162" t="s">
        <v>133</v>
      </c>
      <c r="L366" s="511">
        <v>7</v>
      </c>
      <c r="M366" s="158">
        <v>6</v>
      </c>
      <c r="N366" s="31">
        <f t="shared" si="51"/>
        <v>42</v>
      </c>
      <c r="O366" s="438"/>
    </row>
    <row r="367" spans="1:15" ht="30.5" thickBot="1" x14ac:dyDescent="0.4">
      <c r="A367" s="172"/>
      <c r="B367" s="33" t="s">
        <v>51</v>
      </c>
      <c r="C367" s="162" t="s">
        <v>52</v>
      </c>
      <c r="D367" s="59">
        <v>6</v>
      </c>
      <c r="E367" s="30">
        <v>6</v>
      </c>
      <c r="F367" s="31">
        <f>D367*E367</f>
        <v>36</v>
      </c>
      <c r="G367" s="37"/>
      <c r="H367" s="376"/>
      <c r="I367" s="337"/>
      <c r="J367" s="33" t="s">
        <v>134</v>
      </c>
      <c r="K367" s="162" t="s">
        <v>135</v>
      </c>
      <c r="L367" s="511">
        <v>7</v>
      </c>
      <c r="M367" s="158">
        <v>6</v>
      </c>
      <c r="N367" s="31">
        <f t="shared" si="51"/>
        <v>42</v>
      </c>
      <c r="O367" s="438"/>
    </row>
    <row r="368" spans="1:15" ht="26" x14ac:dyDescent="0.35">
      <c r="A368" s="172"/>
      <c r="B368" s="33" t="s">
        <v>55</v>
      </c>
      <c r="C368" s="162" t="s">
        <v>56</v>
      </c>
      <c r="D368" s="59">
        <v>6</v>
      </c>
      <c r="E368" s="30">
        <v>6</v>
      </c>
      <c r="F368" s="31">
        <f>D368*E368</f>
        <v>36</v>
      </c>
      <c r="G368" s="37"/>
      <c r="H368" s="96"/>
      <c r="I368" s="337"/>
      <c r="J368" s="33" t="s">
        <v>142</v>
      </c>
      <c r="K368" s="162" t="s">
        <v>143</v>
      </c>
      <c r="L368" s="511">
        <v>7</v>
      </c>
      <c r="M368" s="158">
        <v>6</v>
      </c>
      <c r="N368" s="31">
        <v>42</v>
      </c>
      <c r="O368" s="438"/>
    </row>
    <row r="369" spans="1:15" ht="26" x14ac:dyDescent="0.35">
      <c r="A369" s="172"/>
      <c r="B369" s="33" t="s">
        <v>59</v>
      </c>
      <c r="C369" s="162" t="s">
        <v>60</v>
      </c>
      <c r="D369" s="59">
        <v>36</v>
      </c>
      <c r="E369" s="30">
        <v>1</v>
      </c>
      <c r="F369" s="31">
        <f>D369*E369</f>
        <v>36</v>
      </c>
      <c r="G369" s="37"/>
      <c r="I369" s="337"/>
      <c r="J369" s="33" t="s">
        <v>146</v>
      </c>
      <c r="K369" s="162" t="s">
        <v>147</v>
      </c>
      <c r="L369" s="192">
        <v>4</v>
      </c>
      <c r="M369" s="158">
        <v>12</v>
      </c>
      <c r="N369" s="31">
        <f t="shared" ref="N369:N371" si="52">+L369*M369</f>
        <v>48</v>
      </c>
      <c r="O369" s="438"/>
    </row>
    <row r="370" spans="1:15" ht="26" x14ac:dyDescent="0.35">
      <c r="A370" s="172"/>
      <c r="B370" s="33" t="s">
        <v>53</v>
      </c>
      <c r="C370" s="162" t="s">
        <v>767</v>
      </c>
      <c r="D370" s="63">
        <v>7.5</v>
      </c>
      <c r="E370" s="30">
        <v>6</v>
      </c>
      <c r="F370" s="31">
        <v>45</v>
      </c>
      <c r="G370" s="37"/>
      <c r="I370" s="337"/>
      <c r="J370" s="33" t="s">
        <v>202</v>
      </c>
      <c r="K370" s="162" t="s">
        <v>203</v>
      </c>
      <c r="L370" s="192">
        <v>4</v>
      </c>
      <c r="M370" s="158">
        <v>12</v>
      </c>
      <c r="N370" s="31">
        <f t="shared" si="52"/>
        <v>48</v>
      </c>
      <c r="O370" s="438"/>
    </row>
    <row r="371" spans="1:15" ht="26" x14ac:dyDescent="0.35">
      <c r="A371" s="172"/>
      <c r="B371" s="33" t="s">
        <v>57</v>
      </c>
      <c r="C371" s="162" t="s">
        <v>780</v>
      </c>
      <c r="D371" s="63">
        <v>7.5</v>
      </c>
      <c r="E371" s="30">
        <v>6</v>
      </c>
      <c r="F371" s="31">
        <v>45</v>
      </c>
      <c r="G371" s="74"/>
      <c r="I371" s="337"/>
      <c r="J371" s="33" t="s">
        <v>207</v>
      </c>
      <c r="K371" s="162" t="s">
        <v>715</v>
      </c>
      <c r="L371" s="192">
        <v>4</v>
      </c>
      <c r="M371" s="158">
        <v>12</v>
      </c>
      <c r="N371" s="31">
        <f t="shared" si="52"/>
        <v>48</v>
      </c>
      <c r="O371" s="438"/>
    </row>
    <row r="372" spans="1:15" ht="26" x14ac:dyDescent="0.35">
      <c r="A372" s="172"/>
      <c r="B372" s="33" t="s">
        <v>724</v>
      </c>
      <c r="C372" s="162" t="s">
        <v>725</v>
      </c>
      <c r="D372" s="63">
        <v>30</v>
      </c>
      <c r="E372" s="30">
        <v>1</v>
      </c>
      <c r="F372" s="31">
        <f>D372*E372</f>
        <v>30</v>
      </c>
      <c r="G372" s="74"/>
      <c r="I372" s="337"/>
      <c r="J372" s="33" t="s">
        <v>212</v>
      </c>
      <c r="K372" s="162" t="s">
        <v>716</v>
      </c>
      <c r="L372" s="192">
        <v>48</v>
      </c>
      <c r="M372" s="158">
        <v>1</v>
      </c>
      <c r="N372" s="31">
        <f t="shared" ref="N372:N397" si="53">+L372*M372</f>
        <v>48</v>
      </c>
      <c r="O372" s="438"/>
    </row>
    <row r="373" spans="1:15" ht="26" x14ac:dyDescent="0.35">
      <c r="A373" s="172"/>
      <c r="B373" s="33"/>
      <c r="C373" s="162"/>
      <c r="D373" s="63"/>
      <c r="E373" s="30"/>
      <c r="F373" s="31"/>
      <c r="G373" s="37"/>
      <c r="I373" s="337"/>
      <c r="J373" s="33" t="s">
        <v>216</v>
      </c>
      <c r="K373" s="162" t="s">
        <v>717</v>
      </c>
      <c r="L373" s="192">
        <v>48</v>
      </c>
      <c r="M373" s="158">
        <v>1</v>
      </c>
      <c r="N373" s="31">
        <f t="shared" si="53"/>
        <v>48</v>
      </c>
      <c r="O373" s="438"/>
    </row>
    <row r="374" spans="1:15" ht="26.5" thickBot="1" x14ac:dyDescent="0.4">
      <c r="A374" s="172"/>
      <c r="B374" s="33"/>
      <c r="C374" s="162"/>
      <c r="D374" s="63"/>
      <c r="E374" s="30"/>
      <c r="F374" s="31"/>
      <c r="G374" s="37"/>
      <c r="I374" s="337"/>
      <c r="J374" s="33" t="s">
        <v>718</v>
      </c>
      <c r="K374" s="162" t="s">
        <v>719</v>
      </c>
      <c r="L374" s="542">
        <v>42</v>
      </c>
      <c r="M374" s="158">
        <v>1</v>
      </c>
      <c r="N374" s="31">
        <f t="shared" si="53"/>
        <v>42</v>
      </c>
      <c r="O374" s="438"/>
    </row>
    <row r="375" spans="1:15" ht="26.5" thickBot="1" x14ac:dyDescent="0.4">
      <c r="A375" s="571" t="s">
        <v>726</v>
      </c>
      <c r="B375" s="572"/>
      <c r="C375" s="572"/>
      <c r="D375" s="572"/>
      <c r="E375" s="572"/>
      <c r="F375" s="572"/>
      <c r="G375" s="573"/>
      <c r="I375" s="337"/>
      <c r="J375" s="33" t="s">
        <v>720</v>
      </c>
      <c r="K375" s="162" t="s">
        <v>721</v>
      </c>
      <c r="L375" s="542">
        <v>84</v>
      </c>
      <c r="M375" s="158">
        <v>1</v>
      </c>
      <c r="N375" s="31">
        <f t="shared" si="53"/>
        <v>84</v>
      </c>
      <c r="O375" s="438"/>
    </row>
    <row r="376" spans="1:15" ht="26" x14ac:dyDescent="0.35">
      <c r="A376" s="471"/>
      <c r="B376" s="67">
        <v>33405</v>
      </c>
      <c r="C376" s="180" t="s">
        <v>727</v>
      </c>
      <c r="D376" s="63">
        <v>6.5</v>
      </c>
      <c r="E376" s="67">
        <v>4</v>
      </c>
      <c r="F376" s="213">
        <f t="shared" ref="F376:F378" si="54">D376*E376</f>
        <v>26</v>
      </c>
      <c r="G376" s="245"/>
      <c r="I376" s="337"/>
      <c r="J376" s="33" t="s">
        <v>103</v>
      </c>
      <c r="K376" s="162" t="s">
        <v>722</v>
      </c>
      <c r="L376" s="192">
        <v>4</v>
      </c>
      <c r="M376" s="158">
        <v>12</v>
      </c>
      <c r="N376" s="31">
        <f t="shared" si="53"/>
        <v>48</v>
      </c>
      <c r="O376" s="438"/>
    </row>
    <row r="377" spans="1:15" ht="26" x14ac:dyDescent="0.35">
      <c r="A377" s="472"/>
      <c r="B377" s="122">
        <v>33411</v>
      </c>
      <c r="C377" s="123" t="s">
        <v>728</v>
      </c>
      <c r="D377" s="173">
        <v>6.5</v>
      </c>
      <c r="E377" s="113">
        <v>4</v>
      </c>
      <c r="F377" s="213">
        <f t="shared" si="54"/>
        <v>26</v>
      </c>
      <c r="G377" s="212"/>
      <c r="I377" s="337"/>
      <c r="J377" s="33" t="s">
        <v>63</v>
      </c>
      <c r="K377" s="162" t="s">
        <v>723</v>
      </c>
      <c r="L377" s="192">
        <v>48</v>
      </c>
      <c r="M377" s="158">
        <v>1</v>
      </c>
      <c r="N377" s="31">
        <f t="shared" si="53"/>
        <v>48</v>
      </c>
      <c r="O377" s="438"/>
    </row>
    <row r="378" spans="1:15" ht="26" x14ac:dyDescent="0.35">
      <c r="A378" s="472"/>
      <c r="B378" s="122">
        <v>33412</v>
      </c>
      <c r="C378" s="123" t="s">
        <v>729</v>
      </c>
      <c r="D378" s="173">
        <v>6.5</v>
      </c>
      <c r="E378" s="113">
        <v>4</v>
      </c>
      <c r="F378" s="213">
        <f t="shared" si="54"/>
        <v>26</v>
      </c>
      <c r="G378" s="212"/>
      <c r="I378" s="337"/>
      <c r="J378" s="33" t="s">
        <v>71</v>
      </c>
      <c r="K378" s="162" t="s">
        <v>72</v>
      </c>
      <c r="L378" s="192">
        <v>4</v>
      </c>
      <c r="M378" s="158">
        <v>12</v>
      </c>
      <c r="N378" s="31">
        <f t="shared" si="53"/>
        <v>48</v>
      </c>
      <c r="O378" s="438"/>
    </row>
    <row r="379" spans="1:15" ht="26" x14ac:dyDescent="0.35">
      <c r="A379" s="472"/>
      <c r="B379" s="122" t="s">
        <v>730</v>
      </c>
      <c r="C379" s="123" t="s">
        <v>837</v>
      </c>
      <c r="D379" s="173">
        <v>6.5</v>
      </c>
      <c r="E379" s="113">
        <v>4</v>
      </c>
      <c r="F379" s="213">
        <f t="shared" ref="F379:F381" si="55">D379*E379</f>
        <v>26</v>
      </c>
      <c r="G379" s="212"/>
      <c r="I379" s="337"/>
      <c r="J379" s="33" t="s">
        <v>75</v>
      </c>
      <c r="K379" s="162" t="s">
        <v>76</v>
      </c>
      <c r="L379" s="192">
        <v>4</v>
      </c>
      <c r="M379" s="158">
        <v>12</v>
      </c>
      <c r="N379" s="31">
        <f t="shared" si="53"/>
        <v>48</v>
      </c>
      <c r="O379" s="438"/>
    </row>
    <row r="380" spans="1:15" ht="26" x14ac:dyDescent="0.35">
      <c r="A380" s="172"/>
      <c r="B380" s="156" t="s">
        <v>731</v>
      </c>
      <c r="C380" s="28" t="s">
        <v>838</v>
      </c>
      <c r="D380" s="173">
        <v>6.5</v>
      </c>
      <c r="E380" s="113">
        <v>4</v>
      </c>
      <c r="F380" s="213">
        <f t="shared" si="55"/>
        <v>26</v>
      </c>
      <c r="G380" s="246"/>
      <c r="I380" s="337"/>
      <c r="J380" s="33" t="s">
        <v>82</v>
      </c>
      <c r="K380" s="162" t="s">
        <v>83</v>
      </c>
      <c r="L380" s="192">
        <v>4</v>
      </c>
      <c r="M380" s="158">
        <v>12</v>
      </c>
      <c r="N380" s="31">
        <f t="shared" si="53"/>
        <v>48</v>
      </c>
      <c r="O380" s="438"/>
    </row>
    <row r="381" spans="1:15" ht="26" x14ac:dyDescent="0.35">
      <c r="A381" s="172"/>
      <c r="B381" s="27">
        <v>33416</v>
      </c>
      <c r="C381" s="28" t="s">
        <v>839</v>
      </c>
      <c r="D381" s="173">
        <v>6.5</v>
      </c>
      <c r="E381" s="113">
        <v>4</v>
      </c>
      <c r="F381" s="213">
        <f t="shared" si="55"/>
        <v>26</v>
      </c>
      <c r="G381" s="246"/>
      <c r="I381" s="337"/>
      <c r="J381" s="33" t="s">
        <v>89</v>
      </c>
      <c r="K381" s="162" t="s">
        <v>90</v>
      </c>
      <c r="L381" s="511">
        <v>7</v>
      </c>
      <c r="M381" s="158">
        <v>6</v>
      </c>
      <c r="N381" s="31">
        <f t="shared" si="53"/>
        <v>42</v>
      </c>
      <c r="O381" s="438"/>
    </row>
    <row r="382" spans="1:15" ht="26" x14ac:dyDescent="0.35">
      <c r="A382" s="472"/>
      <c r="B382" s="122">
        <v>33410</v>
      </c>
      <c r="C382" s="123" t="s">
        <v>732</v>
      </c>
      <c r="D382" s="173">
        <v>26</v>
      </c>
      <c r="E382" s="113">
        <v>1</v>
      </c>
      <c r="F382" s="213">
        <f>D382*E382</f>
        <v>26</v>
      </c>
      <c r="G382" s="212"/>
      <c r="I382" s="337"/>
      <c r="J382" s="33" t="s">
        <v>91</v>
      </c>
      <c r="K382" s="162" t="s">
        <v>92</v>
      </c>
      <c r="L382" s="511">
        <v>7</v>
      </c>
      <c r="M382" s="158">
        <v>6</v>
      </c>
      <c r="N382" s="31">
        <f t="shared" si="53"/>
        <v>42</v>
      </c>
      <c r="O382" s="438"/>
    </row>
    <row r="383" spans="1:15" ht="26" x14ac:dyDescent="0.35">
      <c r="A383" s="172"/>
      <c r="B383" s="62">
        <v>33933</v>
      </c>
      <c r="C383" s="28" t="s">
        <v>485</v>
      </c>
      <c r="D383" s="31">
        <v>8</v>
      </c>
      <c r="E383" s="132">
        <v>4</v>
      </c>
      <c r="F383" s="155">
        <v>32</v>
      </c>
      <c r="G383" s="246"/>
      <c r="I383" s="337"/>
      <c r="J383" s="33" t="s">
        <v>265</v>
      </c>
      <c r="K383" s="162" t="s">
        <v>266</v>
      </c>
      <c r="L383" s="192">
        <v>4</v>
      </c>
      <c r="M383" s="158">
        <v>12</v>
      </c>
      <c r="N383" s="31">
        <f t="shared" si="53"/>
        <v>48</v>
      </c>
      <c r="O383" s="438"/>
    </row>
    <row r="384" spans="1:15" ht="26" x14ac:dyDescent="0.35">
      <c r="A384" s="172"/>
      <c r="B384" s="158">
        <v>33934</v>
      </c>
      <c r="C384" s="28" t="s">
        <v>487</v>
      </c>
      <c r="D384" s="45">
        <v>8</v>
      </c>
      <c r="E384" s="46">
        <v>4</v>
      </c>
      <c r="F384" s="226">
        <v>32</v>
      </c>
      <c r="G384" s="246"/>
      <c r="I384" s="337"/>
      <c r="J384" s="33" t="s">
        <v>269</v>
      </c>
      <c r="K384" s="162" t="s">
        <v>270</v>
      </c>
      <c r="L384" s="192">
        <v>4</v>
      </c>
      <c r="M384" s="158">
        <v>12</v>
      </c>
      <c r="N384" s="31">
        <f t="shared" si="53"/>
        <v>48</v>
      </c>
      <c r="O384" s="438"/>
    </row>
    <row r="385" spans="1:15" ht="26" x14ac:dyDescent="0.35">
      <c r="A385" s="172"/>
      <c r="B385" s="158">
        <v>33937</v>
      </c>
      <c r="C385" s="28" t="s">
        <v>350</v>
      </c>
      <c r="D385" s="45">
        <v>8</v>
      </c>
      <c r="E385" s="46">
        <v>4</v>
      </c>
      <c r="F385" s="226">
        <v>32</v>
      </c>
      <c r="G385" s="37"/>
      <c r="I385" s="337"/>
      <c r="J385" s="33" t="s">
        <v>259</v>
      </c>
      <c r="K385" s="162" t="s">
        <v>260</v>
      </c>
      <c r="L385" s="511">
        <v>7</v>
      </c>
      <c r="M385" s="158">
        <v>6</v>
      </c>
      <c r="N385" s="31">
        <f t="shared" si="53"/>
        <v>42</v>
      </c>
      <c r="O385" s="438"/>
    </row>
    <row r="386" spans="1:15" ht="26" x14ac:dyDescent="0.35">
      <c r="A386" s="172"/>
      <c r="B386" s="158"/>
      <c r="C386" s="28"/>
      <c r="D386" s="45"/>
      <c r="E386" s="46"/>
      <c r="F386" s="226"/>
      <c r="G386" s="37"/>
      <c r="I386" s="337"/>
      <c r="J386" s="33" t="s">
        <v>263</v>
      </c>
      <c r="K386" s="162" t="s">
        <v>264</v>
      </c>
      <c r="L386" s="192">
        <v>4</v>
      </c>
      <c r="M386" s="158">
        <v>12</v>
      </c>
      <c r="N386" s="31">
        <f t="shared" si="53"/>
        <v>48</v>
      </c>
      <c r="O386" s="438"/>
    </row>
    <row r="387" spans="1:15" ht="26" x14ac:dyDescent="0.35">
      <c r="A387" s="459"/>
      <c r="B387" s="158"/>
      <c r="C387" s="28"/>
      <c r="D387" s="45"/>
      <c r="E387" s="46"/>
      <c r="F387" s="226"/>
      <c r="G387" s="35"/>
      <c r="I387" s="337"/>
      <c r="J387" s="33" t="s">
        <v>267</v>
      </c>
      <c r="K387" s="162" t="s">
        <v>268</v>
      </c>
      <c r="L387" s="192">
        <v>4</v>
      </c>
      <c r="M387" s="158">
        <v>12</v>
      </c>
      <c r="N387" s="31">
        <f t="shared" si="53"/>
        <v>48</v>
      </c>
      <c r="O387" s="438"/>
    </row>
    <row r="388" spans="1:15" ht="26" x14ac:dyDescent="0.35">
      <c r="A388" s="172"/>
      <c r="B388" s="158"/>
      <c r="C388" s="28"/>
      <c r="D388" s="45"/>
      <c r="E388" s="46"/>
      <c r="F388" s="226"/>
      <c r="G388" s="37"/>
      <c r="I388" s="337"/>
      <c r="J388" s="33" t="s">
        <v>294</v>
      </c>
      <c r="K388" s="162" t="s">
        <v>295</v>
      </c>
      <c r="L388" s="511">
        <v>7</v>
      </c>
      <c r="M388" s="158">
        <v>6</v>
      </c>
      <c r="N388" s="31">
        <f t="shared" si="53"/>
        <v>42</v>
      </c>
      <c r="O388" s="438"/>
    </row>
    <row r="389" spans="1:15" ht="26.5" thickBot="1" x14ac:dyDescent="0.4">
      <c r="A389" s="172"/>
      <c r="B389" s="158"/>
      <c r="C389" s="28"/>
      <c r="D389" s="45"/>
      <c r="E389" s="46"/>
      <c r="F389" s="226"/>
      <c r="G389" s="246"/>
      <c r="I389" s="337"/>
      <c r="J389" s="33" t="s">
        <v>733</v>
      </c>
      <c r="K389" s="162" t="s">
        <v>734</v>
      </c>
      <c r="L389" s="192">
        <v>4</v>
      </c>
      <c r="M389" s="158">
        <v>10</v>
      </c>
      <c r="N389" s="31">
        <f t="shared" si="53"/>
        <v>40</v>
      </c>
      <c r="O389" s="438"/>
    </row>
    <row r="390" spans="1:15" ht="26.5" thickBot="1" x14ac:dyDescent="0.4">
      <c r="A390" s="571" t="s">
        <v>746</v>
      </c>
      <c r="B390" s="572"/>
      <c r="C390" s="572"/>
      <c r="D390" s="572"/>
      <c r="E390" s="572"/>
      <c r="F390" s="572"/>
      <c r="G390" s="573"/>
      <c r="I390" s="337"/>
      <c r="J390" s="33" t="s">
        <v>735</v>
      </c>
      <c r="K390" s="162" t="s">
        <v>736</v>
      </c>
      <c r="L390" s="192">
        <v>4</v>
      </c>
      <c r="M390" s="158">
        <v>12</v>
      </c>
      <c r="N390" s="31">
        <f t="shared" si="53"/>
        <v>48</v>
      </c>
      <c r="O390" s="438"/>
    </row>
    <row r="391" spans="1:15" ht="26" x14ac:dyDescent="0.35">
      <c r="A391" s="323"/>
      <c r="B391" s="248">
        <v>33100</v>
      </c>
      <c r="C391" s="249" t="s">
        <v>461</v>
      </c>
      <c r="D391" s="539">
        <v>10</v>
      </c>
      <c r="E391" s="248">
        <v>4</v>
      </c>
      <c r="F391" s="189">
        <f t="shared" ref="F391:F399" si="56">D391*E391</f>
        <v>40</v>
      </c>
      <c r="G391" s="246"/>
      <c r="I391" s="337"/>
      <c r="J391" s="33" t="s">
        <v>737</v>
      </c>
      <c r="K391" s="162" t="s">
        <v>738</v>
      </c>
      <c r="L391" s="511">
        <v>7</v>
      </c>
      <c r="M391" s="158">
        <v>6</v>
      </c>
      <c r="N391" s="31">
        <f t="shared" si="53"/>
        <v>42</v>
      </c>
      <c r="O391" s="438"/>
    </row>
    <row r="392" spans="1:15" ht="26" x14ac:dyDescent="0.35">
      <c r="A392" s="172"/>
      <c r="B392" s="248">
        <v>33101</v>
      </c>
      <c r="C392" s="249" t="s">
        <v>463</v>
      </c>
      <c r="D392" s="539">
        <v>10</v>
      </c>
      <c r="E392" s="248">
        <v>4</v>
      </c>
      <c r="F392" s="189">
        <f t="shared" si="56"/>
        <v>40</v>
      </c>
      <c r="G392" s="246"/>
      <c r="I392" s="337"/>
      <c r="J392" s="33" t="s">
        <v>739</v>
      </c>
      <c r="K392" s="162" t="s">
        <v>740</v>
      </c>
      <c r="L392" s="511">
        <v>7</v>
      </c>
      <c r="M392" s="158">
        <v>6</v>
      </c>
      <c r="N392" s="31">
        <f t="shared" si="53"/>
        <v>42</v>
      </c>
      <c r="O392" s="438"/>
    </row>
    <row r="393" spans="1:15" ht="26" x14ac:dyDescent="0.35">
      <c r="A393" s="197"/>
      <c r="B393" s="455" t="s">
        <v>465</v>
      </c>
      <c r="C393" s="456" t="s">
        <v>466</v>
      </c>
      <c r="D393" s="539">
        <v>10</v>
      </c>
      <c r="E393" s="250">
        <v>4</v>
      </c>
      <c r="F393" s="154">
        <f t="shared" si="56"/>
        <v>40</v>
      </c>
      <c r="G393" s="251"/>
      <c r="I393" s="337"/>
      <c r="J393" s="33" t="s">
        <v>741</v>
      </c>
      <c r="K393" s="162" t="s">
        <v>742</v>
      </c>
      <c r="L393" s="511">
        <v>7</v>
      </c>
      <c r="M393" s="158">
        <v>6</v>
      </c>
      <c r="N393" s="31">
        <f t="shared" si="53"/>
        <v>42</v>
      </c>
      <c r="O393" s="438"/>
    </row>
    <row r="394" spans="1:15" ht="26" x14ac:dyDescent="0.35">
      <c r="A394" s="162"/>
      <c r="B394" s="252">
        <v>33116</v>
      </c>
      <c r="C394" s="28" t="s">
        <v>469</v>
      </c>
      <c r="D394" s="539">
        <v>10</v>
      </c>
      <c r="E394" s="250">
        <v>4</v>
      </c>
      <c r="F394" s="154">
        <f t="shared" si="56"/>
        <v>40</v>
      </c>
      <c r="G394" s="119"/>
      <c r="I394" s="337"/>
      <c r="J394" s="33" t="s">
        <v>273</v>
      </c>
      <c r="K394" s="162" t="s">
        <v>274</v>
      </c>
      <c r="L394" s="192">
        <v>4.5</v>
      </c>
      <c r="M394" s="158">
        <v>6</v>
      </c>
      <c r="N394" s="31">
        <f t="shared" si="53"/>
        <v>27</v>
      </c>
      <c r="O394" s="438"/>
    </row>
    <row r="395" spans="1:15" ht="26" x14ac:dyDescent="0.35">
      <c r="A395" s="162"/>
      <c r="B395" s="252">
        <v>33117</v>
      </c>
      <c r="C395" s="28" t="s">
        <v>471</v>
      </c>
      <c r="D395" s="539">
        <v>10</v>
      </c>
      <c r="E395" s="250">
        <v>4</v>
      </c>
      <c r="F395" s="154">
        <f t="shared" si="56"/>
        <v>40</v>
      </c>
      <c r="G395" s="119"/>
      <c r="I395" s="337"/>
      <c r="J395" s="33" t="s">
        <v>120</v>
      </c>
      <c r="K395" s="162" t="s">
        <v>743</v>
      </c>
      <c r="L395" s="511">
        <v>7</v>
      </c>
      <c r="M395" s="158">
        <v>6</v>
      </c>
      <c r="N395" s="31">
        <f t="shared" si="53"/>
        <v>42</v>
      </c>
      <c r="O395" s="438"/>
    </row>
    <row r="396" spans="1:15" ht="26" x14ac:dyDescent="0.35">
      <c r="A396" s="162"/>
      <c r="B396" s="252">
        <v>33118</v>
      </c>
      <c r="C396" s="180" t="s">
        <v>473</v>
      </c>
      <c r="D396" s="539">
        <v>10</v>
      </c>
      <c r="E396" s="250">
        <v>4</v>
      </c>
      <c r="F396" s="154">
        <f t="shared" si="56"/>
        <v>40</v>
      </c>
      <c r="G396" s="119"/>
      <c r="I396" s="337"/>
      <c r="J396" s="33" t="s">
        <v>123</v>
      </c>
      <c r="K396" s="162" t="s">
        <v>124</v>
      </c>
      <c r="L396" s="511">
        <v>7</v>
      </c>
      <c r="M396" s="158">
        <v>6</v>
      </c>
      <c r="N396" s="31">
        <f t="shared" si="53"/>
        <v>42</v>
      </c>
      <c r="O396" s="438"/>
    </row>
    <row r="397" spans="1:15" ht="26" x14ac:dyDescent="0.35">
      <c r="A397" s="318"/>
      <c r="B397" s="252">
        <v>33121</v>
      </c>
      <c r="C397" s="169" t="s">
        <v>475</v>
      </c>
      <c r="D397" s="539">
        <v>10</v>
      </c>
      <c r="E397" s="250">
        <v>4</v>
      </c>
      <c r="F397" s="154">
        <f t="shared" si="56"/>
        <v>40</v>
      </c>
      <c r="G397" s="253"/>
      <c r="I397" s="337"/>
      <c r="J397" s="536" t="s">
        <v>919</v>
      </c>
      <c r="K397" s="537" t="s">
        <v>920</v>
      </c>
      <c r="L397" s="542">
        <v>3</v>
      </c>
      <c r="M397" s="186">
        <v>12</v>
      </c>
      <c r="N397" s="55">
        <f t="shared" si="53"/>
        <v>36</v>
      </c>
      <c r="O397" s="438"/>
    </row>
    <row r="398" spans="1:15" ht="26" x14ac:dyDescent="0.35">
      <c r="A398" s="318"/>
      <c r="B398" s="254">
        <v>33122</v>
      </c>
      <c r="C398" s="241" t="s">
        <v>477</v>
      </c>
      <c r="D398" s="539">
        <v>10</v>
      </c>
      <c r="E398" s="231">
        <v>4</v>
      </c>
      <c r="F398" s="154">
        <f t="shared" si="56"/>
        <v>40</v>
      </c>
      <c r="G398" s="253"/>
      <c r="I398" s="337"/>
      <c r="J398" s="33" t="s">
        <v>744</v>
      </c>
      <c r="K398" s="162" t="s">
        <v>745</v>
      </c>
      <c r="L398" s="192">
        <v>3</v>
      </c>
      <c r="M398" s="158">
        <v>12</v>
      </c>
      <c r="N398" s="31">
        <f t="shared" ref="N398:N403" si="57">+L398*M398</f>
        <v>36</v>
      </c>
      <c r="O398" s="438"/>
    </row>
    <row r="399" spans="1:15" ht="26.5" thickBot="1" x14ac:dyDescent="0.4">
      <c r="A399" s="172"/>
      <c r="B399" s="254">
        <v>33123</v>
      </c>
      <c r="C399" s="241" t="s">
        <v>479</v>
      </c>
      <c r="D399" s="539">
        <v>10</v>
      </c>
      <c r="E399" s="231">
        <v>4</v>
      </c>
      <c r="F399" s="154">
        <f t="shared" si="56"/>
        <v>40</v>
      </c>
      <c r="G399" s="246"/>
      <c r="I399" s="337"/>
      <c r="J399" s="33" t="s">
        <v>747</v>
      </c>
      <c r="K399" s="162" t="s">
        <v>748</v>
      </c>
      <c r="L399" s="192">
        <v>3</v>
      </c>
      <c r="M399" s="158">
        <v>12</v>
      </c>
      <c r="N399" s="31">
        <f t="shared" si="57"/>
        <v>36</v>
      </c>
      <c r="O399" s="438"/>
    </row>
    <row r="400" spans="1:15" ht="26.5" thickBot="1" x14ac:dyDescent="0.4">
      <c r="A400" s="595" t="s">
        <v>796</v>
      </c>
      <c r="B400" s="596"/>
      <c r="C400" s="596"/>
      <c r="D400" s="596"/>
      <c r="E400" s="596"/>
      <c r="F400" s="596"/>
      <c r="G400" s="597"/>
      <c r="I400" s="337"/>
      <c r="J400" s="33" t="s">
        <v>749</v>
      </c>
      <c r="K400" s="162" t="s">
        <v>750</v>
      </c>
      <c r="L400" s="192">
        <v>3</v>
      </c>
      <c r="M400" s="158">
        <v>12</v>
      </c>
      <c r="N400" s="31">
        <f t="shared" si="57"/>
        <v>36</v>
      </c>
      <c r="O400" s="438"/>
    </row>
    <row r="401" spans="1:15" ht="26" x14ac:dyDescent="0.35">
      <c r="A401" s="323"/>
      <c r="B401" s="190" t="s">
        <v>792</v>
      </c>
      <c r="C401" s="172" t="s">
        <v>801</v>
      </c>
      <c r="D401" s="243">
        <v>15</v>
      </c>
      <c r="E401" s="244">
        <v>4</v>
      </c>
      <c r="F401" s="213">
        <v>60</v>
      </c>
      <c r="G401" s="43"/>
      <c r="I401" s="337"/>
      <c r="J401" s="33" t="s">
        <v>166</v>
      </c>
      <c r="K401" s="162" t="s">
        <v>167</v>
      </c>
      <c r="L401" s="511">
        <v>7</v>
      </c>
      <c r="M401" s="158">
        <v>6</v>
      </c>
      <c r="N401" s="31">
        <f t="shared" si="57"/>
        <v>42</v>
      </c>
      <c r="O401" s="438"/>
    </row>
    <row r="402" spans="1:15" ht="26" x14ac:dyDescent="0.35">
      <c r="A402" s="323"/>
      <c r="B402" s="190" t="s">
        <v>793</v>
      </c>
      <c r="C402" s="172" t="s">
        <v>802</v>
      </c>
      <c r="D402" s="243">
        <v>7.5</v>
      </c>
      <c r="E402" s="244">
        <v>6</v>
      </c>
      <c r="F402" s="213">
        <v>45</v>
      </c>
      <c r="G402" s="43"/>
      <c r="I402" s="337"/>
      <c r="J402" s="33" t="s">
        <v>172</v>
      </c>
      <c r="K402" s="162" t="s">
        <v>173</v>
      </c>
      <c r="L402" s="511">
        <v>7</v>
      </c>
      <c r="M402" s="158">
        <v>6</v>
      </c>
      <c r="N402" s="31">
        <f t="shared" si="57"/>
        <v>42</v>
      </c>
      <c r="O402" s="438"/>
    </row>
    <row r="403" spans="1:15" ht="26" x14ac:dyDescent="0.35">
      <c r="A403" s="323"/>
      <c r="B403" s="190" t="s">
        <v>794</v>
      </c>
      <c r="C403" s="172" t="s">
        <v>803</v>
      </c>
      <c r="D403" s="243">
        <v>7.5</v>
      </c>
      <c r="E403" s="244">
        <v>6</v>
      </c>
      <c r="F403" s="213">
        <v>45</v>
      </c>
      <c r="G403" s="43"/>
      <c r="I403" s="337"/>
      <c r="J403" s="33" t="s">
        <v>165</v>
      </c>
      <c r="K403" s="162" t="s">
        <v>751</v>
      </c>
      <c r="L403" s="192">
        <v>4</v>
      </c>
      <c r="M403" s="158">
        <v>12</v>
      </c>
      <c r="N403" s="31">
        <f t="shared" si="57"/>
        <v>48</v>
      </c>
      <c r="O403" s="438"/>
    </row>
    <row r="404" spans="1:15" ht="26" x14ac:dyDescent="0.35">
      <c r="A404" s="323"/>
      <c r="B404" s="190" t="s">
        <v>795</v>
      </c>
      <c r="C404" s="172" t="s">
        <v>804</v>
      </c>
      <c r="D404" s="243">
        <v>7.5</v>
      </c>
      <c r="E404" s="244">
        <v>6</v>
      </c>
      <c r="F404" s="213">
        <v>45</v>
      </c>
      <c r="G404" s="43"/>
      <c r="I404" s="337"/>
      <c r="J404" s="33" t="s">
        <v>168</v>
      </c>
      <c r="K404" s="162" t="s">
        <v>752</v>
      </c>
      <c r="L404" s="511">
        <v>7</v>
      </c>
      <c r="M404" s="158">
        <v>6</v>
      </c>
      <c r="N404" s="31">
        <v>42</v>
      </c>
      <c r="O404" s="438"/>
    </row>
    <row r="405" spans="1:15" x14ac:dyDescent="0.35">
      <c r="A405" s="323"/>
      <c r="B405" s="190"/>
      <c r="C405" s="172"/>
      <c r="D405" s="243"/>
      <c r="E405" s="244"/>
      <c r="F405" s="213"/>
      <c r="G405" s="43"/>
      <c r="I405" s="338"/>
      <c r="J405" s="33" t="s">
        <v>753</v>
      </c>
      <c r="K405" s="162" t="s">
        <v>754</v>
      </c>
      <c r="L405" s="192">
        <v>36</v>
      </c>
      <c r="M405" s="158">
        <v>1</v>
      </c>
      <c r="N405" s="31">
        <f>+L405*M405</f>
        <v>36</v>
      </c>
      <c r="O405" s="364"/>
    </row>
    <row r="406" spans="1:15" ht="25.5" thickBot="1" x14ac:dyDescent="0.4">
      <c r="A406" s="435" t="s">
        <v>174</v>
      </c>
      <c r="B406" s="78"/>
      <c r="C406" s="79"/>
      <c r="D406" s="80"/>
      <c r="E406" s="81"/>
      <c r="F406" s="77"/>
      <c r="G406" s="82"/>
      <c r="I406" s="341" t="s">
        <v>174</v>
      </c>
      <c r="J406" s="78"/>
      <c r="K406" s="79"/>
      <c r="L406" s="80"/>
      <c r="M406" s="81"/>
      <c r="N406" s="77"/>
      <c r="O406" s="436"/>
    </row>
    <row r="407" spans="1:15" ht="45" x14ac:dyDescent="0.35">
      <c r="A407" s="592" t="s">
        <v>757</v>
      </c>
      <c r="B407" s="593"/>
      <c r="C407" s="593"/>
      <c r="D407" s="593"/>
      <c r="E407" s="593"/>
      <c r="F407" s="593"/>
      <c r="G407" s="593"/>
      <c r="H407" s="593"/>
      <c r="I407" s="593"/>
      <c r="J407" s="593"/>
      <c r="K407" s="593"/>
      <c r="L407" s="593"/>
      <c r="M407" s="593"/>
      <c r="N407" s="593"/>
      <c r="O407" s="594"/>
    </row>
    <row r="408" spans="1:15" ht="27.5" x14ac:dyDescent="0.35">
      <c r="A408" s="589" t="s">
        <v>758</v>
      </c>
      <c r="B408" s="590"/>
      <c r="C408" s="590"/>
      <c r="D408" s="590"/>
      <c r="E408" s="590"/>
      <c r="F408" s="590"/>
      <c r="G408" s="590"/>
      <c r="H408" s="590"/>
      <c r="I408" s="590"/>
      <c r="J408" s="590"/>
      <c r="K408" s="590"/>
      <c r="L408" s="590"/>
      <c r="M408" s="590"/>
      <c r="N408" s="590"/>
      <c r="O408" s="591"/>
    </row>
    <row r="409" spans="1:15" ht="27.5" x14ac:dyDescent="0.35">
      <c r="A409" s="378"/>
      <c r="B409" s="281"/>
      <c r="C409" s="281"/>
      <c r="D409" s="281"/>
      <c r="E409" s="281"/>
      <c r="F409" s="281"/>
      <c r="G409" s="281"/>
      <c r="I409" s="281"/>
      <c r="J409" s="281"/>
      <c r="K409" s="281"/>
      <c r="L409" s="281"/>
      <c r="M409" s="281"/>
      <c r="N409" s="281"/>
      <c r="O409" s="379"/>
    </row>
    <row r="410" spans="1:15" ht="27.5" x14ac:dyDescent="0.35">
      <c r="A410" s="586" t="s">
        <v>759</v>
      </c>
      <c r="B410" s="587"/>
      <c r="C410" s="587"/>
      <c r="D410" s="587"/>
      <c r="E410" s="587"/>
      <c r="F410" s="587"/>
      <c r="G410" s="587"/>
      <c r="H410" s="587"/>
      <c r="I410" s="587"/>
      <c r="J410" s="587"/>
      <c r="K410" s="587"/>
      <c r="L410" s="587"/>
      <c r="M410" s="587"/>
      <c r="N410" s="587"/>
      <c r="O410" s="588"/>
    </row>
    <row r="411" spans="1:15" ht="27.5" x14ac:dyDescent="0.35">
      <c r="A411" s="378"/>
      <c r="B411" s="283"/>
      <c r="C411" s="283"/>
      <c r="D411" s="283"/>
      <c r="E411" s="283"/>
      <c r="F411" s="283"/>
      <c r="G411" s="283"/>
      <c r="I411" s="283"/>
      <c r="J411" s="283"/>
      <c r="K411" s="283"/>
      <c r="L411" s="283"/>
      <c r="M411" s="283"/>
      <c r="N411" s="283"/>
      <c r="O411" s="380"/>
    </row>
    <row r="412" spans="1:15" ht="27.5" x14ac:dyDescent="0.35">
      <c r="A412" s="586" t="s">
        <v>909</v>
      </c>
      <c r="B412" s="587"/>
      <c r="C412" s="587"/>
      <c r="D412" s="587"/>
      <c r="E412" s="587"/>
      <c r="F412" s="587"/>
      <c r="G412" s="587"/>
      <c r="H412" s="587"/>
      <c r="I412" s="587"/>
      <c r="J412" s="587"/>
      <c r="K412" s="587"/>
      <c r="L412" s="587"/>
      <c r="M412" s="587"/>
      <c r="N412" s="587"/>
      <c r="O412" s="588"/>
    </row>
    <row r="413" spans="1:15" ht="27.5" x14ac:dyDescent="0.35">
      <c r="A413" s="378"/>
      <c r="B413" s="284"/>
      <c r="C413" s="284"/>
      <c r="D413" s="284"/>
      <c r="E413" s="284"/>
      <c r="F413" s="284"/>
      <c r="G413" s="284"/>
      <c r="I413" s="284"/>
      <c r="J413" s="284"/>
      <c r="K413" s="284"/>
      <c r="L413" s="284"/>
      <c r="M413" s="284"/>
      <c r="N413" s="284"/>
      <c r="O413" s="381"/>
    </row>
    <row r="414" spans="1:15" ht="27.5" x14ac:dyDescent="0.35">
      <c r="A414" s="586" t="s">
        <v>760</v>
      </c>
      <c r="B414" s="587"/>
      <c r="C414" s="587"/>
      <c r="D414" s="587"/>
      <c r="E414" s="587"/>
      <c r="F414" s="587"/>
      <c r="G414" s="587"/>
      <c r="H414" s="587"/>
      <c r="I414" s="587"/>
      <c r="J414" s="587"/>
      <c r="K414" s="587"/>
      <c r="L414" s="587"/>
      <c r="M414" s="587"/>
      <c r="N414" s="587"/>
      <c r="O414" s="588"/>
    </row>
    <row r="415" spans="1:15" ht="27.5" x14ac:dyDescent="0.35">
      <c r="A415" s="378"/>
      <c r="B415" s="284"/>
      <c r="C415" s="284"/>
      <c r="D415" s="284"/>
      <c r="E415" s="284"/>
      <c r="F415" s="284"/>
      <c r="G415" s="284"/>
      <c r="I415" s="284"/>
      <c r="J415" s="284"/>
      <c r="K415" s="284"/>
      <c r="L415" s="284"/>
      <c r="M415" s="284"/>
      <c r="N415" s="284"/>
      <c r="O415" s="381"/>
    </row>
    <row r="416" spans="1:15" ht="27.5" x14ac:dyDescent="0.35">
      <c r="A416" s="586" t="s">
        <v>761</v>
      </c>
      <c r="B416" s="587"/>
      <c r="C416" s="587"/>
      <c r="D416" s="587"/>
      <c r="E416" s="587"/>
      <c r="F416" s="587"/>
      <c r="G416" s="587"/>
      <c r="H416" s="587"/>
      <c r="I416" s="587"/>
      <c r="J416" s="587"/>
      <c r="K416" s="587"/>
      <c r="L416" s="587"/>
      <c r="M416" s="587"/>
      <c r="N416" s="587"/>
      <c r="O416" s="588"/>
    </row>
    <row r="417" spans="1:15" ht="27.5" x14ac:dyDescent="0.35">
      <c r="A417" s="382"/>
      <c r="B417" s="284"/>
      <c r="C417" s="284"/>
      <c r="D417" s="284"/>
      <c r="E417" s="284"/>
      <c r="F417" s="284"/>
      <c r="G417" s="284"/>
      <c r="I417" s="284"/>
      <c r="J417" s="284"/>
      <c r="K417" s="284"/>
      <c r="L417" s="284"/>
      <c r="M417" s="284"/>
      <c r="N417" s="284"/>
      <c r="O417" s="381"/>
    </row>
    <row r="418" spans="1:15" ht="28" x14ac:dyDescent="0.35">
      <c r="A418" s="383"/>
      <c r="B418" s="285"/>
      <c r="C418" s="285"/>
      <c r="D418" s="285"/>
      <c r="E418" s="285"/>
      <c r="F418" s="285"/>
      <c r="G418" s="285"/>
      <c r="I418" s="285"/>
      <c r="J418" s="285"/>
      <c r="K418" s="285"/>
      <c r="L418" s="285"/>
      <c r="M418" s="285"/>
      <c r="N418" s="285"/>
      <c r="O418" s="384"/>
    </row>
    <row r="419" spans="1:15" ht="28" thickBot="1" x14ac:dyDescent="0.4">
      <c r="A419" s="378"/>
      <c r="B419" s="281"/>
      <c r="C419" s="281"/>
      <c r="D419" s="281"/>
      <c r="E419" s="281"/>
      <c r="F419" s="281"/>
      <c r="G419" s="281"/>
      <c r="I419" s="281"/>
      <c r="J419" s="281"/>
      <c r="K419" s="281"/>
      <c r="L419" s="281"/>
      <c r="M419" s="281"/>
      <c r="N419" s="281"/>
      <c r="O419" s="379"/>
    </row>
    <row r="420" spans="1:15" ht="28.5" thickBot="1" x14ac:dyDescent="0.4">
      <c r="A420" s="383"/>
      <c r="B420" s="285"/>
      <c r="C420" s="285"/>
      <c r="D420" s="285"/>
      <c r="E420" s="285"/>
      <c r="F420" s="285"/>
      <c r="G420" s="285"/>
      <c r="H420" s="165"/>
      <c r="I420" s="285"/>
      <c r="J420" s="285"/>
      <c r="K420" s="285"/>
      <c r="L420" s="285"/>
      <c r="M420" s="285"/>
      <c r="N420" s="285"/>
      <c r="O420" s="384"/>
    </row>
    <row r="421" spans="1:15" ht="15.5" customHeight="1" x14ac:dyDescent="0.35">
      <c r="A421" s="383"/>
      <c r="B421" s="285"/>
      <c r="C421" s="285"/>
      <c r="D421" s="285"/>
      <c r="E421" s="285"/>
      <c r="F421" s="285"/>
      <c r="G421" s="285"/>
      <c r="H421" s="377"/>
      <c r="I421" s="285"/>
      <c r="J421" s="285"/>
      <c r="K421" s="285"/>
      <c r="L421" s="285"/>
      <c r="M421" s="285"/>
      <c r="N421" s="285"/>
      <c r="O421" s="384"/>
    </row>
    <row r="422" spans="1:15" ht="15.5" customHeight="1" x14ac:dyDescent="0.35">
      <c r="A422" s="383"/>
      <c r="B422" s="285"/>
      <c r="C422" s="285"/>
      <c r="D422" s="285"/>
      <c r="E422" s="285"/>
      <c r="F422" s="285"/>
      <c r="G422" s="285"/>
      <c r="H422" s="473"/>
      <c r="I422" s="285"/>
      <c r="J422" s="285"/>
      <c r="K422" s="285"/>
      <c r="L422" s="285"/>
      <c r="M422" s="285"/>
      <c r="N422" s="285"/>
      <c r="O422" s="384"/>
    </row>
    <row r="423" spans="1:15" s="282" customFormat="1" ht="29" customHeight="1" x14ac:dyDescent="0.65">
      <c r="A423" s="385" t="s">
        <v>762</v>
      </c>
      <c r="B423" s="386"/>
      <c r="C423" s="386"/>
      <c r="D423" s="386"/>
      <c r="E423" s="386"/>
      <c r="F423" s="386"/>
      <c r="G423" s="386"/>
      <c r="H423" s="387"/>
      <c r="I423" s="386"/>
      <c r="J423" s="386"/>
      <c r="K423" s="386"/>
      <c r="L423" s="386"/>
      <c r="M423" s="386"/>
      <c r="N423" s="386"/>
      <c r="O423" s="388"/>
    </row>
    <row r="424" spans="1:15" s="282" customFormat="1" ht="28.5" x14ac:dyDescent="0.65">
      <c r="A424" s="275"/>
      <c r="B424" s="275"/>
      <c r="C424" s="275"/>
      <c r="D424" s="275"/>
      <c r="E424" s="275"/>
      <c r="F424" s="275"/>
      <c r="G424" s="275"/>
      <c r="H424" s="283"/>
      <c r="I424" s="275"/>
      <c r="J424" s="275"/>
      <c r="K424" s="275"/>
      <c r="L424" s="275"/>
      <c r="M424" s="275"/>
      <c r="N424" s="275"/>
      <c r="O424" s="275"/>
    </row>
    <row r="425" spans="1:15" s="282" customFormat="1" ht="29" customHeight="1" x14ac:dyDescent="0.65">
      <c r="A425" s="275"/>
      <c r="B425" s="275"/>
      <c r="C425" s="275"/>
      <c r="D425" s="275"/>
      <c r="E425" s="275"/>
      <c r="F425" s="275"/>
      <c r="G425" s="275"/>
      <c r="H425" s="283"/>
      <c r="I425" s="275"/>
      <c r="J425" s="275"/>
      <c r="K425" s="275"/>
      <c r="L425" s="275"/>
      <c r="M425" s="275"/>
      <c r="N425" s="275"/>
      <c r="O425" s="275"/>
    </row>
    <row r="426" spans="1:15" s="282" customFormat="1" ht="28.5" x14ac:dyDescent="0.65">
      <c r="A426" s="275"/>
      <c r="B426" s="275"/>
      <c r="C426" s="275"/>
      <c r="D426" s="275"/>
      <c r="E426" s="275"/>
      <c r="F426" s="275"/>
      <c r="G426" s="275"/>
      <c r="H426" s="284"/>
      <c r="I426" s="275"/>
      <c r="J426" s="275"/>
      <c r="K426" s="275"/>
      <c r="L426" s="275"/>
      <c r="M426" s="275"/>
      <c r="N426" s="275"/>
      <c r="O426" s="275"/>
    </row>
    <row r="427" spans="1:15" s="282" customFormat="1" ht="29" customHeight="1" x14ac:dyDescent="0.65">
      <c r="A427" s="275"/>
      <c r="B427" s="275"/>
      <c r="C427" s="275"/>
      <c r="D427" s="275"/>
      <c r="E427" s="275"/>
      <c r="F427" s="275"/>
      <c r="G427" s="275"/>
      <c r="H427" s="284"/>
      <c r="I427" s="275"/>
      <c r="J427" s="275"/>
      <c r="K427" s="275"/>
      <c r="L427" s="275"/>
      <c r="M427" s="275"/>
      <c r="N427" s="275"/>
      <c r="O427" s="275"/>
    </row>
    <row r="428" spans="1:15" s="282" customFormat="1" ht="28.5" x14ac:dyDescent="0.65">
      <c r="A428" s="275"/>
      <c r="B428" s="275"/>
      <c r="C428" s="275"/>
      <c r="D428" s="275"/>
      <c r="E428" s="275"/>
      <c r="F428" s="275"/>
      <c r="G428" s="275"/>
      <c r="H428" s="284"/>
      <c r="I428" s="275"/>
      <c r="J428" s="275"/>
      <c r="K428" s="275"/>
      <c r="L428" s="275"/>
      <c r="M428" s="275"/>
      <c r="N428" s="275"/>
      <c r="O428" s="275"/>
    </row>
    <row r="429" spans="1:15" s="282" customFormat="1" ht="29" customHeight="1" x14ac:dyDescent="0.65">
      <c r="A429" s="75"/>
      <c r="B429" s="210"/>
      <c r="C429" s="1"/>
      <c r="D429" s="75"/>
      <c r="E429" s="264"/>
      <c r="F429" s="75"/>
      <c r="G429" s="229"/>
      <c r="H429" s="281"/>
      <c r="I429" s="1"/>
      <c r="J429" s="210"/>
      <c r="K429" s="1"/>
      <c r="L429" s="229"/>
      <c r="M429" s="211"/>
      <c r="N429" s="229"/>
      <c r="O429" s="265"/>
    </row>
    <row r="430" spans="1:15" s="282" customFormat="1" ht="28.5" x14ac:dyDescent="0.65">
      <c r="A430" s="75"/>
      <c r="B430" s="210"/>
      <c r="C430" s="1"/>
      <c r="D430" s="75"/>
      <c r="E430" s="264"/>
      <c r="F430" s="75"/>
      <c r="G430" s="229"/>
      <c r="H430" s="284"/>
      <c r="I430" s="1"/>
      <c r="J430" s="210"/>
      <c r="K430" s="1"/>
      <c r="L430" s="229"/>
      <c r="M430" s="211"/>
      <c r="N430" s="229"/>
      <c r="O430" s="265"/>
    </row>
    <row r="431" spans="1:15" s="282" customFormat="1" ht="28.5" x14ac:dyDescent="0.65">
      <c r="A431" s="75"/>
      <c r="B431" s="210"/>
      <c r="C431" s="1"/>
      <c r="D431" s="75"/>
      <c r="E431" s="264"/>
      <c r="F431" s="75"/>
      <c r="G431" s="229"/>
      <c r="H431" s="285"/>
      <c r="I431" s="1"/>
      <c r="J431" s="210"/>
      <c r="K431" s="1"/>
      <c r="L431" s="229"/>
      <c r="M431" s="211"/>
      <c r="N431" s="229"/>
      <c r="O431" s="265"/>
    </row>
    <row r="432" spans="1:15" s="282" customFormat="1" ht="28.5" x14ac:dyDescent="0.65">
      <c r="A432" s="75"/>
      <c r="B432" s="210"/>
      <c r="C432" s="1"/>
      <c r="D432" s="75"/>
      <c r="E432" s="264"/>
      <c r="F432" s="75"/>
      <c r="G432" s="229"/>
      <c r="H432" s="281"/>
      <c r="I432" s="1"/>
      <c r="J432" s="210"/>
      <c r="K432" s="1"/>
      <c r="L432" s="229"/>
      <c r="M432" s="211"/>
      <c r="N432" s="229"/>
      <c r="O432" s="265"/>
    </row>
    <row r="433" spans="1:15" s="282" customFormat="1" ht="28.5" x14ac:dyDescent="0.65">
      <c r="A433" s="75"/>
      <c r="B433" s="210"/>
      <c r="C433" s="1"/>
      <c r="D433" s="75"/>
      <c r="E433" s="264"/>
      <c r="F433" s="75"/>
      <c r="G433" s="229"/>
      <c r="H433" s="285"/>
      <c r="I433" s="1"/>
      <c r="J433" s="210"/>
      <c r="K433" s="1"/>
      <c r="L433" s="229"/>
      <c r="M433" s="211"/>
      <c r="N433" s="229"/>
      <c r="O433" s="265"/>
    </row>
    <row r="434" spans="1:15" s="282" customFormat="1" ht="28.5" x14ac:dyDescent="0.65">
      <c r="A434" s="75"/>
      <c r="B434" s="210"/>
      <c r="C434" s="1"/>
      <c r="D434" s="75"/>
      <c r="E434" s="264"/>
      <c r="F434" s="75"/>
      <c r="G434" s="229"/>
      <c r="H434" s="285"/>
      <c r="I434" s="1"/>
      <c r="J434" s="210"/>
      <c r="K434" s="1"/>
      <c r="L434" s="229"/>
      <c r="M434" s="211"/>
      <c r="N434" s="229"/>
      <c r="O434" s="265"/>
    </row>
    <row r="435" spans="1:15" s="282" customFormat="1" ht="28.5" x14ac:dyDescent="0.65">
      <c r="A435" s="75"/>
      <c r="B435" s="210"/>
      <c r="C435" s="1"/>
      <c r="D435" s="75"/>
      <c r="E435" s="264"/>
      <c r="F435" s="75"/>
      <c r="G435" s="229"/>
      <c r="H435" s="285"/>
      <c r="I435" s="1"/>
      <c r="J435" s="210"/>
      <c r="K435" s="1"/>
      <c r="L435" s="229"/>
      <c r="M435" s="211"/>
      <c r="N435" s="229"/>
      <c r="O435" s="265"/>
    </row>
    <row r="436" spans="1:15" s="282" customFormat="1" ht="29" thickBot="1" x14ac:dyDescent="0.7">
      <c r="A436" s="75"/>
      <c r="B436" s="210"/>
      <c r="C436" s="1"/>
      <c r="D436" s="75"/>
      <c r="E436" s="264"/>
      <c r="F436" s="75"/>
      <c r="G436" s="229"/>
      <c r="H436" s="285"/>
      <c r="I436" s="1"/>
      <c r="J436" s="210"/>
      <c r="K436" s="1"/>
      <c r="L436" s="229"/>
      <c r="M436" s="211"/>
      <c r="N436" s="229"/>
      <c r="O436" s="265"/>
    </row>
    <row r="437" spans="1:15" s="282" customFormat="1" ht="28.5" x14ac:dyDescent="0.65">
      <c r="A437" s="75"/>
      <c r="B437" s="210"/>
      <c r="C437" s="1"/>
      <c r="D437" s="75"/>
      <c r="E437" s="264"/>
      <c r="F437" s="75"/>
      <c r="G437" s="229"/>
      <c r="H437" s="286"/>
      <c r="I437" s="1"/>
      <c r="J437" s="210"/>
      <c r="K437" s="1"/>
      <c r="L437" s="229"/>
      <c r="M437" s="211"/>
      <c r="N437" s="229"/>
      <c r="O437" s="265"/>
    </row>
    <row r="438" spans="1:15" s="282" customFormat="1" ht="29" customHeight="1" thickBot="1" x14ac:dyDescent="0.7">
      <c r="A438" s="75"/>
      <c r="B438" s="210"/>
      <c r="C438" s="1"/>
      <c r="D438" s="75"/>
      <c r="E438" s="264"/>
      <c r="F438" s="75"/>
      <c r="G438" s="229"/>
      <c r="H438" s="374"/>
      <c r="I438" s="1"/>
      <c r="J438" s="210"/>
      <c r="K438" s="1"/>
      <c r="L438" s="229"/>
      <c r="M438" s="211"/>
      <c r="N438" s="229"/>
      <c r="O438" s="265"/>
    </row>
    <row r="439" spans="1:15" x14ac:dyDescent="0.35">
      <c r="H439" s="275"/>
    </row>
    <row r="440" spans="1:15" x14ac:dyDescent="0.35">
      <c r="H440" s="275"/>
    </row>
    <row r="441" spans="1:15" x14ac:dyDescent="0.35">
      <c r="H441" s="275"/>
    </row>
    <row r="442" spans="1:15" x14ac:dyDescent="0.35">
      <c r="H442" s="275"/>
    </row>
    <row r="443" spans="1:15" x14ac:dyDescent="0.35">
      <c r="H443" s="275"/>
    </row>
  </sheetData>
  <sortState xmlns:xlrd2="http://schemas.microsoft.com/office/spreadsheetml/2017/richdata2" ref="A291:G345">
    <sortCondition ref="B291:B345"/>
  </sortState>
  <mergeCells count="105">
    <mergeCell ref="I354:O354"/>
    <mergeCell ref="I268:O268"/>
    <mergeCell ref="A13:B13"/>
    <mergeCell ref="F13:I13"/>
    <mergeCell ref="J13:K13"/>
    <mergeCell ref="A16:G16"/>
    <mergeCell ref="A23:G23"/>
    <mergeCell ref="A14:O14"/>
    <mergeCell ref="A182:C182"/>
    <mergeCell ref="D182:F182"/>
    <mergeCell ref="M182:N182"/>
    <mergeCell ref="A38:G38"/>
    <mergeCell ref="I16:O16"/>
    <mergeCell ref="I43:O43"/>
    <mergeCell ref="I22:O22"/>
    <mergeCell ref="I29:O29"/>
    <mergeCell ref="I32:O32"/>
    <mergeCell ref="I250:O250"/>
    <mergeCell ref="A47:G47"/>
    <mergeCell ref="A252:G252"/>
    <mergeCell ref="D351:F351"/>
    <mergeCell ref="A287:C287"/>
    <mergeCell ref="D287:F287"/>
    <mergeCell ref="M287:N287"/>
    <mergeCell ref="D237:F237"/>
    <mergeCell ref="A112:G112"/>
    <mergeCell ref="A117:G117"/>
    <mergeCell ref="I300:O300"/>
    <mergeCell ref="I296:O296"/>
    <mergeCell ref="I194:O194"/>
    <mergeCell ref="A8:B8"/>
    <mergeCell ref="D8:E8"/>
    <mergeCell ref="A9:A11"/>
    <mergeCell ref="I8:J8"/>
    <mergeCell ref="A237:C237"/>
    <mergeCell ref="L8:M8"/>
    <mergeCell ref="N8:O8"/>
    <mergeCell ref="B11:G11"/>
    <mergeCell ref="A288:O288"/>
    <mergeCell ref="M237:N237"/>
    <mergeCell ref="I240:O240"/>
    <mergeCell ref="J11:O11"/>
    <mergeCell ref="C12:G12"/>
    <mergeCell ref="B9:G9"/>
    <mergeCell ref="I9:I12"/>
    <mergeCell ref="B10:G10"/>
    <mergeCell ref="J10:O10"/>
    <mergeCell ref="A183:O183"/>
    <mergeCell ref="F1:J1"/>
    <mergeCell ref="G2:J2"/>
    <mergeCell ref="F3:J3"/>
    <mergeCell ref="A6:B6"/>
    <mergeCell ref="D6:E6"/>
    <mergeCell ref="F6:G6"/>
    <mergeCell ref="I6:J6"/>
    <mergeCell ref="L6:M6"/>
    <mergeCell ref="A7:B7"/>
    <mergeCell ref="D7:E7"/>
    <mergeCell ref="I7:J7"/>
    <mergeCell ref="L7:M7"/>
    <mergeCell ref="A5:O5"/>
    <mergeCell ref="N7:O7"/>
    <mergeCell ref="A240:G240"/>
    <mergeCell ref="A185:G185"/>
    <mergeCell ref="A238:O238"/>
    <mergeCell ref="A193:G193"/>
    <mergeCell ref="A416:O416"/>
    <mergeCell ref="A408:O408"/>
    <mergeCell ref="A410:O410"/>
    <mergeCell ref="A412:O412"/>
    <mergeCell ref="A414:O414"/>
    <mergeCell ref="A407:O407"/>
    <mergeCell ref="A290:G290"/>
    <mergeCell ref="A390:G390"/>
    <mergeCell ref="A400:G400"/>
    <mergeCell ref="I332:O332"/>
    <mergeCell ref="I324:O324"/>
    <mergeCell ref="I316:O316"/>
    <mergeCell ref="A354:G354"/>
    <mergeCell ref="A351:C351"/>
    <mergeCell ref="A375:G375"/>
    <mergeCell ref="I360:O360"/>
    <mergeCell ref="M351:N351"/>
    <mergeCell ref="A352:O352"/>
    <mergeCell ref="A292:G292"/>
    <mergeCell ref="I290:O290"/>
    <mergeCell ref="I135:O135"/>
    <mergeCell ref="A143:G143"/>
    <mergeCell ref="A62:C62"/>
    <mergeCell ref="A127:G127"/>
    <mergeCell ref="I154:O154"/>
    <mergeCell ref="I127:O127"/>
    <mergeCell ref="I221:O221"/>
    <mergeCell ref="I191:O191"/>
    <mergeCell ref="A81:G81"/>
    <mergeCell ref="I185:O185"/>
    <mergeCell ref="M124:N124"/>
    <mergeCell ref="A125:O125"/>
    <mergeCell ref="D62:F62"/>
    <mergeCell ref="M62:N62"/>
    <mergeCell ref="A63:O63"/>
    <mergeCell ref="I65:O65"/>
    <mergeCell ref="A124:C124"/>
    <mergeCell ref="D124:F124"/>
    <mergeCell ref="A65:G65"/>
  </mergeCells>
  <printOptions horizontalCentered="1"/>
  <pageMargins left="0.25" right="0.25" top="0.5" bottom="0.25" header="0.3" footer="0.3"/>
  <pageSetup scale="33" fitToHeight="10" orientation="landscape" r:id="rId1"/>
  <rowBreaks count="7" manualBreakCount="7">
    <brk id="61" max="14" man="1"/>
    <brk id="123" max="14" man="1"/>
    <brk id="181" max="14" man="1"/>
    <brk id="236" max="14" man="1"/>
    <brk id="286" max="14" man="1"/>
    <brk id="350" max="14" man="1"/>
    <brk id="406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571ECE5205B645A193C0A006471AF3" ma:contentTypeVersion="5" ma:contentTypeDescription="Create a new document." ma:contentTypeScope="" ma:versionID="9603d334d085f279b460972eddc97027">
  <xsd:schema xmlns:xsd="http://www.w3.org/2001/XMLSchema" xmlns:xs="http://www.w3.org/2001/XMLSchema" xmlns:p="http://schemas.microsoft.com/office/2006/metadata/properties" xmlns:ns2="1af31e64-5fda-4e12-9519-fe8abaaabfa0" xmlns:ns3="347dc31b-cf30-4325-bdc0-84e94744d6cb" targetNamespace="http://schemas.microsoft.com/office/2006/metadata/properties" ma:root="true" ma:fieldsID="460334c195f62756d292923d6f2ad9a0" ns2:_="" ns3:_="">
    <xsd:import namespace="1af31e64-5fda-4e12-9519-fe8abaaabfa0"/>
    <xsd:import namespace="347dc31b-cf30-4325-bdc0-84e94744d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31e64-5fda-4e12-9519-fe8abaaab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dc31b-cf30-4325-bdc0-84e94744d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30FE7D-CD4D-41A5-8E02-9A03153ABD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1B3C24-7A36-43AA-8052-4F943E29BF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31e64-5fda-4e12-9519-fe8abaaabfa0"/>
    <ds:schemaRef ds:uri="347dc31b-cf30-4325-bdc0-84e94744d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4EF92E-1FCC-4FEE-A2FE-55D71388A847}">
  <ds:schemaRefs>
    <ds:schemaRef ds:uri="http://purl.org/dc/terms/"/>
    <ds:schemaRef ds:uri="http://schemas.microsoft.com/office/infopath/2007/PartnerControls"/>
    <ds:schemaRef ds:uri="347dc31b-cf30-4325-bdc0-84e94744d6cb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af31e64-5fda-4e12-9519-fe8abaaabfa0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Alex Fazio</cp:lastModifiedBy>
  <cp:revision/>
  <cp:lastPrinted>2024-02-20T15:28:43Z</cp:lastPrinted>
  <dcterms:created xsi:type="dcterms:W3CDTF">2023-01-20T23:35:28Z</dcterms:created>
  <dcterms:modified xsi:type="dcterms:W3CDTF">2025-01-17T23:47:09Z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0x010100CC571ECE5205B645A193C0A006471AF3</vt:lpwstr>
  </property>
</Properties>
</file>