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sterunlimited-my.sharepoint.com/personal/alexl_fun-world_net/Documents/Desktop/ORDER FORMS 2025/1-20 updated/2025 Buying Groups Order Forms/"/>
    </mc:Choice>
  </mc:AlternateContent>
  <xr:revisionPtr revIDLastSave="0" documentId="8_{6E1EC808-CF5B-44F7-BAF3-F5CFEE5B35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</sheets>
  <definedNames>
    <definedName name="_xlnm.Print_Area" localSheetId="0">Sheet1!$A$1:$M$162</definedName>
    <definedName name="_xlnm.Print_Titles" localSheetId="0">Sheet1!$1:$13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2" l="1"/>
  <c r="H12" i="2"/>
  <c r="I4" i="2"/>
  <c r="O14" i="2" l="1"/>
  <c r="M14" i="2"/>
  <c r="O16" i="2"/>
  <c r="O17" i="2"/>
  <c r="O18" i="2"/>
  <c r="O19" i="2"/>
  <c r="M16" i="2"/>
  <c r="M17" i="2"/>
  <c r="M18" i="2"/>
  <c r="M19" i="2"/>
  <c r="M20" i="2"/>
  <c r="M21" i="2"/>
  <c r="M22" i="2"/>
  <c r="D32" i="2"/>
  <c r="M32" i="2"/>
  <c r="O32" i="2"/>
  <c r="D33" i="2"/>
  <c r="M33" i="2"/>
  <c r="O33" i="2"/>
  <c r="D135" i="2"/>
  <c r="M135" i="2"/>
  <c r="O135" i="2"/>
  <c r="D136" i="2"/>
  <c r="M136" i="2"/>
  <c r="O136" i="2"/>
  <c r="D137" i="2"/>
  <c r="M137" i="2"/>
  <c r="O137" i="2"/>
  <c r="D138" i="2"/>
  <c r="M138" i="2"/>
  <c r="O138" i="2"/>
  <c r="D139" i="2"/>
  <c r="M139" i="2"/>
  <c r="O139" i="2"/>
  <c r="D140" i="2"/>
  <c r="M140" i="2"/>
  <c r="O140" i="2"/>
  <c r="D141" i="2"/>
  <c r="M141" i="2"/>
  <c r="O141" i="2"/>
  <c r="D142" i="2"/>
  <c r="M142" i="2"/>
  <c r="O142" i="2"/>
  <c r="D143" i="2"/>
  <c r="M143" i="2"/>
  <c r="O143" i="2"/>
  <c r="D144" i="2"/>
  <c r="M144" i="2"/>
  <c r="O144" i="2"/>
  <c r="D145" i="2"/>
  <c r="M145" i="2"/>
  <c r="O145" i="2"/>
  <c r="D146" i="2"/>
  <c r="M146" i="2"/>
  <c r="O146" i="2"/>
  <c r="D147" i="2"/>
  <c r="M147" i="2"/>
  <c r="O147" i="2"/>
  <c r="D148" i="2"/>
  <c r="M148" i="2"/>
  <c r="O148" i="2"/>
  <c r="D149" i="2"/>
  <c r="M149" i="2"/>
  <c r="O149" i="2"/>
  <c r="D150" i="2"/>
  <c r="M150" i="2"/>
  <c r="O150" i="2"/>
  <c r="D151" i="2"/>
  <c r="M151" i="2"/>
  <c r="O151" i="2"/>
  <c r="D152" i="2"/>
  <c r="M152" i="2"/>
  <c r="O152" i="2"/>
  <c r="O34" i="2"/>
  <c r="O22" i="2"/>
  <c r="M23" i="2"/>
  <c r="O23" i="2"/>
  <c r="M24" i="2"/>
  <c r="O24" i="2"/>
  <c r="M25" i="2"/>
  <c r="O25" i="2"/>
  <c r="M26" i="2"/>
  <c r="O26" i="2"/>
  <c r="M27" i="2"/>
  <c r="O27" i="2"/>
  <c r="M28" i="2"/>
  <c r="O28" i="2"/>
  <c r="M29" i="2"/>
  <c r="O29" i="2"/>
  <c r="M30" i="2"/>
  <c r="O30" i="2"/>
  <c r="M31" i="2"/>
  <c r="O31" i="2"/>
  <c r="M34" i="2"/>
  <c r="M35" i="2"/>
  <c r="O35" i="2"/>
  <c r="M36" i="2"/>
  <c r="O36" i="2"/>
  <c r="M37" i="2"/>
  <c r="O37" i="2"/>
  <c r="M38" i="2"/>
  <c r="O38" i="2"/>
  <c r="M39" i="2"/>
  <c r="O39" i="2"/>
  <c r="M40" i="2"/>
  <c r="O40" i="2"/>
  <c r="M41" i="2"/>
  <c r="O41" i="2"/>
  <c r="M42" i="2"/>
  <c r="O42" i="2"/>
  <c r="M43" i="2"/>
  <c r="O43" i="2"/>
  <c r="M44" i="2"/>
  <c r="O44" i="2"/>
  <c r="M45" i="2"/>
  <c r="O45" i="2"/>
  <c r="M46" i="2"/>
  <c r="O46" i="2"/>
  <c r="M47" i="2"/>
  <c r="O47" i="2"/>
  <c r="M48" i="2"/>
  <c r="O48" i="2"/>
  <c r="M49" i="2"/>
  <c r="O49" i="2"/>
  <c r="M50" i="2"/>
  <c r="O50" i="2"/>
  <c r="M51" i="2"/>
  <c r="O51" i="2"/>
  <c r="M52" i="2"/>
  <c r="O52" i="2"/>
  <c r="M53" i="2"/>
  <c r="O53" i="2"/>
  <c r="M54" i="2"/>
  <c r="O54" i="2"/>
  <c r="M55" i="2"/>
  <c r="O55" i="2"/>
  <c r="M56" i="2"/>
  <c r="O56" i="2"/>
  <c r="M57" i="2"/>
  <c r="O57" i="2"/>
  <c r="M58" i="2"/>
  <c r="O58" i="2"/>
  <c r="M59" i="2"/>
  <c r="O59" i="2"/>
  <c r="M60" i="2"/>
  <c r="O60" i="2"/>
  <c r="M61" i="2"/>
  <c r="O61" i="2"/>
  <c r="M62" i="2"/>
  <c r="O62" i="2"/>
  <c r="M63" i="2"/>
  <c r="O63" i="2"/>
  <c r="D22" i="2"/>
  <c r="D23" i="2"/>
  <c r="D24" i="2"/>
  <c r="D25" i="2"/>
  <c r="D26" i="2"/>
  <c r="D27" i="2"/>
  <c r="D28" i="2"/>
  <c r="D29" i="2"/>
  <c r="D30" i="2"/>
  <c r="D31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M69" i="2" s="1"/>
  <c r="D70" i="2"/>
  <c r="D71" i="2"/>
  <c r="D72" i="2"/>
  <c r="M64" i="2"/>
  <c r="O64" i="2"/>
  <c r="M65" i="2"/>
  <c r="O65" i="2"/>
  <c r="M66" i="2"/>
  <c r="O66" i="2"/>
  <c r="M67" i="2"/>
  <c r="O67" i="2"/>
  <c r="M68" i="2"/>
  <c r="O68" i="2"/>
  <c r="O69" i="2"/>
  <c r="M70" i="2"/>
  <c r="O70" i="2"/>
  <c r="M71" i="2"/>
  <c r="O71" i="2"/>
  <c r="M72" i="2"/>
  <c r="O72" i="2"/>
  <c r="M73" i="2"/>
  <c r="O73" i="2"/>
  <c r="M74" i="2"/>
  <c r="O74" i="2"/>
  <c r="M75" i="2"/>
  <c r="O75" i="2"/>
  <c r="M76" i="2"/>
  <c r="O76" i="2"/>
  <c r="M77" i="2"/>
  <c r="O77" i="2"/>
  <c r="M78" i="2"/>
  <c r="O78" i="2"/>
  <c r="M79" i="2"/>
  <c r="O79" i="2"/>
  <c r="M80" i="2"/>
  <c r="O80" i="2"/>
  <c r="M81" i="2"/>
  <c r="O81" i="2"/>
  <c r="M82" i="2"/>
  <c r="O82" i="2"/>
  <c r="M83" i="2"/>
  <c r="O83" i="2"/>
  <c r="M84" i="2"/>
  <c r="O84" i="2"/>
  <c r="M85" i="2"/>
  <c r="O85" i="2"/>
  <c r="M86" i="2"/>
  <c r="O86" i="2"/>
  <c r="M87" i="2"/>
  <c r="O87" i="2"/>
  <c r="M88" i="2"/>
  <c r="O88" i="2"/>
  <c r="M89" i="2"/>
  <c r="O89" i="2"/>
  <c r="M90" i="2"/>
  <c r="O90" i="2"/>
  <c r="M91" i="2"/>
  <c r="O91" i="2"/>
  <c r="M92" i="2"/>
  <c r="O92" i="2"/>
  <c r="M93" i="2"/>
  <c r="O93" i="2"/>
  <c r="M94" i="2"/>
  <c r="O94" i="2"/>
  <c r="M95" i="2"/>
  <c r="O95" i="2"/>
  <c r="M96" i="2"/>
  <c r="O96" i="2"/>
  <c r="M97" i="2"/>
  <c r="O97" i="2"/>
  <c r="M98" i="2"/>
  <c r="O98" i="2"/>
  <c r="M99" i="2"/>
  <c r="O99" i="2"/>
  <c r="M100" i="2"/>
  <c r="O100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30" i="2"/>
  <c r="D131" i="2"/>
  <c r="D132" i="2"/>
  <c r="D133" i="2"/>
  <c r="D134" i="2"/>
  <c r="D153" i="2"/>
  <c r="D154" i="2"/>
  <c r="D155" i="2"/>
  <c r="D156" i="2"/>
  <c r="D157" i="2"/>
  <c r="D158" i="2"/>
  <c r="D159" i="2"/>
  <c r="D160" i="2"/>
  <c r="D161" i="2"/>
  <c r="M130" i="2"/>
  <c r="O130" i="2"/>
  <c r="M131" i="2"/>
  <c r="O131" i="2"/>
  <c r="M132" i="2"/>
  <c r="O132" i="2"/>
  <c r="M133" i="2"/>
  <c r="O133" i="2"/>
  <c r="M134" i="2"/>
  <c r="O134" i="2"/>
  <c r="M153" i="2"/>
  <c r="O153" i="2"/>
  <c r="M154" i="2"/>
  <c r="O154" i="2"/>
  <c r="M155" i="2"/>
  <c r="O155" i="2"/>
  <c r="M156" i="2"/>
  <c r="O156" i="2"/>
  <c r="M157" i="2"/>
  <c r="O157" i="2"/>
  <c r="M158" i="2"/>
  <c r="O158" i="2"/>
  <c r="M159" i="2"/>
  <c r="O159" i="2"/>
  <c r="M160" i="2"/>
  <c r="O160" i="2"/>
  <c r="M161" i="2"/>
  <c r="O161" i="2"/>
  <c r="M117" i="2"/>
  <c r="O117" i="2"/>
  <c r="M118" i="2"/>
  <c r="O118" i="2"/>
  <c r="M119" i="2"/>
  <c r="O119" i="2"/>
  <c r="M120" i="2"/>
  <c r="O120" i="2"/>
  <c r="M121" i="2"/>
  <c r="O121" i="2"/>
  <c r="M122" i="2"/>
  <c r="O122" i="2"/>
  <c r="M123" i="2"/>
  <c r="O123" i="2"/>
  <c r="M124" i="2"/>
  <c r="O124" i="2"/>
  <c r="M125" i="2"/>
  <c r="O125" i="2"/>
  <c r="M126" i="2"/>
  <c r="O126" i="2"/>
  <c r="M127" i="2"/>
  <c r="O127" i="2"/>
  <c r="M128" i="2"/>
  <c r="O128" i="2"/>
  <c r="M129" i="2"/>
  <c r="O129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02" i="2" l="1"/>
  <c r="D103" i="2"/>
  <c r="O103" i="2" l="1"/>
  <c r="O102" i="2"/>
  <c r="M103" i="2"/>
  <c r="M102" i="2"/>
  <c r="O105" i="2" l="1"/>
  <c r="O106" i="2"/>
  <c r="O107" i="2"/>
  <c r="O104" i="2"/>
  <c r="D105" i="2"/>
  <c r="D106" i="2"/>
  <c r="D107" i="2"/>
  <c r="D108" i="2"/>
  <c r="D104" i="2"/>
  <c r="M105" i="2"/>
  <c r="M106" i="2"/>
  <c r="D16" i="2"/>
  <c r="D17" i="2"/>
  <c r="D18" i="2"/>
  <c r="D19" i="2"/>
  <c r="D20" i="2"/>
  <c r="D21" i="2"/>
  <c r="D101" i="2"/>
  <c r="D109" i="2"/>
  <c r="D110" i="2"/>
  <c r="D111" i="2"/>
  <c r="D112" i="2"/>
  <c r="D113" i="2"/>
  <c r="D114" i="2"/>
  <c r="D115" i="2"/>
  <c r="D116" i="2"/>
  <c r="D15" i="2"/>
  <c r="M104" i="2"/>
  <c r="M112" i="2"/>
  <c r="O112" i="2"/>
  <c r="M113" i="2"/>
  <c r="O113" i="2"/>
  <c r="M114" i="2"/>
  <c r="O114" i="2"/>
  <c r="M115" i="2"/>
  <c r="O115" i="2"/>
  <c r="M116" i="2"/>
  <c r="O116" i="2"/>
  <c r="O20" i="2"/>
  <c r="M107" i="2"/>
  <c r="M108" i="2"/>
  <c r="O108" i="2"/>
  <c r="M109" i="2"/>
  <c r="O109" i="2"/>
  <c r="M110" i="2"/>
  <c r="O110" i="2"/>
  <c r="O111" i="2"/>
  <c r="M111" i="2"/>
  <c r="O15" i="2"/>
  <c r="O21" i="2"/>
  <c r="O101" i="2"/>
  <c r="M15" i="2"/>
  <c r="M101" i="2"/>
  <c r="N162" i="2" l="1"/>
  <c r="O162" i="2"/>
  <c r="M162" i="2"/>
</calcChain>
</file>

<file path=xl/sharedStrings.xml><?xml version="1.0" encoding="utf-8"?>
<sst xmlns="http://schemas.openxmlformats.org/spreadsheetml/2006/main" count="485" uniqueCount="331">
  <si>
    <t>BILL TO:</t>
  </si>
  <si>
    <t>_</t>
  </si>
  <si>
    <t>SHIP TO:</t>
  </si>
  <si>
    <t>Order Date:</t>
  </si>
  <si>
    <t xml:space="preserve"> </t>
  </si>
  <si>
    <t>Arrive By Date:</t>
  </si>
  <si>
    <t>Buyer:</t>
  </si>
  <si>
    <t>Cancel Date:</t>
  </si>
  <si>
    <t>Email:</t>
  </si>
  <si>
    <t>Payment Terms:</t>
  </si>
  <si>
    <t>Phone:</t>
  </si>
  <si>
    <t>Salesperson:</t>
  </si>
  <si>
    <t>PO #:</t>
  </si>
  <si>
    <t>Fax:</t>
  </si>
  <si>
    <t>Salesperson phone/email:</t>
  </si>
  <si>
    <t>ITEM #</t>
  </si>
  <si>
    <t>ORDER QTY. (EACH)</t>
  </si>
  <si>
    <t>BUY PRICE (EACH)</t>
  </si>
  <si>
    <t>LIST PRICE (EACH)</t>
  </si>
  <si>
    <t>DESCRIPTION</t>
  </si>
  <si>
    <t>TOTAL DOLLARS</t>
  </si>
  <si>
    <t>TOTAL WEIGHT</t>
  </si>
  <si>
    <t>WA</t>
  </si>
  <si>
    <t>Holiday Gold &amp; Silver Hat Ast</t>
  </si>
  <si>
    <t>70002D</t>
  </si>
  <si>
    <t>Drinking/Xmas Party Hat</t>
  </si>
  <si>
    <t>70002DGD</t>
  </si>
  <si>
    <t>Gold/Holiday Derby Hat</t>
  </si>
  <si>
    <t>70002DSL</t>
  </si>
  <si>
    <t>Silver/Holiday Derby Hat</t>
  </si>
  <si>
    <t>70002T</t>
  </si>
  <si>
    <t>Holiday Top Hat Asst</t>
  </si>
  <si>
    <t>70002TGD</t>
  </si>
  <si>
    <t>Gold/Holiday Top Hat</t>
  </si>
  <si>
    <t>70002TSL</t>
  </si>
  <si>
    <t>Silver/Holiday Top Hat</t>
  </si>
  <si>
    <t>70003</t>
  </si>
  <si>
    <t>Naughty N' Nice Hat Asst Adlt</t>
  </si>
  <si>
    <t>70003K</t>
  </si>
  <si>
    <t>Blk Naughty/Hat Adlt</t>
  </si>
  <si>
    <t>70003R</t>
  </si>
  <si>
    <t>Red Nice/Hat Adlt</t>
  </si>
  <si>
    <t>70006</t>
  </si>
  <si>
    <t>Holiday Headband Asst</t>
  </si>
  <si>
    <t>70006B</t>
  </si>
  <si>
    <t>Bow/Holiday Headband</t>
  </si>
  <si>
    <t>70006G</t>
  </si>
  <si>
    <t>Grn/Red Hat/Holiday Headband</t>
  </si>
  <si>
    <t>70006H</t>
  </si>
  <si>
    <t>Holly Hat/Holiday Headband</t>
  </si>
  <si>
    <t>70006T</t>
  </si>
  <si>
    <t>Tree/Holiday Headband</t>
  </si>
  <si>
    <t>70013</t>
  </si>
  <si>
    <t>Holly Day Suspender Kit Asst</t>
  </si>
  <si>
    <t>70013C</t>
  </si>
  <si>
    <t>CndyCane/HollyDay Suspender K</t>
  </si>
  <si>
    <t>70013G</t>
  </si>
  <si>
    <t>GrnStripe/HollyDay SuspenderK</t>
  </si>
  <si>
    <t>71002</t>
  </si>
  <si>
    <t>XMAS Gel Clings Assortment</t>
  </si>
  <si>
    <t>71003</t>
  </si>
  <si>
    <t>XMAS Window Decals Asst</t>
  </si>
  <si>
    <t>71004</t>
  </si>
  <si>
    <t>XMAS Door Mat Assortment</t>
  </si>
  <si>
    <t>71007</t>
  </si>
  <si>
    <t>Merry Match Stocking Asst</t>
  </si>
  <si>
    <t>71007G</t>
  </si>
  <si>
    <t>Grn/Red Merry Match Stocking</t>
  </si>
  <si>
    <t>71007K</t>
  </si>
  <si>
    <t>Blk/Wht Merry Match Stocking</t>
  </si>
  <si>
    <t>71007R</t>
  </si>
  <si>
    <t>Red/Blk Merry Match Stocking</t>
  </si>
  <si>
    <t>71011</t>
  </si>
  <si>
    <t>Disco Sequin Santa Hat Adlt</t>
  </si>
  <si>
    <t>71012</t>
  </si>
  <si>
    <t>Disco Sequin Fedora Adlt</t>
  </si>
  <si>
    <t>71018</t>
  </si>
  <si>
    <t>10.5" Gnome Buddies Asst</t>
  </si>
  <si>
    <t>71021</t>
  </si>
  <si>
    <t>Winter Greetin' Table Top Ass</t>
  </si>
  <si>
    <t>71025</t>
  </si>
  <si>
    <t>4 Foot Porch Sign Assortment</t>
  </si>
  <si>
    <t>71025C</t>
  </si>
  <si>
    <t>Chrstms w/Hat/4Foot Porch Sig</t>
  </si>
  <si>
    <t>71025S</t>
  </si>
  <si>
    <t>Snwmn w/Scarf/4Foot Porch Sig</t>
  </si>
  <si>
    <t>71027</t>
  </si>
  <si>
    <t>36" Felt Santa Sack</t>
  </si>
  <si>
    <t>71034</t>
  </si>
  <si>
    <t>15" Serving Platter Asst</t>
  </si>
  <si>
    <t>71036</t>
  </si>
  <si>
    <t>12" Serving Dish Asst</t>
  </si>
  <si>
    <t>71037</t>
  </si>
  <si>
    <t>12" Oval Serving Platter Asst</t>
  </si>
  <si>
    <t>71038</t>
  </si>
  <si>
    <t>10" Serving Platter Asst</t>
  </si>
  <si>
    <t>71042</t>
  </si>
  <si>
    <t>Reindeer Car Decor</t>
  </si>
  <si>
    <t>71053</t>
  </si>
  <si>
    <t>Flat Holiday House Sign Asst</t>
  </si>
  <si>
    <t>71065</t>
  </si>
  <si>
    <t>Candy Cane Pens</t>
  </si>
  <si>
    <t>71071</t>
  </si>
  <si>
    <t>Mantle Runner Asst</t>
  </si>
  <si>
    <t>71071P</t>
  </si>
  <si>
    <t>Poinsettia/Mantle Runner</t>
  </si>
  <si>
    <t>71071S</t>
  </si>
  <si>
    <t>Snowman/Mantle Runner</t>
  </si>
  <si>
    <t>71072</t>
  </si>
  <si>
    <t>Hanging Pinecone Wreath</t>
  </si>
  <si>
    <t>71078PDQ</t>
  </si>
  <si>
    <t>Mirror 5" Christmas Tree PDQ</t>
  </si>
  <si>
    <t>71079PDQ</t>
  </si>
  <si>
    <t>Mirror 5" Snowman PDQ</t>
  </si>
  <si>
    <t>71081</t>
  </si>
  <si>
    <t>Door Mat Asst</t>
  </si>
  <si>
    <t>71086</t>
  </si>
  <si>
    <t>12" Greeting Wood Sign Asst</t>
  </si>
  <si>
    <t>71086B</t>
  </si>
  <si>
    <t>Believe/12" Greeting Wood Sig</t>
  </si>
  <si>
    <t>71086M</t>
  </si>
  <si>
    <t>Merry/12" Greeting Wood Sign</t>
  </si>
  <si>
    <t>71086S</t>
  </si>
  <si>
    <t>Snowman/12" Greeting Wood Sig</t>
  </si>
  <si>
    <t>71088</t>
  </si>
  <si>
    <t>Hanging Winter Greenery Wreat</t>
  </si>
  <si>
    <t>71089</t>
  </si>
  <si>
    <t>Mirror Snowman,Hat,Tree Asst</t>
  </si>
  <si>
    <t>71089H</t>
  </si>
  <si>
    <t>Mirror Hat</t>
  </si>
  <si>
    <t>71089S</t>
  </si>
  <si>
    <t>Mirror Snowman</t>
  </si>
  <si>
    <t>71089T</t>
  </si>
  <si>
    <t>Mirror Tree</t>
  </si>
  <si>
    <t>71091</t>
  </si>
  <si>
    <t>Candy Cane Sign Asst</t>
  </si>
  <si>
    <t>71092</t>
  </si>
  <si>
    <t>3D Holiday TableTop Decor Ast</t>
  </si>
  <si>
    <t>71092B</t>
  </si>
  <si>
    <t>Box/3D Holiday TableTop Decor</t>
  </si>
  <si>
    <t>71092R</t>
  </si>
  <si>
    <t>Red/3D Holiday TableTop Decor</t>
  </si>
  <si>
    <t>71092S</t>
  </si>
  <si>
    <t>Snowflake/3D Hldy TblTp Decor</t>
  </si>
  <si>
    <t>71094PDQ</t>
  </si>
  <si>
    <t>5" Mirror Santa Hat Decor PDQ</t>
  </si>
  <si>
    <t>71095</t>
  </si>
  <si>
    <t>3D Tree Assortment</t>
  </si>
  <si>
    <t>71095G</t>
  </si>
  <si>
    <t>Green/3D Tree</t>
  </si>
  <si>
    <t>71095W</t>
  </si>
  <si>
    <t>White/3D Tree</t>
  </si>
  <si>
    <t>7488</t>
  </si>
  <si>
    <t>Xmas Fedora w/ Plush Headband</t>
  </si>
  <si>
    <t>7500</t>
  </si>
  <si>
    <t>Promotional Santa Suit</t>
  </si>
  <si>
    <t>7501</t>
  </si>
  <si>
    <t>Velour Santa Suit</t>
  </si>
  <si>
    <t>7502</t>
  </si>
  <si>
    <t>Regency Plush Santa Suit-Red</t>
  </si>
  <si>
    <t>7503</t>
  </si>
  <si>
    <t>Regency Plush Crimson Santa</t>
  </si>
  <si>
    <t>7504</t>
  </si>
  <si>
    <t>Super Deluxe Santa Suit</t>
  </si>
  <si>
    <t>7505</t>
  </si>
  <si>
    <t>Ultra Velvet Santa Suit</t>
  </si>
  <si>
    <t>7507</t>
  </si>
  <si>
    <t>Old Time Santa Hooded Robe Se</t>
  </si>
  <si>
    <t>7508</t>
  </si>
  <si>
    <t>Pub Crawl Santa     CSTM</t>
  </si>
  <si>
    <t>7509</t>
  </si>
  <si>
    <t>Complete Velour Santa Suit</t>
  </si>
  <si>
    <t>7510</t>
  </si>
  <si>
    <t>Plus Promo Santa</t>
  </si>
  <si>
    <t>7511</t>
  </si>
  <si>
    <t>Plsz Velour Santa Suit</t>
  </si>
  <si>
    <t>7512</t>
  </si>
  <si>
    <t>plsz Regency Plush Santa Suit</t>
  </si>
  <si>
    <t>7513</t>
  </si>
  <si>
    <t>Plsz Regency Crimson Santa St</t>
  </si>
  <si>
    <t>7514</t>
  </si>
  <si>
    <t>Plsz Super Deluxe Santa Suit</t>
  </si>
  <si>
    <t>7515</t>
  </si>
  <si>
    <t>Plus Ultra Velvet  Santa</t>
  </si>
  <si>
    <t>7517</t>
  </si>
  <si>
    <t>XL/OldTime Santa Hooded Rb Se</t>
  </si>
  <si>
    <t>7519</t>
  </si>
  <si>
    <t>Plsz Cmplt Velour Santa Suit</t>
  </si>
  <si>
    <t>7520</t>
  </si>
  <si>
    <t>Santa Beard/Wig Set RVB</t>
  </si>
  <si>
    <t>7521</t>
  </si>
  <si>
    <t>Dlx Santa Wig/Beard/Mustache</t>
  </si>
  <si>
    <t>7522</t>
  </si>
  <si>
    <t>Mrs. Santa Wig</t>
  </si>
  <si>
    <t>7523</t>
  </si>
  <si>
    <t>CHILD Santa Beard</t>
  </si>
  <si>
    <t>7528</t>
  </si>
  <si>
    <t>Professional Santa Wig/Beard</t>
  </si>
  <si>
    <t>7533</t>
  </si>
  <si>
    <t>Santa Belly</t>
  </si>
  <si>
    <t>7534</t>
  </si>
  <si>
    <t>Santa Sack</t>
  </si>
  <si>
    <t>7536</t>
  </si>
  <si>
    <t>Deluxe Santa Belt</t>
  </si>
  <si>
    <t>7542</t>
  </si>
  <si>
    <t>XXL Regency Pl Santa Suit-Red</t>
  </si>
  <si>
    <t>7543</t>
  </si>
  <si>
    <t>XXL Regency Pl Crimson Santa</t>
  </si>
  <si>
    <t>7544</t>
  </si>
  <si>
    <t>XXL Super Deluxe Santa Suit</t>
  </si>
  <si>
    <t>7545</t>
  </si>
  <si>
    <t>XXL Ultra Velvet Santa Suit</t>
  </si>
  <si>
    <t>7551</t>
  </si>
  <si>
    <t>Elf Set Promo Hat/Tunic/Shoes</t>
  </si>
  <si>
    <t>7554</t>
  </si>
  <si>
    <t>Elf Promo Set XL</t>
  </si>
  <si>
    <t>7560</t>
  </si>
  <si>
    <t>Child Promotional Santa Suit</t>
  </si>
  <si>
    <t>7560L</t>
  </si>
  <si>
    <t>LG CH Promotional Santa Suit</t>
  </si>
  <si>
    <t>7560M</t>
  </si>
  <si>
    <t>MD CH Promotional Santa Suit</t>
  </si>
  <si>
    <t>7560S</t>
  </si>
  <si>
    <t>SM CH Promotional Santa Suit</t>
  </si>
  <si>
    <t>7561</t>
  </si>
  <si>
    <t>Child Elf Complete CSTM</t>
  </si>
  <si>
    <t>7561L</t>
  </si>
  <si>
    <t>LG ChldElfCstmHat/Tunic/Shoes</t>
  </si>
  <si>
    <t>7561M</t>
  </si>
  <si>
    <t>MED ChldElfCstmHat/Tunic/Shoe</t>
  </si>
  <si>
    <t>7561S</t>
  </si>
  <si>
    <t>SM ChldElfCstmHat/Tunic/Shoes</t>
  </si>
  <si>
    <t>7570</t>
  </si>
  <si>
    <t>Mrs.Claus Promo CSTM</t>
  </si>
  <si>
    <t>7571</t>
  </si>
  <si>
    <t>Velvet Mrs. Santa Dress</t>
  </si>
  <si>
    <t>7572</t>
  </si>
  <si>
    <t>Mrs.Claus Promo Suit XL</t>
  </si>
  <si>
    <t>7586</t>
  </si>
  <si>
    <t>Plsz Pub Crawl Santa Suit</t>
  </si>
  <si>
    <t>7606</t>
  </si>
  <si>
    <t>Jingle Bell Strap</t>
  </si>
  <si>
    <t>7676</t>
  </si>
  <si>
    <t>Sexy Elf Dress- Green</t>
  </si>
  <si>
    <t>7765</t>
  </si>
  <si>
    <t>Printed Poncho Asst/2 Styles</t>
  </si>
  <si>
    <t>7765E</t>
  </si>
  <si>
    <t>Elf/Printed Poncho</t>
  </si>
  <si>
    <t>7765F</t>
  </si>
  <si>
    <t>Snowman/Printed Poncho</t>
  </si>
  <si>
    <t>7776</t>
  </si>
  <si>
    <t>Plush Poncho Asst/2 Styles</t>
  </si>
  <si>
    <t>7776R</t>
  </si>
  <si>
    <t>Reindeer/Plush Poncho</t>
  </si>
  <si>
    <t>7776S</t>
  </si>
  <si>
    <t>Santa/Plush Poncho</t>
  </si>
  <si>
    <t>7961</t>
  </si>
  <si>
    <t>EOTS Baby Boy Elf</t>
  </si>
  <si>
    <t>7961M</t>
  </si>
  <si>
    <t>Med/EOTS Baby Boy Elf</t>
  </si>
  <si>
    <t>7961S</t>
  </si>
  <si>
    <t>Sml/EOTS Baby Boy Elf</t>
  </si>
  <si>
    <t>7961XS</t>
  </si>
  <si>
    <t>XSml/EOTS Baby Boy Elf</t>
  </si>
  <si>
    <t>7963</t>
  </si>
  <si>
    <t>EOTS Baby Girl Elf</t>
  </si>
  <si>
    <t>7963M</t>
  </si>
  <si>
    <t>Med/EOTS Baby Girl Elf</t>
  </si>
  <si>
    <t>7963S</t>
  </si>
  <si>
    <t>Sml/EOTS Baby Girl Elf</t>
  </si>
  <si>
    <t>7963XS</t>
  </si>
  <si>
    <t>XSml/EOTS Baby Girl Elf</t>
  </si>
  <si>
    <t>7988</t>
  </si>
  <si>
    <t>EOTS Adult Elf Poncho</t>
  </si>
  <si>
    <t>7991</t>
  </si>
  <si>
    <t>EOTS Lady Elf</t>
  </si>
  <si>
    <t>7991L</t>
  </si>
  <si>
    <t>Large/EOTS Lady Elf</t>
  </si>
  <si>
    <t>7991M</t>
  </si>
  <si>
    <t>Medium/EOTS Lady Elf</t>
  </si>
  <si>
    <t>7991S</t>
  </si>
  <si>
    <t>Small/EOTS Lady Elf</t>
  </si>
  <si>
    <t>7991XS</t>
  </si>
  <si>
    <t>XSmall/EOTS Lady Elf</t>
  </si>
  <si>
    <t>7992</t>
  </si>
  <si>
    <t>EOTS Mister Elf</t>
  </si>
  <si>
    <t>7992L</t>
  </si>
  <si>
    <t>Large/EOTS Mister Elf</t>
  </si>
  <si>
    <t>7992M</t>
  </si>
  <si>
    <t>Medium/EOTS Mister Elf</t>
  </si>
  <si>
    <t>7992XL</t>
  </si>
  <si>
    <t>XLarge/EOTS Mister Elf</t>
  </si>
  <si>
    <t>7993</t>
  </si>
  <si>
    <t>EOTS Hat Asst</t>
  </si>
  <si>
    <t>7993F</t>
  </si>
  <si>
    <t>Fun/EOTS Hat</t>
  </si>
  <si>
    <t>7995</t>
  </si>
  <si>
    <t>EOTS Girl Elf TDLR</t>
  </si>
  <si>
    <t>7995L</t>
  </si>
  <si>
    <t>Lrg/EOTS Girl Elf TDLR</t>
  </si>
  <si>
    <t>7995M</t>
  </si>
  <si>
    <t>Med/EOTS Girl Elf TDLR</t>
  </si>
  <si>
    <t>7995S</t>
  </si>
  <si>
    <t>Sml/EOTS Girl Elf TDLR</t>
  </si>
  <si>
    <t>7995XS</t>
  </si>
  <si>
    <t>XSml/EOTS Girl Elf TDLR</t>
  </si>
  <si>
    <t>7996</t>
  </si>
  <si>
    <t xml:space="preserve"> OTS Boy Elf TDLR</t>
  </si>
  <si>
    <t>7996L</t>
  </si>
  <si>
    <t>Lrg/EOTS Boy Elf TDLR</t>
  </si>
  <si>
    <t>7996M</t>
  </si>
  <si>
    <t>Med/EOTS Boy Elf TDLR</t>
  </si>
  <si>
    <t>7996S</t>
  </si>
  <si>
    <t>Sml/EOTS Boy Elf TDLR</t>
  </si>
  <si>
    <t>7996XS</t>
  </si>
  <si>
    <t>XSml/EOTS Boy Elf</t>
  </si>
  <si>
    <t>7998</t>
  </si>
  <si>
    <t>EOTS Santa Gift Sack Asst</t>
  </si>
  <si>
    <t>TOTAL</t>
  </si>
  <si>
    <t>* PRICES SUBJECT TO CHANGE WITHOUT NOTICE *       PRICES VALID FOR THE NEXT 30 DAYS</t>
  </si>
  <si>
    <t>G</t>
  </si>
  <si>
    <t>EASTER UNLIMITED, INC. *80 VOICE ROAD, CARLE PLACE, NY  11514 * 516-873-9000 FAX ORDER TO (516) 873-9005</t>
  </si>
  <si>
    <t>Freight Terms:</t>
  </si>
  <si>
    <t>FUN-WORLD Purchase Order for :</t>
  </si>
  <si>
    <t>Min.    Order    Qty</t>
  </si>
  <si>
    <t>Master Pack</t>
  </si>
  <si>
    <t>PFA            Price</t>
  </si>
  <si>
    <t>PFA  Selected           Price</t>
  </si>
  <si>
    <t>PFA       SAVINGS</t>
  </si>
  <si>
    <t>Mstr                  Ctn  Wt.</t>
  </si>
  <si>
    <t>2025   "PFA"  CHRISTMAS ORDER FORM (1/17/25)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</si>
</sst>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"/>
    <numFmt numFmtId="166" formatCode="General;\-General"/>
    <numFmt numFmtId="167" formatCode="0.0%"/>
  </numFmts>
  <fonts count="3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color indexed="36"/>
      <name val="Arial"/>
      <family val="2"/>
    </font>
    <font>
      <b/>
      <sz val="9"/>
      <color indexed="20"/>
      <name val="Arial"/>
      <family val="2"/>
    </font>
    <font>
      <b/>
      <sz val="8"/>
      <color indexed="20"/>
      <name val="Arial"/>
      <family val="2"/>
    </font>
    <font>
      <b/>
      <sz val="10"/>
      <name val="Verdana"/>
      <family val="2"/>
    </font>
    <font>
      <b/>
      <u/>
      <sz val="12"/>
      <name val="Verdana"/>
      <family val="2"/>
    </font>
    <font>
      <b/>
      <sz val="8"/>
      <name val="Arial"/>
      <family val="2"/>
    </font>
    <font>
      <b/>
      <i/>
      <sz val="12"/>
      <name val="Arial Black"/>
      <family val="2"/>
    </font>
    <font>
      <b/>
      <sz val="18"/>
      <name val="Arial"/>
      <family val="2"/>
    </font>
    <font>
      <sz val="10"/>
      <name val="Arial"/>
      <family val="2"/>
    </font>
    <font>
      <strike/>
      <sz val="10"/>
      <name val="Arial"/>
    </font>
    <font>
      <b/>
      <strike/>
      <sz val="10"/>
      <name val="Arial"/>
      <family val="2"/>
    </font>
    <font>
      <strike/>
      <sz val="10"/>
      <name val="Arial"/>
      <family val="2"/>
    </font>
    <font>
      <b/>
      <strike/>
      <sz val="9"/>
      <color indexed="36"/>
      <name val="Arial"/>
      <family val="2"/>
    </font>
    <font>
      <b/>
      <strike/>
      <sz val="9"/>
      <color indexed="20"/>
      <name val="Arial"/>
      <family val="2"/>
    </font>
    <font>
      <b/>
      <i/>
      <sz val="12"/>
      <name val="Arial"/>
      <family val="2"/>
    </font>
    <font>
      <b/>
      <sz val="12"/>
      <name val="Braggadocio"/>
    </font>
    <font>
      <b/>
      <i/>
      <sz val="14"/>
      <name val="Braggadocio"/>
    </font>
    <font>
      <b/>
      <sz val="10"/>
      <color rgb="FF0033CC"/>
      <name val="Arial"/>
      <family val="2"/>
    </font>
    <font>
      <b/>
      <sz val="10"/>
      <color rgb="FF7030A0"/>
      <name val="Arial"/>
      <family val="2"/>
    </font>
    <font>
      <b/>
      <sz val="10"/>
      <color indexed="36"/>
      <name val="Arial"/>
      <family val="2"/>
    </font>
    <font>
      <b/>
      <sz val="10"/>
      <color indexed="20"/>
      <name val="Arial"/>
      <family val="2"/>
    </font>
    <font>
      <b/>
      <sz val="11"/>
      <color indexed="20"/>
      <name val="Arial"/>
      <family val="2"/>
    </font>
    <font>
      <b/>
      <sz val="24"/>
      <color rgb="FF0033CC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 applyNumberFormat="0"/>
    <xf numFmtId="43" fontId="16" fillId="0" borderId="0" applyFont="0" applyFill="0" applyBorder="0" applyAlignment="0" applyProtection="0"/>
  </cellStyleXfs>
  <cellXfs count="130">
    <xf numFmtId="0" fontId="0" fillId="0" borderId="0" xfId="0"/>
    <xf numFmtId="0" fontId="7" fillId="2" borderId="0" xfId="0" applyFont="1" applyFill="1" applyAlignment="1">
      <alignment wrapText="1"/>
    </xf>
    <xf numFmtId="0" fontId="3" fillId="0" borderId="0" xfId="0" applyFont="1"/>
    <xf numFmtId="0" fontId="6" fillId="0" borderId="0" xfId="0" applyFont="1"/>
    <xf numFmtId="0" fontId="3" fillId="3" borderId="0" xfId="0" applyFont="1" applyFill="1"/>
    <xf numFmtId="164" fontId="11" fillId="3" borderId="1" xfId="0" applyNumberFormat="1" applyFont="1" applyFill="1" applyBorder="1" applyAlignment="1">
      <alignment horizontal="centerContinuous" vertical="center"/>
    </xf>
    <xf numFmtId="164" fontId="12" fillId="3" borderId="1" xfId="0" applyNumberFormat="1" applyFont="1" applyFill="1" applyBorder="1" applyAlignment="1">
      <alignment horizontal="centerContinuous" vertical="center"/>
    </xf>
    <xf numFmtId="44" fontId="3" fillId="0" borderId="0" xfId="1" applyFont="1" applyBorder="1"/>
    <xf numFmtId="0" fontId="4" fillId="3" borderId="2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44" fontId="3" fillId="3" borderId="9" xfId="1" applyFont="1" applyFill="1" applyBorder="1" applyAlignment="1">
      <alignment horizontal="left" vertical="center"/>
    </xf>
    <xf numFmtId="0" fontId="5" fillId="3" borderId="2" xfId="1" applyNumberFormat="1" applyFont="1" applyFill="1" applyBorder="1" applyAlignment="1">
      <alignment horizontal="left" vertical="center"/>
    </xf>
    <xf numFmtId="44" fontId="5" fillId="3" borderId="10" xfId="1" applyFont="1" applyFill="1" applyBorder="1" applyAlignment="1">
      <alignment horizontal="left" vertical="center"/>
    </xf>
    <xf numFmtId="0" fontId="5" fillId="3" borderId="5" xfId="1" applyNumberFormat="1" applyFont="1" applyFill="1" applyBorder="1" applyAlignment="1">
      <alignment horizontal="left" vertical="center"/>
    </xf>
    <xf numFmtId="44" fontId="5" fillId="3" borderId="7" xfId="1" applyFont="1" applyFill="1" applyBorder="1" applyAlignment="1">
      <alignment horizontal="left" vertical="center"/>
    </xf>
    <xf numFmtId="44" fontId="3" fillId="0" borderId="4" xfId="1" applyFont="1" applyBorder="1" applyAlignment="1">
      <alignment horizontal="center" shrinkToFit="1"/>
    </xf>
    <xf numFmtId="44" fontId="8" fillId="2" borderId="4" xfId="1" applyFont="1" applyFill="1" applyBorder="1" applyAlignment="1">
      <alignment horizontal="center" shrinkToFit="1"/>
    </xf>
    <xf numFmtId="165" fontId="9" fillId="2" borderId="4" xfId="0" applyNumberFormat="1" applyFont="1" applyFill="1" applyBorder="1" applyAlignment="1">
      <alignment horizontal="center" shrinkToFit="1"/>
    </xf>
    <xf numFmtId="44" fontId="5" fillId="3" borderId="10" xfId="1" applyFont="1" applyFill="1" applyBorder="1" applyAlignment="1" applyProtection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shrinkToFit="1"/>
    </xf>
    <xf numFmtId="165" fontId="3" fillId="0" borderId="0" xfId="0" applyNumberFormat="1" applyFont="1" applyAlignment="1">
      <alignment horizontal="center"/>
    </xf>
    <xf numFmtId="0" fontId="0" fillId="0" borderId="4" xfId="0" applyBorder="1" applyAlignment="1">
      <alignment horizontal="center"/>
    </xf>
    <xf numFmtId="166" fontId="0" fillId="0" borderId="4" xfId="2" applyNumberFormat="1" applyFont="1" applyBorder="1" applyAlignment="1">
      <alignment horizontal="center"/>
    </xf>
    <xf numFmtId="44" fontId="0" fillId="0" borderId="4" xfId="1" applyFont="1" applyBorder="1" applyAlignment="1" applyProtection="1">
      <alignment horizontal="center"/>
    </xf>
    <xf numFmtId="44" fontId="10" fillId="0" borderId="13" xfId="1" applyFont="1" applyBorder="1" applyAlignment="1">
      <alignment shrinkToFit="1"/>
    </xf>
    <xf numFmtId="43" fontId="10" fillId="0" borderId="13" xfId="3" applyFont="1" applyBorder="1" applyAlignment="1">
      <alignment shrinkToFit="1"/>
    </xf>
    <xf numFmtId="166" fontId="1" fillId="0" borderId="4" xfId="2" applyNumberFormat="1" applyBorder="1" applyAlignment="1">
      <alignment horizontal="center"/>
    </xf>
    <xf numFmtId="44" fontId="1" fillId="0" borderId="4" xfId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44" fontId="3" fillId="3" borderId="11" xfId="1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44" fontId="3" fillId="0" borderId="0" xfId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8" fillId="0" borderId="4" xfId="0" applyFont="1" applyBorder="1" applyAlignment="1">
      <alignment horizontal="center" shrinkToFit="1"/>
    </xf>
    <xf numFmtId="44" fontId="18" fillId="0" borderId="4" xfId="1" applyFont="1" applyBorder="1" applyAlignment="1">
      <alignment horizontal="center" shrinkToFit="1"/>
    </xf>
    <xf numFmtId="44" fontId="19" fillId="0" borderId="4" xfId="1" applyFont="1" applyBorder="1" applyAlignment="1">
      <alignment horizontal="center"/>
    </xf>
    <xf numFmtId="166" fontId="19" fillId="0" borderId="4" xfId="2" applyNumberFormat="1" applyFont="1" applyBorder="1" applyAlignment="1">
      <alignment horizontal="center"/>
    </xf>
    <xf numFmtId="44" fontId="20" fillId="2" borderId="4" xfId="1" applyFont="1" applyFill="1" applyBorder="1" applyAlignment="1">
      <alignment horizontal="center" shrinkToFit="1"/>
    </xf>
    <xf numFmtId="165" fontId="21" fillId="2" borderId="4" xfId="0" applyNumberFormat="1" applyFont="1" applyFill="1" applyBorder="1" applyAlignment="1">
      <alignment horizontal="center" shrinkToFit="1"/>
    </xf>
    <xf numFmtId="0" fontId="5" fillId="4" borderId="0" xfId="0" applyFont="1" applyFill="1" applyAlignment="1">
      <alignment vertical="center"/>
    </xf>
    <xf numFmtId="165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4" fontId="1" fillId="3" borderId="10" xfId="1" applyFont="1" applyFill="1" applyBorder="1" applyAlignment="1">
      <alignment horizontal="left" vertical="center"/>
    </xf>
    <xf numFmtId="44" fontId="1" fillId="3" borderId="10" xfId="1" applyFont="1" applyFill="1" applyBorder="1" applyAlignment="1" applyProtection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44" fontId="5" fillId="3" borderId="7" xfId="1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44" fontId="5" fillId="3" borderId="9" xfId="1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44" fontId="5" fillId="3" borderId="10" xfId="1" applyFont="1" applyFill="1" applyBorder="1" applyAlignment="1">
      <alignment horizontal="left" vertical="center"/>
    </xf>
    <xf numFmtId="165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24" fillId="5" borderId="3" xfId="0" applyFont="1" applyFill="1" applyBorder="1" applyAlignment="1">
      <alignment horizontal="centerContinuous" vertical="center"/>
    </xf>
    <xf numFmtId="0" fontId="14" fillId="5" borderId="3" xfId="0" applyFont="1" applyFill="1" applyBorder="1" applyAlignment="1">
      <alignment horizontal="centerContinuous" vertical="center"/>
    </xf>
    <xf numFmtId="44" fontId="14" fillId="5" borderId="3" xfId="1" applyFont="1" applyFill="1" applyBorder="1" applyAlignment="1">
      <alignment horizontal="centerContinuous" vertical="center"/>
    </xf>
    <xf numFmtId="0" fontId="22" fillId="5" borderId="3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vertical="center"/>
    </xf>
    <xf numFmtId="44" fontId="3" fillId="3" borderId="9" xfId="1" applyFont="1" applyFill="1" applyBorder="1" applyAlignment="1">
      <alignment horizontal="left" vertical="center"/>
    </xf>
    <xf numFmtId="44" fontId="3" fillId="3" borderId="15" xfId="1" applyFont="1" applyFill="1" applyBorder="1" applyAlignment="1">
      <alignment horizontal="left" vertical="center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1" xfId="0" applyNumberFormat="1" applyFont="1" applyFill="1" applyBorder="1" applyAlignment="1">
      <alignment horizontal="left" vertical="center"/>
    </xf>
    <xf numFmtId="164" fontId="4" fillId="3" borderId="16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44" fontId="5" fillId="3" borderId="12" xfId="1" applyFont="1" applyFill="1" applyBorder="1" applyAlignment="1">
      <alignment horizontal="left" vertical="center"/>
    </xf>
    <xf numFmtId="14" fontId="3" fillId="3" borderId="19" xfId="0" applyNumberFormat="1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14" fontId="3" fillId="3" borderId="18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44" fontId="5" fillId="3" borderId="14" xfId="1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44" fontId="5" fillId="3" borderId="15" xfId="1" applyFont="1" applyFill="1" applyBorder="1" applyAlignment="1">
      <alignment horizontal="left" vertical="center"/>
    </xf>
    <xf numFmtId="44" fontId="1" fillId="3" borderId="12" xfId="1" applyFont="1" applyFill="1" applyBorder="1" applyAlignment="1">
      <alignment horizontal="left" vertical="center"/>
    </xf>
    <xf numFmtId="44" fontId="1" fillId="3" borderId="12" xfId="1" applyFont="1" applyFill="1" applyBorder="1" applyAlignment="1" applyProtection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44" fontId="5" fillId="3" borderId="1" xfId="1" applyFont="1" applyFill="1" applyBorder="1" applyAlignment="1">
      <alignment horizontal="left" vertical="center"/>
    </xf>
    <xf numFmtId="44" fontId="2" fillId="3" borderId="1" xfId="1" applyFont="1" applyFill="1" applyBorder="1" applyAlignment="1">
      <alignment horizontal="left" vertical="center"/>
    </xf>
    <xf numFmtId="0" fontId="7" fillId="3" borderId="0" xfId="0" applyFont="1" applyFill="1" applyAlignment="1">
      <alignment vertical="center" wrapText="1"/>
    </xf>
    <xf numFmtId="0" fontId="3" fillId="6" borderId="20" xfId="0" applyFont="1" applyFill="1" applyBorder="1" applyAlignment="1">
      <alignment horizontal="center" vertical="center" wrapText="1"/>
    </xf>
    <xf numFmtId="44" fontId="25" fillId="6" borderId="4" xfId="1" applyFont="1" applyFill="1" applyBorder="1" applyAlignment="1">
      <alignment horizontal="center" vertical="center" wrapText="1"/>
    </xf>
    <xf numFmtId="44" fontId="26" fillId="6" borderId="4" xfId="1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0" fillId="0" borderId="20" xfId="0" applyBorder="1" applyAlignment="1">
      <alignment horizontal="center"/>
    </xf>
    <xf numFmtId="0" fontId="17" fillId="0" borderId="20" xfId="0" applyFont="1" applyBorder="1" applyAlignment="1">
      <alignment horizontal="center"/>
    </xf>
    <xf numFmtId="166" fontId="1" fillId="4" borderId="17" xfId="2" applyNumberFormat="1" applyFill="1" applyBorder="1" applyAlignment="1">
      <alignment horizontal="center"/>
    </xf>
    <xf numFmtId="166" fontId="19" fillId="4" borderId="17" xfId="2" applyNumberFormat="1" applyFont="1" applyFill="1" applyBorder="1" applyAlignment="1">
      <alignment horizontal="center"/>
    </xf>
    <xf numFmtId="166" fontId="0" fillId="4" borderId="17" xfId="2" applyNumberFormat="1" applyFont="1" applyFill="1" applyBorder="1" applyAlignment="1">
      <alignment horizontal="center"/>
    </xf>
    <xf numFmtId="167" fontId="10" fillId="0" borderId="13" xfId="3" applyNumberFormat="1" applyFont="1" applyBorder="1" applyAlignment="1">
      <alignment horizontal="center" shrinkToFit="1"/>
    </xf>
    <xf numFmtId="167" fontId="29" fillId="2" borderId="4" xfId="0" applyNumberFormat="1" applyFont="1" applyFill="1" applyBorder="1" applyAlignment="1">
      <alignment horizontal="center" vertical="center" wrapText="1"/>
    </xf>
    <xf numFmtId="0" fontId="15" fillId="7" borderId="0" xfId="0" applyFont="1" applyFill="1" applyAlignment="1">
      <alignment horizontal="center" vertical="center" wrapText="1"/>
    </xf>
    <xf numFmtId="0" fontId="15" fillId="7" borderId="0" xfId="0" applyFont="1" applyFill="1" applyAlignment="1">
      <alignment horizontal="centerContinuous" vertical="center"/>
    </xf>
    <xf numFmtId="44" fontId="15" fillId="7" borderId="0" xfId="1" applyFont="1" applyFill="1" applyBorder="1" applyAlignment="1">
      <alignment horizontal="centerContinuous" vertical="center"/>
    </xf>
    <xf numFmtId="0" fontId="5" fillId="7" borderId="0" xfId="0" applyFont="1" applyFill="1" applyAlignment="1">
      <alignment vertical="center"/>
    </xf>
    <xf numFmtId="0" fontId="23" fillId="7" borderId="0" xfId="0" applyFont="1" applyFill="1" applyAlignment="1">
      <alignment horizontal="centerContinuous" vertical="center"/>
    </xf>
    <xf numFmtId="0" fontId="14" fillId="7" borderId="0" xfId="0" applyFont="1" applyFill="1" applyAlignment="1">
      <alignment horizontal="centerContinuous" vertical="center"/>
    </xf>
    <xf numFmtId="44" fontId="14" fillId="7" borderId="0" xfId="1" applyFont="1" applyFill="1" applyBorder="1" applyAlignment="1">
      <alignment horizontal="centerContinuous" vertical="center"/>
    </xf>
    <xf numFmtId="0" fontId="5" fillId="7" borderId="0" xfId="0" applyFont="1" applyFill="1" applyAlignment="1">
      <alignment horizontal="centerContinuous" vertical="center"/>
    </xf>
    <xf numFmtId="0" fontId="3" fillId="7" borderId="20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4" fontId="25" fillId="7" borderId="10" xfId="0" applyNumberFormat="1" applyFont="1" applyFill="1" applyBorder="1" applyAlignment="1">
      <alignment horizontal="center" vertical="center" wrapText="1"/>
    </xf>
    <xf numFmtId="44" fontId="26" fillId="7" borderId="4" xfId="1" applyFont="1" applyFill="1" applyBorder="1" applyAlignment="1">
      <alignment horizontal="center" vertical="center" wrapText="1"/>
    </xf>
    <xf numFmtId="44" fontId="3" fillId="7" borderId="20" xfId="1" applyFont="1" applyFill="1" applyBorder="1" applyAlignment="1">
      <alignment horizontal="center" vertical="center" wrapText="1"/>
    </xf>
    <xf numFmtId="44" fontId="27" fillId="7" borderId="4" xfId="1" applyFont="1" applyFill="1" applyBorder="1" applyAlignment="1">
      <alignment horizontal="center" vertical="center" wrapText="1"/>
    </xf>
    <xf numFmtId="165" fontId="28" fillId="7" borderId="4" xfId="0" applyNumberFormat="1" applyFont="1" applyFill="1" applyBorder="1" applyAlignment="1">
      <alignment horizontal="center" vertical="center" wrapText="1"/>
    </xf>
    <xf numFmtId="44" fontId="3" fillId="7" borderId="17" xfId="1" applyFont="1" applyFill="1" applyBorder="1" applyAlignment="1">
      <alignment horizontal="center" vertical="center" wrapText="1"/>
    </xf>
    <xf numFmtId="0" fontId="30" fillId="7" borderId="0" xfId="0" applyFont="1" applyFill="1" applyAlignment="1">
      <alignment horizontal="centerContinuous" vertical="center"/>
    </xf>
  </cellXfs>
  <cellStyles count="4">
    <cellStyle name="Comma" xfId="3" builtinId="3"/>
    <cellStyle name="Currency" xfId="1" builtinId="4"/>
    <cellStyle name="DATA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3"/>
  <sheetViews>
    <sheetView tabSelected="1" zoomScaleNormal="100" zoomScaleSheetLayoutView="100" workbookViewId="0"/>
  </sheetViews>
  <sheetFormatPr defaultColWidth="9.140625" defaultRowHeight="12.75"/>
  <cols>
    <col min="1" max="1" width="4" style="4" customWidth="1"/>
    <col min="2" max="2" width="9.42578125" style="2" customWidth="1"/>
    <col min="3" max="4" width="10.140625" style="2" customWidth="1"/>
    <col min="5" max="5" width="9.85546875" style="2" bestFit="1" customWidth="1"/>
    <col min="6" max="7" width="10.140625" style="2" customWidth="1"/>
    <col min="8" max="9" width="10.140625" style="7" customWidth="1"/>
    <col min="10" max="10" width="37.28515625" style="7" customWidth="1"/>
    <col min="11" max="11" width="5.5703125" style="3" customWidth="1"/>
    <col min="12" max="12" width="8.7109375" style="3" customWidth="1"/>
    <col min="13" max="13" width="12.28515625" style="2" customWidth="1"/>
    <col min="14" max="14" width="9.7109375" style="23" customWidth="1"/>
    <col min="15" max="16384" width="9.140625" style="2"/>
  </cols>
  <sheetData>
    <row r="1" spans="1:15" s="66" customFormat="1" ht="37.5" customHeight="1">
      <c r="A1" s="113" t="s">
        <v>320</v>
      </c>
      <c r="B1" s="129" t="s">
        <v>330</v>
      </c>
      <c r="C1" s="114"/>
      <c r="D1" s="114"/>
      <c r="E1" s="114"/>
      <c r="F1" s="114"/>
      <c r="G1" s="114"/>
      <c r="H1" s="115"/>
      <c r="I1" s="115"/>
      <c r="J1" s="115"/>
      <c r="K1" s="114"/>
      <c r="L1" s="114"/>
      <c r="M1" s="114"/>
      <c r="N1" s="65"/>
    </row>
    <row r="2" spans="1:15" s="49" customFormat="1" ht="23.25" customHeight="1">
      <c r="A2" s="116"/>
      <c r="B2" s="117" t="s">
        <v>321</v>
      </c>
      <c r="C2" s="118"/>
      <c r="D2" s="118"/>
      <c r="E2" s="118"/>
      <c r="F2" s="118"/>
      <c r="G2" s="118"/>
      <c r="H2" s="119"/>
      <c r="I2" s="119"/>
      <c r="J2" s="119"/>
      <c r="K2" s="120"/>
      <c r="L2" s="120"/>
      <c r="M2" s="120"/>
      <c r="N2" s="48"/>
    </row>
    <row r="3" spans="1:15" s="49" customFormat="1" ht="23.25" customHeight="1" thickBot="1">
      <c r="A3" s="47"/>
      <c r="B3" s="67" t="s">
        <v>319</v>
      </c>
      <c r="C3" s="68"/>
      <c r="D3" s="68"/>
      <c r="E3" s="68"/>
      <c r="F3" s="68"/>
      <c r="G3" s="68"/>
      <c r="H3" s="69"/>
      <c r="I3" s="69"/>
      <c r="J3" s="69"/>
      <c r="K3" s="70"/>
      <c r="L3" s="70"/>
      <c r="M3" s="70"/>
      <c r="N3" s="48"/>
    </row>
    <row r="4" spans="1:15" s="78" customFormat="1" ht="22.5" customHeight="1" thickTop="1">
      <c r="A4" s="71"/>
      <c r="B4" s="11" t="s">
        <v>0</v>
      </c>
      <c r="C4" s="54" t="s">
        <v>1</v>
      </c>
      <c r="D4" s="54"/>
      <c r="E4" s="54"/>
      <c r="F4" s="55"/>
      <c r="G4" s="11" t="s">
        <v>2</v>
      </c>
      <c r="H4" s="12"/>
      <c r="I4" s="72" t="str">
        <f>C4</f>
        <v>_</v>
      </c>
      <c r="J4" s="73"/>
      <c r="K4" s="74" t="s">
        <v>3</v>
      </c>
      <c r="L4" s="75"/>
      <c r="M4" s="76"/>
      <c r="N4" s="77"/>
    </row>
    <row r="5" spans="1:15" s="78" customFormat="1" ht="21" customHeight="1" thickBot="1">
      <c r="A5" s="71"/>
      <c r="B5" s="31"/>
      <c r="C5" s="56" t="s">
        <v>4</v>
      </c>
      <c r="D5" s="56"/>
      <c r="E5" s="56"/>
      <c r="F5" s="57"/>
      <c r="G5" s="13"/>
      <c r="H5" s="14"/>
      <c r="I5" s="64"/>
      <c r="J5" s="79"/>
      <c r="K5" s="80" t="s">
        <v>4</v>
      </c>
      <c r="L5" s="81"/>
      <c r="M5" s="82"/>
      <c r="N5" s="77"/>
    </row>
    <row r="6" spans="1:15" s="78" customFormat="1" ht="21" customHeight="1" thickTop="1">
      <c r="A6" s="83"/>
      <c r="B6" s="32"/>
      <c r="C6" s="56"/>
      <c r="D6" s="56"/>
      <c r="E6" s="56"/>
      <c r="F6" s="57"/>
      <c r="G6" s="13"/>
      <c r="H6" s="14"/>
      <c r="I6" s="64" t="s">
        <v>4</v>
      </c>
      <c r="J6" s="79"/>
      <c r="K6" s="74" t="s">
        <v>5</v>
      </c>
      <c r="L6" s="75"/>
      <c r="M6" s="76"/>
      <c r="N6" s="77"/>
    </row>
    <row r="7" spans="1:15" s="78" customFormat="1" ht="21" customHeight="1" thickBot="1">
      <c r="A7" s="83"/>
      <c r="B7" s="33"/>
      <c r="C7" s="59"/>
      <c r="D7" s="59"/>
      <c r="E7" s="59"/>
      <c r="F7" s="60"/>
      <c r="G7" s="15"/>
      <c r="H7" s="16"/>
      <c r="I7" s="58" t="s">
        <v>4</v>
      </c>
      <c r="J7" s="84"/>
      <c r="K7" s="80" t="s">
        <v>4</v>
      </c>
      <c r="L7" s="81"/>
      <c r="M7" s="82"/>
      <c r="N7" s="77"/>
    </row>
    <row r="8" spans="1:15" s="78" customFormat="1" ht="21" customHeight="1" thickTop="1">
      <c r="A8" s="83"/>
      <c r="B8" s="85" t="s">
        <v>6</v>
      </c>
      <c r="C8" s="86"/>
      <c r="D8" s="86"/>
      <c r="E8" s="86"/>
      <c r="F8" s="87"/>
      <c r="G8" s="10" t="s">
        <v>322</v>
      </c>
      <c r="H8" s="34"/>
      <c r="I8" s="61" t="str">
        <f>IF(OR(M1148 &gt; 2500, O1148 &gt; 500), "PREPAID", "COLLECT")</f>
        <v>COLLECT</v>
      </c>
      <c r="J8" s="88"/>
      <c r="K8" s="74" t="s">
        <v>7</v>
      </c>
      <c r="L8" s="75"/>
      <c r="M8" s="76"/>
      <c r="N8" s="77"/>
    </row>
    <row r="9" spans="1:15" s="78" customFormat="1" ht="21" customHeight="1" thickBot="1">
      <c r="A9" s="83"/>
      <c r="B9" s="8" t="s">
        <v>8</v>
      </c>
      <c r="C9" s="56"/>
      <c r="D9" s="56"/>
      <c r="E9" s="56"/>
      <c r="F9" s="57"/>
      <c r="G9" s="8" t="s">
        <v>9</v>
      </c>
      <c r="H9" s="14"/>
      <c r="I9" s="50" t="s">
        <v>4</v>
      </c>
      <c r="J9" s="89"/>
      <c r="K9" s="80" t="s">
        <v>4</v>
      </c>
      <c r="L9" s="81"/>
      <c r="M9" s="82"/>
      <c r="N9" s="77"/>
    </row>
    <row r="10" spans="1:15" s="78" customFormat="1" ht="21" customHeight="1" thickTop="1">
      <c r="A10" s="83"/>
      <c r="B10" s="8" t="s">
        <v>10</v>
      </c>
      <c r="C10" s="62"/>
      <c r="D10" s="62"/>
      <c r="E10" s="62"/>
      <c r="F10" s="63"/>
      <c r="G10" s="8" t="s">
        <v>11</v>
      </c>
      <c r="H10" s="20"/>
      <c r="I10" s="51"/>
      <c r="J10" s="90"/>
      <c r="K10" s="74" t="s">
        <v>12</v>
      </c>
      <c r="L10" s="75"/>
      <c r="M10" s="76"/>
      <c r="N10" s="77"/>
    </row>
    <row r="11" spans="1:15" s="78" customFormat="1" ht="21" customHeight="1" thickBot="1">
      <c r="A11" s="83"/>
      <c r="B11" s="9" t="s">
        <v>13</v>
      </c>
      <c r="C11" s="52"/>
      <c r="D11" s="52"/>
      <c r="E11" s="52"/>
      <c r="F11" s="53"/>
      <c r="G11" s="9" t="s">
        <v>14</v>
      </c>
      <c r="H11" s="35"/>
      <c r="I11" s="91"/>
      <c r="J11" s="92"/>
      <c r="K11" s="93" t="s">
        <v>4</v>
      </c>
      <c r="L11" s="94"/>
      <c r="M11" s="95"/>
      <c r="N11" s="77"/>
    </row>
    <row r="12" spans="1:15" s="78" customFormat="1" ht="26.45" customHeight="1" thickTop="1">
      <c r="A12" s="83"/>
      <c r="B12" s="96" t="s">
        <v>323</v>
      </c>
      <c r="C12" s="97"/>
      <c r="D12" s="97"/>
      <c r="E12" s="97"/>
      <c r="F12" s="97"/>
      <c r="G12" s="97"/>
      <c r="H12" s="98" t="str">
        <f>C4</f>
        <v>_</v>
      </c>
      <c r="I12" s="98"/>
      <c r="J12" s="99"/>
      <c r="K12" s="5"/>
      <c r="L12" s="5"/>
      <c r="M12" s="6"/>
      <c r="N12" s="77"/>
    </row>
    <row r="13" spans="1:15" s="105" customFormat="1" ht="40.5" customHeight="1">
      <c r="A13" s="100"/>
      <c r="B13" s="121" t="s">
        <v>15</v>
      </c>
      <c r="C13" s="101" t="s">
        <v>16</v>
      </c>
      <c r="D13" s="122" t="s">
        <v>17</v>
      </c>
      <c r="E13" s="122" t="s">
        <v>18</v>
      </c>
      <c r="F13" s="123" t="s">
        <v>326</v>
      </c>
      <c r="G13" s="102" t="s">
        <v>324</v>
      </c>
      <c r="H13" s="103" t="s">
        <v>327</v>
      </c>
      <c r="I13" s="124" t="s">
        <v>325</v>
      </c>
      <c r="J13" s="125" t="s">
        <v>19</v>
      </c>
      <c r="K13" s="128"/>
      <c r="L13" s="121" t="s">
        <v>329</v>
      </c>
      <c r="M13" s="126" t="s">
        <v>20</v>
      </c>
      <c r="N13" s="104" t="s">
        <v>328</v>
      </c>
      <c r="O13" s="127" t="s">
        <v>21</v>
      </c>
    </row>
    <row r="14" spans="1:15" s="1" customFormat="1" ht="21" customHeight="1">
      <c r="A14" s="21" t="s">
        <v>22</v>
      </c>
      <c r="B14" s="24">
        <v>70002</v>
      </c>
      <c r="C14" s="22"/>
      <c r="D14" s="17"/>
      <c r="E14" s="30">
        <v>5.5</v>
      </c>
      <c r="F14" s="30">
        <v>4.6500000000000004</v>
      </c>
      <c r="G14" s="29">
        <v>12</v>
      </c>
      <c r="H14" s="30">
        <v>4.1500000000000004</v>
      </c>
      <c r="I14" s="29">
        <v>12</v>
      </c>
      <c r="J14" s="106" t="s">
        <v>23</v>
      </c>
      <c r="K14" s="108"/>
      <c r="L14" s="29">
        <v>3.52</v>
      </c>
      <c r="M14" s="18" t="str">
        <f t="shared" ref="M14" si="0">IF(C14=0,"$ 0",(C14*D14))</f>
        <v>$ 0</v>
      </c>
      <c r="N14" s="112">
        <v>0.24545454545454537</v>
      </c>
      <c r="O14" s="19">
        <f t="shared" ref="O14" si="1">(C14/I14)*L14</f>
        <v>0</v>
      </c>
    </row>
    <row r="15" spans="1:15" s="1" customFormat="1" ht="21" customHeight="1">
      <c r="A15" s="21" t="s">
        <v>22</v>
      </c>
      <c r="B15" s="24" t="s">
        <v>24</v>
      </c>
      <c r="C15" s="22"/>
      <c r="D15" s="17" t="str">
        <f>IF(C15&gt;=I15,H15,IF(C15=0,"",F15))</f>
        <v/>
      </c>
      <c r="E15" s="30">
        <v>5.3</v>
      </c>
      <c r="F15" s="30">
        <v>4.4000000000000004</v>
      </c>
      <c r="G15" s="29">
        <v>12</v>
      </c>
      <c r="H15" s="30">
        <v>4</v>
      </c>
      <c r="I15" s="29">
        <v>12</v>
      </c>
      <c r="J15" s="106" t="s">
        <v>25</v>
      </c>
      <c r="K15" s="108"/>
      <c r="L15" s="29">
        <v>2.77</v>
      </c>
      <c r="M15" s="18" t="str">
        <f>IF(C15=0,"$ 0",(C15*D15))</f>
        <v>$ 0</v>
      </c>
      <c r="N15" s="112">
        <v>0.24528301886792447</v>
      </c>
      <c r="O15" s="19">
        <f>(C15/I15)*L15</f>
        <v>0</v>
      </c>
    </row>
    <row r="16" spans="1:15" s="1" customFormat="1" ht="21" customHeight="1">
      <c r="A16" s="21" t="s">
        <v>22</v>
      </c>
      <c r="B16" s="40" t="s">
        <v>26</v>
      </c>
      <c r="C16" s="41"/>
      <c r="D16" s="42" t="str">
        <f t="shared" ref="D16:D161" si="2">IF(C16&gt;=I16,H16,IF(C16=0,"",F16))</f>
        <v/>
      </c>
      <c r="E16" s="43">
        <v>5.3</v>
      </c>
      <c r="F16" s="43">
        <v>4.4000000000000004</v>
      </c>
      <c r="G16" s="44">
        <v>12</v>
      </c>
      <c r="H16" s="43">
        <v>4</v>
      </c>
      <c r="I16" s="44">
        <v>12</v>
      </c>
      <c r="J16" s="107" t="s">
        <v>27</v>
      </c>
      <c r="K16" s="109"/>
      <c r="L16" s="44">
        <v>2.77</v>
      </c>
      <c r="M16" s="45" t="str">
        <f t="shared" ref="M16:M22" si="3">IF(C16=0,"$ 0",(C16*D16))</f>
        <v>$ 0</v>
      </c>
      <c r="N16" s="112">
        <v>0.24528301886792447</v>
      </c>
      <c r="O16" s="46">
        <f t="shared" ref="O16:O19" si="4">(C16/I16)*L16</f>
        <v>0</v>
      </c>
    </row>
    <row r="17" spans="1:15" s="1" customFormat="1" ht="21" customHeight="1">
      <c r="A17" s="21" t="s">
        <v>22</v>
      </c>
      <c r="B17" s="40" t="s">
        <v>28</v>
      </c>
      <c r="C17" s="41"/>
      <c r="D17" s="42" t="str">
        <f t="shared" si="2"/>
        <v/>
      </c>
      <c r="E17" s="43">
        <v>5.3</v>
      </c>
      <c r="F17" s="43">
        <v>4.4000000000000004</v>
      </c>
      <c r="G17" s="44">
        <v>12</v>
      </c>
      <c r="H17" s="43">
        <v>4</v>
      </c>
      <c r="I17" s="44">
        <v>12</v>
      </c>
      <c r="J17" s="107" t="s">
        <v>29</v>
      </c>
      <c r="K17" s="109"/>
      <c r="L17" s="44">
        <v>2.77</v>
      </c>
      <c r="M17" s="45" t="str">
        <f t="shared" si="3"/>
        <v>$ 0</v>
      </c>
      <c r="N17" s="112">
        <v>0.24528301886792447</v>
      </c>
      <c r="O17" s="46">
        <f t="shared" si="4"/>
        <v>0</v>
      </c>
    </row>
    <row r="18" spans="1:15" s="1" customFormat="1" ht="21" customHeight="1">
      <c r="A18" s="21" t="s">
        <v>22</v>
      </c>
      <c r="B18" s="24" t="s">
        <v>30</v>
      </c>
      <c r="C18" s="22"/>
      <c r="D18" s="17" t="str">
        <f t="shared" si="2"/>
        <v/>
      </c>
      <c r="E18" s="30">
        <v>5.65</v>
      </c>
      <c r="F18" s="30">
        <v>4.75</v>
      </c>
      <c r="G18" s="29">
        <v>12</v>
      </c>
      <c r="H18" s="30">
        <v>4.3</v>
      </c>
      <c r="I18" s="29">
        <v>12</v>
      </c>
      <c r="J18" s="106" t="s">
        <v>31</v>
      </c>
      <c r="K18" s="108"/>
      <c r="L18" s="29">
        <v>2.77</v>
      </c>
      <c r="M18" s="18" t="str">
        <f t="shared" si="3"/>
        <v>$ 0</v>
      </c>
      <c r="N18" s="112">
        <v>0.23893805309734517</v>
      </c>
      <c r="O18" s="19">
        <f t="shared" si="4"/>
        <v>0</v>
      </c>
    </row>
    <row r="19" spans="1:15" s="1" customFormat="1" ht="21" customHeight="1">
      <c r="A19" s="21" t="s">
        <v>22</v>
      </c>
      <c r="B19" s="40" t="s">
        <v>32</v>
      </c>
      <c r="C19" s="41"/>
      <c r="D19" s="42" t="str">
        <f t="shared" si="2"/>
        <v/>
      </c>
      <c r="E19" s="43">
        <v>5.65</v>
      </c>
      <c r="F19" s="43">
        <v>4.7</v>
      </c>
      <c r="G19" s="44">
        <v>12</v>
      </c>
      <c r="H19" s="43">
        <v>4.25</v>
      </c>
      <c r="I19" s="44">
        <v>12</v>
      </c>
      <c r="J19" s="107" t="s">
        <v>33</v>
      </c>
      <c r="K19" s="109"/>
      <c r="L19" s="44">
        <v>2.77</v>
      </c>
      <c r="M19" s="45" t="str">
        <f t="shared" si="3"/>
        <v>$ 0</v>
      </c>
      <c r="N19" s="112">
        <v>0.24778761061946908</v>
      </c>
      <c r="O19" s="46">
        <f t="shared" si="4"/>
        <v>0</v>
      </c>
    </row>
    <row r="20" spans="1:15" s="1" customFormat="1" ht="21" customHeight="1">
      <c r="A20" s="21" t="s">
        <v>22</v>
      </c>
      <c r="B20" s="40" t="s">
        <v>34</v>
      </c>
      <c r="C20" s="41"/>
      <c r="D20" s="42" t="str">
        <f t="shared" si="2"/>
        <v/>
      </c>
      <c r="E20" s="43">
        <v>5.65</v>
      </c>
      <c r="F20" s="43">
        <v>4.7</v>
      </c>
      <c r="G20" s="44">
        <v>12</v>
      </c>
      <c r="H20" s="43">
        <v>4.25</v>
      </c>
      <c r="I20" s="44">
        <v>12</v>
      </c>
      <c r="J20" s="107" t="s">
        <v>35</v>
      </c>
      <c r="K20" s="109"/>
      <c r="L20" s="44">
        <v>2.77</v>
      </c>
      <c r="M20" s="45" t="str">
        <f t="shared" si="3"/>
        <v>$ 0</v>
      </c>
      <c r="N20" s="112">
        <v>0.24778761061946908</v>
      </c>
      <c r="O20" s="46">
        <f>(C20/I20)*L20</f>
        <v>0</v>
      </c>
    </row>
    <row r="21" spans="1:15" s="1" customFormat="1" ht="21" customHeight="1">
      <c r="A21" s="21" t="s">
        <v>22</v>
      </c>
      <c r="B21" s="24" t="s">
        <v>36</v>
      </c>
      <c r="C21" s="22"/>
      <c r="D21" s="17" t="str">
        <f t="shared" si="2"/>
        <v/>
      </c>
      <c r="E21" s="30">
        <v>3</v>
      </c>
      <c r="F21" s="30">
        <v>2.4500000000000002</v>
      </c>
      <c r="G21" s="29">
        <v>12</v>
      </c>
      <c r="H21" s="30">
        <v>2.2000000000000002</v>
      </c>
      <c r="I21" s="29">
        <v>12</v>
      </c>
      <c r="J21" s="106" t="s">
        <v>37</v>
      </c>
      <c r="K21" s="108"/>
      <c r="L21" s="29">
        <v>2</v>
      </c>
      <c r="M21" s="18" t="str">
        <f t="shared" si="3"/>
        <v>$ 0</v>
      </c>
      <c r="N21" s="112">
        <v>0.26666666666666661</v>
      </c>
      <c r="O21" s="19">
        <f t="shared" ref="O21:O111" si="5">(C21/I21)*L21</f>
        <v>0</v>
      </c>
    </row>
    <row r="22" spans="1:15" s="1" customFormat="1" ht="21" customHeight="1">
      <c r="A22" s="21" t="s">
        <v>22</v>
      </c>
      <c r="B22" s="24" t="s">
        <v>38</v>
      </c>
      <c r="C22" s="22"/>
      <c r="D22" s="17" t="str">
        <f t="shared" si="2"/>
        <v/>
      </c>
      <c r="E22" s="30">
        <v>3</v>
      </c>
      <c r="F22" s="30">
        <v>2.4500000000000002</v>
      </c>
      <c r="G22" s="29">
        <v>12</v>
      </c>
      <c r="H22" s="30">
        <v>2.2000000000000002</v>
      </c>
      <c r="I22" s="29">
        <v>12</v>
      </c>
      <c r="J22" s="106" t="s">
        <v>39</v>
      </c>
      <c r="K22" s="108"/>
      <c r="L22" s="29">
        <v>1.9</v>
      </c>
      <c r="M22" s="18" t="str">
        <f t="shared" si="3"/>
        <v>$ 0</v>
      </c>
      <c r="N22" s="112">
        <v>0.26666666666666661</v>
      </c>
      <c r="O22" s="19">
        <f t="shared" ref="O22:O63" si="6">(C22/I22)*L22</f>
        <v>0</v>
      </c>
    </row>
    <row r="23" spans="1:15" s="1" customFormat="1" ht="21" customHeight="1">
      <c r="A23" s="21" t="s">
        <v>22</v>
      </c>
      <c r="B23" s="24" t="s">
        <v>40</v>
      </c>
      <c r="C23" s="22"/>
      <c r="D23" s="17" t="str">
        <f t="shared" si="2"/>
        <v/>
      </c>
      <c r="E23" s="30">
        <v>3</v>
      </c>
      <c r="F23" s="30">
        <v>2.4500000000000002</v>
      </c>
      <c r="G23" s="29">
        <v>12</v>
      </c>
      <c r="H23" s="30">
        <v>2.2000000000000002</v>
      </c>
      <c r="I23" s="29">
        <v>12</v>
      </c>
      <c r="J23" s="106" t="s">
        <v>41</v>
      </c>
      <c r="K23" s="108"/>
      <c r="L23" s="29">
        <v>1.8</v>
      </c>
      <c r="M23" s="18" t="str">
        <f t="shared" ref="M23:M63" si="7">IF(C23=0,"$ 0",(C23*D23))</f>
        <v>$ 0</v>
      </c>
      <c r="N23" s="112">
        <v>0.26666666666666661</v>
      </c>
      <c r="O23" s="19">
        <f t="shared" si="6"/>
        <v>0</v>
      </c>
    </row>
    <row r="24" spans="1:15" s="1" customFormat="1" ht="21" customHeight="1">
      <c r="A24" s="21" t="s">
        <v>22</v>
      </c>
      <c r="B24" s="24" t="s">
        <v>42</v>
      </c>
      <c r="C24" s="22"/>
      <c r="D24" s="17" t="str">
        <f t="shared" si="2"/>
        <v/>
      </c>
      <c r="E24" s="30">
        <v>3</v>
      </c>
      <c r="F24" s="30">
        <v>2.4500000000000002</v>
      </c>
      <c r="G24" s="29">
        <v>12</v>
      </c>
      <c r="H24" s="30">
        <v>2.2000000000000002</v>
      </c>
      <c r="I24" s="29">
        <v>36</v>
      </c>
      <c r="J24" s="106" t="s">
        <v>43</v>
      </c>
      <c r="K24" s="108"/>
      <c r="L24" s="29">
        <v>3.1</v>
      </c>
      <c r="M24" s="18" t="str">
        <f t="shared" si="7"/>
        <v>$ 0</v>
      </c>
      <c r="N24" s="112">
        <v>0.26666666666666661</v>
      </c>
      <c r="O24" s="19">
        <f t="shared" si="6"/>
        <v>0</v>
      </c>
    </row>
    <row r="25" spans="1:15" s="1" customFormat="1" ht="21" customHeight="1">
      <c r="A25" s="21" t="s">
        <v>22</v>
      </c>
      <c r="B25" s="24" t="s">
        <v>44</v>
      </c>
      <c r="C25" s="22"/>
      <c r="D25" s="17" t="str">
        <f t="shared" si="2"/>
        <v/>
      </c>
      <c r="E25" s="30">
        <v>3</v>
      </c>
      <c r="F25" s="30">
        <v>2.4500000000000002</v>
      </c>
      <c r="G25" s="29">
        <v>12</v>
      </c>
      <c r="H25" s="30">
        <v>2.2000000000000002</v>
      </c>
      <c r="I25" s="29">
        <v>36</v>
      </c>
      <c r="J25" s="106" t="s">
        <v>45</v>
      </c>
      <c r="K25" s="108"/>
      <c r="L25" s="29">
        <v>2.64</v>
      </c>
      <c r="M25" s="18" t="str">
        <f t="shared" si="7"/>
        <v>$ 0</v>
      </c>
      <c r="N25" s="112">
        <v>0.26666666666666661</v>
      </c>
      <c r="O25" s="19">
        <f t="shared" si="6"/>
        <v>0</v>
      </c>
    </row>
    <row r="26" spans="1:15" s="1" customFormat="1" ht="21" customHeight="1">
      <c r="A26" s="21" t="s">
        <v>22</v>
      </c>
      <c r="B26" s="24" t="s">
        <v>46</v>
      </c>
      <c r="C26" s="22"/>
      <c r="D26" s="17" t="str">
        <f t="shared" si="2"/>
        <v/>
      </c>
      <c r="E26" s="30">
        <v>3</v>
      </c>
      <c r="F26" s="30">
        <v>2.4500000000000002</v>
      </c>
      <c r="G26" s="29">
        <v>12</v>
      </c>
      <c r="H26" s="30">
        <v>2.2000000000000002</v>
      </c>
      <c r="I26" s="29">
        <v>36</v>
      </c>
      <c r="J26" s="106" t="s">
        <v>47</v>
      </c>
      <c r="K26" s="108"/>
      <c r="L26" s="29">
        <v>2.64</v>
      </c>
      <c r="M26" s="18" t="str">
        <f t="shared" si="7"/>
        <v>$ 0</v>
      </c>
      <c r="N26" s="112">
        <v>0.26666666666666661</v>
      </c>
      <c r="O26" s="19">
        <f t="shared" si="6"/>
        <v>0</v>
      </c>
    </row>
    <row r="27" spans="1:15" s="1" customFormat="1" ht="21" customHeight="1">
      <c r="A27" s="21" t="s">
        <v>22</v>
      </c>
      <c r="B27" s="24" t="s">
        <v>48</v>
      </c>
      <c r="C27" s="22"/>
      <c r="D27" s="17" t="str">
        <f t="shared" si="2"/>
        <v/>
      </c>
      <c r="E27" s="30">
        <v>3</v>
      </c>
      <c r="F27" s="30">
        <v>2.4500000000000002</v>
      </c>
      <c r="G27" s="29">
        <v>12</v>
      </c>
      <c r="H27" s="30">
        <v>2.2000000000000002</v>
      </c>
      <c r="I27" s="29">
        <v>36</v>
      </c>
      <c r="J27" s="106" t="s">
        <v>49</v>
      </c>
      <c r="K27" s="108"/>
      <c r="L27" s="29">
        <v>2.64</v>
      </c>
      <c r="M27" s="18" t="str">
        <f t="shared" si="7"/>
        <v>$ 0</v>
      </c>
      <c r="N27" s="112">
        <v>0.26666666666666661</v>
      </c>
      <c r="O27" s="19">
        <f t="shared" si="6"/>
        <v>0</v>
      </c>
    </row>
    <row r="28" spans="1:15" s="1" customFormat="1" ht="21" customHeight="1">
      <c r="A28" s="21" t="s">
        <v>22</v>
      </c>
      <c r="B28" s="24" t="s">
        <v>50</v>
      </c>
      <c r="C28" s="22"/>
      <c r="D28" s="17" t="str">
        <f t="shared" si="2"/>
        <v/>
      </c>
      <c r="E28" s="30">
        <v>3</v>
      </c>
      <c r="F28" s="30">
        <v>2.4500000000000002</v>
      </c>
      <c r="G28" s="29">
        <v>12</v>
      </c>
      <c r="H28" s="30">
        <v>2.2000000000000002</v>
      </c>
      <c r="I28" s="29">
        <v>36</v>
      </c>
      <c r="J28" s="106" t="s">
        <v>51</v>
      </c>
      <c r="K28" s="108"/>
      <c r="L28" s="29">
        <v>3.1</v>
      </c>
      <c r="M28" s="18" t="str">
        <f t="shared" si="7"/>
        <v>$ 0</v>
      </c>
      <c r="N28" s="112">
        <v>0.26666666666666661</v>
      </c>
      <c r="O28" s="19">
        <f t="shared" si="6"/>
        <v>0</v>
      </c>
    </row>
    <row r="29" spans="1:15" s="1" customFormat="1" ht="21" customHeight="1">
      <c r="A29" s="21" t="s">
        <v>22</v>
      </c>
      <c r="B29" s="24" t="s">
        <v>52</v>
      </c>
      <c r="C29" s="22"/>
      <c r="D29" s="17" t="str">
        <f t="shared" si="2"/>
        <v/>
      </c>
      <c r="E29" s="30">
        <v>7</v>
      </c>
      <c r="F29" s="30">
        <v>5.5</v>
      </c>
      <c r="G29" s="29">
        <v>12</v>
      </c>
      <c r="H29" s="30">
        <v>5</v>
      </c>
      <c r="I29" s="29">
        <v>12</v>
      </c>
      <c r="J29" s="106" t="s">
        <v>53</v>
      </c>
      <c r="K29" s="108"/>
      <c r="L29" s="29">
        <v>4.2</v>
      </c>
      <c r="M29" s="18" t="str">
        <f t="shared" si="7"/>
        <v>$ 0</v>
      </c>
      <c r="N29" s="112">
        <v>0.2857142857142857</v>
      </c>
      <c r="O29" s="19">
        <f t="shared" si="6"/>
        <v>0</v>
      </c>
    </row>
    <row r="30" spans="1:15" s="1" customFormat="1" ht="21" customHeight="1">
      <c r="A30" s="21" t="s">
        <v>22</v>
      </c>
      <c r="B30" s="24" t="s">
        <v>54</v>
      </c>
      <c r="C30" s="22"/>
      <c r="D30" s="17" t="str">
        <f t="shared" si="2"/>
        <v/>
      </c>
      <c r="E30" s="30">
        <v>7</v>
      </c>
      <c r="F30" s="30">
        <v>5.5</v>
      </c>
      <c r="G30" s="29">
        <v>12</v>
      </c>
      <c r="H30" s="30">
        <v>5</v>
      </c>
      <c r="I30" s="29">
        <v>12</v>
      </c>
      <c r="J30" s="106" t="s">
        <v>55</v>
      </c>
      <c r="K30" s="108"/>
      <c r="L30" s="29">
        <v>4.2</v>
      </c>
      <c r="M30" s="18" t="str">
        <f t="shared" si="7"/>
        <v>$ 0</v>
      </c>
      <c r="N30" s="112">
        <v>0.2857142857142857</v>
      </c>
      <c r="O30" s="19">
        <f t="shared" si="6"/>
        <v>0</v>
      </c>
    </row>
    <row r="31" spans="1:15" s="1" customFormat="1" ht="21" customHeight="1">
      <c r="A31" s="21" t="s">
        <v>22</v>
      </c>
      <c r="B31" s="24" t="s">
        <v>56</v>
      </c>
      <c r="C31" s="22"/>
      <c r="D31" s="17" t="str">
        <f t="shared" si="2"/>
        <v/>
      </c>
      <c r="E31" s="30">
        <v>7</v>
      </c>
      <c r="F31" s="30">
        <v>5.5</v>
      </c>
      <c r="G31" s="29">
        <v>12</v>
      </c>
      <c r="H31" s="30">
        <v>5</v>
      </c>
      <c r="I31" s="29">
        <v>12</v>
      </c>
      <c r="J31" s="106" t="s">
        <v>57</v>
      </c>
      <c r="K31" s="108"/>
      <c r="L31" s="29">
        <v>4.2</v>
      </c>
      <c r="M31" s="18" t="str">
        <f t="shared" si="7"/>
        <v>$ 0</v>
      </c>
      <c r="N31" s="112">
        <v>0.2857142857142857</v>
      </c>
      <c r="O31" s="19">
        <f t="shared" si="6"/>
        <v>0</v>
      </c>
    </row>
    <row r="32" spans="1:15" s="1" customFormat="1" ht="21" customHeight="1">
      <c r="A32" s="21" t="s">
        <v>22</v>
      </c>
      <c r="B32" s="24" t="s">
        <v>58</v>
      </c>
      <c r="C32" s="22"/>
      <c r="D32" s="17" t="str">
        <f t="shared" ref="D32:D33" si="8">IF(C32&gt;=I32,H32,IF(C32=0,"",F32))</f>
        <v/>
      </c>
      <c r="E32" s="30">
        <v>2.5</v>
      </c>
      <c r="F32" s="30">
        <v>2.1</v>
      </c>
      <c r="G32" s="29">
        <v>24</v>
      </c>
      <c r="H32" s="30">
        <v>1.9</v>
      </c>
      <c r="I32" s="29">
        <v>48</v>
      </c>
      <c r="J32" s="106" t="s">
        <v>59</v>
      </c>
      <c r="K32" s="108"/>
      <c r="L32" s="29">
        <v>12.1</v>
      </c>
      <c r="M32" s="18" t="str">
        <f t="shared" ref="M32:M33" si="9">IF(C32=0,"$ 0",(C32*D32))</f>
        <v>$ 0</v>
      </c>
      <c r="N32" s="112">
        <v>0.24</v>
      </c>
      <c r="O32" s="19">
        <f t="shared" ref="O32:O33" si="10">(C32/I32)*L32</f>
        <v>0</v>
      </c>
    </row>
    <row r="33" spans="1:15" s="1" customFormat="1" ht="21" customHeight="1">
      <c r="A33" s="21" t="s">
        <v>22</v>
      </c>
      <c r="B33" s="24" t="s">
        <v>60</v>
      </c>
      <c r="C33" s="22"/>
      <c r="D33" s="17" t="str">
        <f t="shared" si="8"/>
        <v/>
      </c>
      <c r="E33" s="30">
        <v>1.75</v>
      </c>
      <c r="F33" s="30">
        <v>1.4</v>
      </c>
      <c r="G33" s="29">
        <v>24</v>
      </c>
      <c r="H33" s="30">
        <v>1.25</v>
      </c>
      <c r="I33" s="29">
        <v>144</v>
      </c>
      <c r="J33" s="106" t="s">
        <v>61</v>
      </c>
      <c r="K33" s="108"/>
      <c r="L33" s="29">
        <v>15.9</v>
      </c>
      <c r="M33" s="18" t="str">
        <f t="shared" si="9"/>
        <v>$ 0</v>
      </c>
      <c r="N33" s="112">
        <v>0.2857142857142857</v>
      </c>
      <c r="O33" s="19">
        <f t="shared" si="10"/>
        <v>0</v>
      </c>
    </row>
    <row r="34" spans="1:15" s="1" customFormat="1" ht="21" customHeight="1">
      <c r="A34" s="21" t="s">
        <v>22</v>
      </c>
      <c r="B34" s="24" t="s">
        <v>62</v>
      </c>
      <c r="C34" s="22"/>
      <c r="D34" s="17" t="str">
        <f t="shared" si="2"/>
        <v/>
      </c>
      <c r="E34" s="30">
        <v>6.6</v>
      </c>
      <c r="F34" s="30">
        <v>5.5</v>
      </c>
      <c r="G34" s="29">
        <v>12</v>
      </c>
      <c r="H34" s="30">
        <v>5</v>
      </c>
      <c r="I34" s="29">
        <v>12</v>
      </c>
      <c r="J34" s="106" t="s">
        <v>63</v>
      </c>
      <c r="K34" s="108"/>
      <c r="L34" s="29">
        <v>12.2</v>
      </c>
      <c r="M34" s="18" t="str">
        <f t="shared" si="7"/>
        <v>$ 0</v>
      </c>
      <c r="N34" s="112">
        <v>0.24242424242424243</v>
      </c>
      <c r="O34" s="19">
        <f>(C34/I34)*L34</f>
        <v>0</v>
      </c>
    </row>
    <row r="35" spans="1:15" s="1" customFormat="1" ht="21" customHeight="1">
      <c r="A35" s="21" t="s">
        <v>22</v>
      </c>
      <c r="B35" s="24" t="s">
        <v>64</v>
      </c>
      <c r="C35" s="22"/>
      <c r="D35" s="17" t="str">
        <f t="shared" si="2"/>
        <v/>
      </c>
      <c r="E35" s="30">
        <v>3.25</v>
      </c>
      <c r="F35" s="30">
        <v>2.65</v>
      </c>
      <c r="G35" s="29">
        <v>12</v>
      </c>
      <c r="H35" s="30">
        <v>2.4</v>
      </c>
      <c r="I35" s="29">
        <v>24</v>
      </c>
      <c r="J35" s="106" t="s">
        <v>65</v>
      </c>
      <c r="K35" s="108"/>
      <c r="L35" s="29">
        <v>8.1</v>
      </c>
      <c r="M35" s="18" t="str">
        <f t="shared" si="7"/>
        <v>$ 0</v>
      </c>
      <c r="N35" s="112">
        <v>0.26153846153846161</v>
      </c>
      <c r="O35" s="19">
        <f t="shared" si="6"/>
        <v>0</v>
      </c>
    </row>
    <row r="36" spans="1:15" s="1" customFormat="1" ht="21" customHeight="1">
      <c r="A36" s="21" t="s">
        <v>22</v>
      </c>
      <c r="B36" s="24" t="s">
        <v>66</v>
      </c>
      <c r="C36" s="22"/>
      <c r="D36" s="17" t="str">
        <f t="shared" si="2"/>
        <v/>
      </c>
      <c r="E36" s="30">
        <v>3.25</v>
      </c>
      <c r="F36" s="30">
        <v>2.65</v>
      </c>
      <c r="G36" s="29">
        <v>12</v>
      </c>
      <c r="H36" s="30">
        <v>2.4</v>
      </c>
      <c r="I36" s="29">
        <v>24</v>
      </c>
      <c r="J36" s="106" t="s">
        <v>67</v>
      </c>
      <c r="K36" s="108"/>
      <c r="L36" s="29">
        <v>6.4</v>
      </c>
      <c r="M36" s="18" t="str">
        <f t="shared" si="7"/>
        <v>$ 0</v>
      </c>
      <c r="N36" s="112">
        <v>0.26153846153846161</v>
      </c>
      <c r="O36" s="19">
        <f t="shared" si="6"/>
        <v>0</v>
      </c>
    </row>
    <row r="37" spans="1:15" s="1" customFormat="1" ht="21" customHeight="1">
      <c r="A37" s="21" t="s">
        <v>22</v>
      </c>
      <c r="B37" s="24" t="s">
        <v>68</v>
      </c>
      <c r="C37" s="22"/>
      <c r="D37" s="17" t="str">
        <f t="shared" si="2"/>
        <v/>
      </c>
      <c r="E37" s="30">
        <v>3.25</v>
      </c>
      <c r="F37" s="30">
        <v>2.65</v>
      </c>
      <c r="G37" s="29">
        <v>12</v>
      </c>
      <c r="H37" s="30">
        <v>2.4</v>
      </c>
      <c r="I37" s="29">
        <v>24</v>
      </c>
      <c r="J37" s="106" t="s">
        <v>69</v>
      </c>
      <c r="K37" s="108"/>
      <c r="L37" s="29">
        <v>6.1</v>
      </c>
      <c r="M37" s="18" t="str">
        <f t="shared" si="7"/>
        <v>$ 0</v>
      </c>
      <c r="N37" s="112">
        <v>0.26153846153846161</v>
      </c>
      <c r="O37" s="19">
        <f t="shared" si="6"/>
        <v>0</v>
      </c>
    </row>
    <row r="38" spans="1:15" s="1" customFormat="1" ht="21" customHeight="1">
      <c r="A38" s="21" t="s">
        <v>22</v>
      </c>
      <c r="B38" s="24" t="s">
        <v>70</v>
      </c>
      <c r="C38" s="22"/>
      <c r="D38" s="17" t="str">
        <f t="shared" si="2"/>
        <v/>
      </c>
      <c r="E38" s="30">
        <v>3.25</v>
      </c>
      <c r="F38" s="30">
        <v>2.65</v>
      </c>
      <c r="G38" s="29">
        <v>12</v>
      </c>
      <c r="H38" s="30">
        <v>2.4</v>
      </c>
      <c r="I38" s="29">
        <v>24</v>
      </c>
      <c r="J38" s="106" t="s">
        <v>71</v>
      </c>
      <c r="K38" s="108"/>
      <c r="L38" s="29">
        <v>6.2</v>
      </c>
      <c r="M38" s="18" t="str">
        <f t="shared" si="7"/>
        <v>$ 0</v>
      </c>
      <c r="N38" s="112">
        <v>0.26153846153846161</v>
      </c>
      <c r="O38" s="19">
        <f t="shared" si="6"/>
        <v>0</v>
      </c>
    </row>
    <row r="39" spans="1:15" s="1" customFormat="1" ht="21" customHeight="1">
      <c r="A39" s="21" t="s">
        <v>22</v>
      </c>
      <c r="B39" s="24" t="s">
        <v>72</v>
      </c>
      <c r="C39" s="22"/>
      <c r="D39" s="17" t="str">
        <f t="shared" si="2"/>
        <v/>
      </c>
      <c r="E39" s="30">
        <v>4.5</v>
      </c>
      <c r="F39" s="30">
        <v>3.65</v>
      </c>
      <c r="G39" s="29">
        <v>12</v>
      </c>
      <c r="H39" s="30">
        <v>3.25</v>
      </c>
      <c r="I39" s="29">
        <v>12</v>
      </c>
      <c r="J39" s="106" t="s">
        <v>73</v>
      </c>
      <c r="K39" s="108"/>
      <c r="L39" s="29">
        <v>1.96</v>
      </c>
      <c r="M39" s="18" t="str">
        <f t="shared" si="7"/>
        <v>$ 0</v>
      </c>
      <c r="N39" s="112">
        <v>0.27777777777777779</v>
      </c>
      <c r="O39" s="19">
        <f t="shared" si="6"/>
        <v>0</v>
      </c>
    </row>
    <row r="40" spans="1:15" s="1" customFormat="1" ht="21" customHeight="1">
      <c r="A40" s="21" t="s">
        <v>22</v>
      </c>
      <c r="B40" s="24" t="s">
        <v>74</v>
      </c>
      <c r="C40" s="22"/>
      <c r="D40" s="17" t="str">
        <f t="shared" si="2"/>
        <v/>
      </c>
      <c r="E40" s="30">
        <v>16</v>
      </c>
      <c r="F40" s="30">
        <v>13.25</v>
      </c>
      <c r="G40" s="29">
        <v>12</v>
      </c>
      <c r="H40" s="30">
        <v>12</v>
      </c>
      <c r="I40" s="29">
        <v>12</v>
      </c>
      <c r="J40" s="106" t="s">
        <v>75</v>
      </c>
      <c r="K40" s="108"/>
      <c r="L40" s="29">
        <v>8.68</v>
      </c>
      <c r="M40" s="18" t="str">
        <f t="shared" si="7"/>
        <v>$ 0</v>
      </c>
      <c r="N40" s="112">
        <v>0.25</v>
      </c>
      <c r="O40" s="19">
        <f t="shared" si="6"/>
        <v>0</v>
      </c>
    </row>
    <row r="41" spans="1:15" s="1" customFormat="1" ht="21" customHeight="1">
      <c r="A41" s="21" t="s">
        <v>22</v>
      </c>
      <c r="B41" s="24" t="s">
        <v>76</v>
      </c>
      <c r="C41" s="22"/>
      <c r="D41" s="17" t="str">
        <f t="shared" si="2"/>
        <v/>
      </c>
      <c r="E41" s="30">
        <v>3.75</v>
      </c>
      <c r="F41" s="30">
        <v>3.05</v>
      </c>
      <c r="G41" s="29">
        <v>12</v>
      </c>
      <c r="H41" s="30">
        <v>2.75</v>
      </c>
      <c r="I41" s="29">
        <v>12</v>
      </c>
      <c r="J41" s="106" t="s">
        <v>77</v>
      </c>
      <c r="K41" s="108"/>
      <c r="L41" s="29">
        <v>3.2</v>
      </c>
      <c r="M41" s="18" t="str">
        <f t="shared" si="7"/>
        <v>$ 0</v>
      </c>
      <c r="N41" s="112">
        <v>0.26666666666666672</v>
      </c>
      <c r="O41" s="19">
        <f t="shared" si="6"/>
        <v>0</v>
      </c>
    </row>
    <row r="42" spans="1:15" s="1" customFormat="1" ht="21" customHeight="1">
      <c r="A42" s="21" t="s">
        <v>22</v>
      </c>
      <c r="B42" s="24" t="s">
        <v>78</v>
      </c>
      <c r="C42" s="22"/>
      <c r="D42" s="17" t="str">
        <f t="shared" si="2"/>
        <v/>
      </c>
      <c r="E42" s="30">
        <v>4</v>
      </c>
      <c r="F42" s="30">
        <v>3.3</v>
      </c>
      <c r="G42" s="29">
        <v>12</v>
      </c>
      <c r="H42" s="30">
        <v>3</v>
      </c>
      <c r="I42" s="29">
        <v>12</v>
      </c>
      <c r="J42" s="106" t="s">
        <v>79</v>
      </c>
      <c r="K42" s="108"/>
      <c r="L42" s="29">
        <v>5.0999999999999996</v>
      </c>
      <c r="M42" s="18" t="str">
        <f t="shared" si="7"/>
        <v>$ 0</v>
      </c>
      <c r="N42" s="112">
        <v>0.25</v>
      </c>
      <c r="O42" s="19">
        <f t="shared" si="6"/>
        <v>0</v>
      </c>
    </row>
    <row r="43" spans="1:15" s="1" customFormat="1" ht="21" customHeight="1">
      <c r="A43" s="21" t="s">
        <v>22</v>
      </c>
      <c r="B43" s="24" t="s">
        <v>80</v>
      </c>
      <c r="C43" s="22"/>
      <c r="D43" s="17" t="str">
        <f t="shared" si="2"/>
        <v/>
      </c>
      <c r="E43" s="30">
        <v>20</v>
      </c>
      <c r="F43" s="30">
        <v>16.5</v>
      </c>
      <c r="G43" s="29">
        <v>6</v>
      </c>
      <c r="H43" s="30">
        <v>15</v>
      </c>
      <c r="I43" s="29">
        <v>6</v>
      </c>
      <c r="J43" s="106" t="s">
        <v>81</v>
      </c>
      <c r="K43" s="108"/>
      <c r="L43" s="29">
        <v>20.9</v>
      </c>
      <c r="M43" s="18" t="str">
        <f t="shared" si="7"/>
        <v>$ 0</v>
      </c>
      <c r="N43" s="112">
        <v>0.25</v>
      </c>
      <c r="O43" s="19">
        <f t="shared" si="6"/>
        <v>0</v>
      </c>
    </row>
    <row r="44" spans="1:15" s="1" customFormat="1" ht="21" customHeight="1">
      <c r="A44" s="21" t="s">
        <v>22</v>
      </c>
      <c r="B44" s="24" t="s">
        <v>82</v>
      </c>
      <c r="C44" s="22"/>
      <c r="D44" s="17" t="str">
        <f t="shared" si="2"/>
        <v/>
      </c>
      <c r="E44" s="30">
        <v>20</v>
      </c>
      <c r="F44" s="30">
        <v>16.5</v>
      </c>
      <c r="G44" s="29">
        <v>6</v>
      </c>
      <c r="H44" s="30">
        <v>15</v>
      </c>
      <c r="I44" s="29">
        <v>6</v>
      </c>
      <c r="J44" s="106" t="s">
        <v>83</v>
      </c>
      <c r="K44" s="108"/>
      <c r="L44" s="29">
        <v>22</v>
      </c>
      <c r="M44" s="18" t="str">
        <f t="shared" si="7"/>
        <v>$ 0</v>
      </c>
      <c r="N44" s="112">
        <v>0.25</v>
      </c>
      <c r="O44" s="19">
        <f t="shared" si="6"/>
        <v>0</v>
      </c>
    </row>
    <row r="45" spans="1:15" s="1" customFormat="1" ht="21" customHeight="1">
      <c r="A45" s="21" t="s">
        <v>22</v>
      </c>
      <c r="B45" s="24" t="s">
        <v>84</v>
      </c>
      <c r="C45" s="22"/>
      <c r="D45" s="17" t="str">
        <f t="shared" si="2"/>
        <v/>
      </c>
      <c r="E45" s="30">
        <v>20</v>
      </c>
      <c r="F45" s="30">
        <v>16.5</v>
      </c>
      <c r="G45" s="29">
        <v>6</v>
      </c>
      <c r="H45" s="30">
        <v>15</v>
      </c>
      <c r="I45" s="29">
        <v>6</v>
      </c>
      <c r="J45" s="106" t="s">
        <v>85</v>
      </c>
      <c r="K45" s="108"/>
      <c r="L45" s="29">
        <v>22.3</v>
      </c>
      <c r="M45" s="18" t="str">
        <f t="shared" si="7"/>
        <v>$ 0</v>
      </c>
      <c r="N45" s="112">
        <v>0.25</v>
      </c>
      <c r="O45" s="19">
        <f t="shared" si="6"/>
        <v>0</v>
      </c>
    </row>
    <row r="46" spans="1:15" s="1" customFormat="1" ht="21" customHeight="1">
      <c r="A46" s="21" t="s">
        <v>22</v>
      </c>
      <c r="B46" s="24" t="s">
        <v>86</v>
      </c>
      <c r="C46" s="22"/>
      <c r="D46" s="17" t="str">
        <f t="shared" si="2"/>
        <v/>
      </c>
      <c r="E46" s="30">
        <v>13.5</v>
      </c>
      <c r="F46" s="30">
        <v>11</v>
      </c>
      <c r="G46" s="29">
        <v>12</v>
      </c>
      <c r="H46" s="30">
        <v>10</v>
      </c>
      <c r="I46" s="29">
        <v>24</v>
      </c>
      <c r="J46" s="106" t="s">
        <v>87</v>
      </c>
      <c r="K46" s="108"/>
      <c r="L46" s="29">
        <v>20</v>
      </c>
      <c r="M46" s="18" t="str">
        <f t="shared" si="7"/>
        <v>$ 0</v>
      </c>
      <c r="N46" s="112">
        <v>0.2592592592592593</v>
      </c>
      <c r="O46" s="19">
        <f t="shared" si="6"/>
        <v>0</v>
      </c>
    </row>
    <row r="47" spans="1:15" s="1" customFormat="1" ht="21" customHeight="1">
      <c r="A47" s="21" t="s">
        <v>22</v>
      </c>
      <c r="B47" s="24" t="s">
        <v>88</v>
      </c>
      <c r="C47" s="22"/>
      <c r="D47" s="17" t="str">
        <f t="shared" si="2"/>
        <v/>
      </c>
      <c r="E47" s="30">
        <v>18</v>
      </c>
      <c r="F47" s="30">
        <v>14.85</v>
      </c>
      <c r="G47" s="29">
        <v>12</v>
      </c>
      <c r="H47" s="30">
        <v>13.5</v>
      </c>
      <c r="I47" s="29">
        <v>12</v>
      </c>
      <c r="J47" s="106" t="s">
        <v>89</v>
      </c>
      <c r="K47" s="108"/>
      <c r="L47" s="29">
        <v>24.42</v>
      </c>
      <c r="M47" s="18" t="str">
        <f t="shared" si="7"/>
        <v>$ 0</v>
      </c>
      <c r="N47" s="112">
        <v>0.25</v>
      </c>
      <c r="O47" s="19">
        <f t="shared" si="6"/>
        <v>0</v>
      </c>
    </row>
    <row r="48" spans="1:15" s="1" customFormat="1" ht="21" customHeight="1">
      <c r="A48" s="21" t="s">
        <v>22</v>
      </c>
      <c r="B48" s="24" t="s">
        <v>90</v>
      </c>
      <c r="C48" s="22"/>
      <c r="D48" s="17" t="str">
        <f t="shared" si="2"/>
        <v/>
      </c>
      <c r="E48" s="30">
        <v>11.25</v>
      </c>
      <c r="F48" s="30">
        <v>9.35</v>
      </c>
      <c r="G48" s="29">
        <v>10</v>
      </c>
      <c r="H48" s="30">
        <v>8.5</v>
      </c>
      <c r="I48" s="29">
        <v>20</v>
      </c>
      <c r="J48" s="106" t="s">
        <v>91</v>
      </c>
      <c r="K48" s="108"/>
      <c r="L48" s="29">
        <v>11.2</v>
      </c>
      <c r="M48" s="18" t="str">
        <f t="shared" si="7"/>
        <v>$ 0</v>
      </c>
      <c r="N48" s="112">
        <v>0.24444444444444446</v>
      </c>
      <c r="O48" s="19">
        <f t="shared" si="6"/>
        <v>0</v>
      </c>
    </row>
    <row r="49" spans="1:15" s="1" customFormat="1" ht="21" customHeight="1">
      <c r="A49" s="21" t="s">
        <v>22</v>
      </c>
      <c r="B49" s="24" t="s">
        <v>92</v>
      </c>
      <c r="C49" s="22"/>
      <c r="D49" s="17" t="str">
        <f t="shared" si="2"/>
        <v/>
      </c>
      <c r="E49" s="30">
        <v>11.25</v>
      </c>
      <c r="F49" s="30">
        <v>9.35</v>
      </c>
      <c r="G49" s="29">
        <v>20</v>
      </c>
      <c r="H49" s="30">
        <v>8.5</v>
      </c>
      <c r="I49" s="29">
        <v>20</v>
      </c>
      <c r="J49" s="106" t="s">
        <v>93</v>
      </c>
      <c r="K49" s="108"/>
      <c r="L49" s="29">
        <v>15.7</v>
      </c>
      <c r="M49" s="18" t="str">
        <f t="shared" si="7"/>
        <v>$ 0</v>
      </c>
      <c r="N49" s="112">
        <v>0.24444444444444446</v>
      </c>
      <c r="O49" s="19">
        <f t="shared" si="6"/>
        <v>0</v>
      </c>
    </row>
    <row r="50" spans="1:15" s="1" customFormat="1" ht="21" customHeight="1">
      <c r="A50" s="21" t="s">
        <v>22</v>
      </c>
      <c r="B50" s="24" t="s">
        <v>94</v>
      </c>
      <c r="C50" s="22"/>
      <c r="D50" s="17" t="str">
        <f t="shared" si="2"/>
        <v/>
      </c>
      <c r="E50" s="30">
        <v>11.5</v>
      </c>
      <c r="F50" s="30">
        <v>9.35</v>
      </c>
      <c r="G50" s="29">
        <v>10</v>
      </c>
      <c r="H50" s="30">
        <v>8.5</v>
      </c>
      <c r="I50" s="29">
        <v>20</v>
      </c>
      <c r="J50" s="106" t="s">
        <v>95</v>
      </c>
      <c r="K50" s="108"/>
      <c r="L50" s="29">
        <v>16.100000000000001</v>
      </c>
      <c r="M50" s="18" t="str">
        <f t="shared" si="7"/>
        <v>$ 0</v>
      </c>
      <c r="N50" s="112">
        <v>0.26086956521739135</v>
      </c>
      <c r="O50" s="19">
        <f t="shared" si="6"/>
        <v>0</v>
      </c>
    </row>
    <row r="51" spans="1:15" s="1" customFormat="1" ht="21" customHeight="1">
      <c r="A51" s="21" t="s">
        <v>22</v>
      </c>
      <c r="B51" s="24" t="s">
        <v>96</v>
      </c>
      <c r="C51" s="22"/>
      <c r="D51" s="17" t="str">
        <f t="shared" si="2"/>
        <v/>
      </c>
      <c r="E51" s="30">
        <v>5.5</v>
      </c>
      <c r="F51" s="30">
        <v>4.5</v>
      </c>
      <c r="G51" s="29">
        <v>12</v>
      </c>
      <c r="H51" s="30">
        <v>4</v>
      </c>
      <c r="I51" s="29">
        <v>12</v>
      </c>
      <c r="J51" s="106" t="s">
        <v>97</v>
      </c>
      <c r="K51" s="108"/>
      <c r="L51" s="29">
        <v>5.5</v>
      </c>
      <c r="M51" s="18" t="str">
        <f t="shared" si="7"/>
        <v>$ 0</v>
      </c>
      <c r="N51" s="112">
        <v>0.27272727272727271</v>
      </c>
      <c r="O51" s="19">
        <f t="shared" si="6"/>
        <v>0</v>
      </c>
    </row>
    <row r="52" spans="1:15" s="1" customFormat="1" ht="21" customHeight="1">
      <c r="A52" s="21" t="s">
        <v>22</v>
      </c>
      <c r="B52" s="24" t="s">
        <v>98</v>
      </c>
      <c r="C52" s="22"/>
      <c r="D52" s="17" t="str">
        <f t="shared" si="2"/>
        <v/>
      </c>
      <c r="E52" s="30">
        <v>4.5</v>
      </c>
      <c r="F52" s="30">
        <v>3.6</v>
      </c>
      <c r="G52" s="29">
        <v>12</v>
      </c>
      <c r="H52" s="30">
        <v>3.25</v>
      </c>
      <c r="I52" s="29">
        <v>12</v>
      </c>
      <c r="J52" s="106" t="s">
        <v>99</v>
      </c>
      <c r="K52" s="108"/>
      <c r="L52" s="29">
        <v>6</v>
      </c>
      <c r="M52" s="18" t="str">
        <f t="shared" si="7"/>
        <v>$ 0</v>
      </c>
      <c r="N52" s="112">
        <v>0.27777777777777779</v>
      </c>
      <c r="O52" s="19">
        <f t="shared" si="6"/>
        <v>0</v>
      </c>
    </row>
    <row r="53" spans="1:15" s="1" customFormat="1" ht="21" customHeight="1">
      <c r="A53" s="21" t="s">
        <v>22</v>
      </c>
      <c r="B53" s="24" t="s">
        <v>100</v>
      </c>
      <c r="C53" s="22"/>
      <c r="D53" s="17" t="str">
        <f t="shared" si="2"/>
        <v/>
      </c>
      <c r="E53" s="30">
        <v>0.65</v>
      </c>
      <c r="F53" s="30">
        <v>0.5</v>
      </c>
      <c r="G53" s="29">
        <v>96</v>
      </c>
      <c r="H53" s="30">
        <v>0.45</v>
      </c>
      <c r="I53" s="29">
        <v>576</v>
      </c>
      <c r="J53" s="106" t="s">
        <v>101</v>
      </c>
      <c r="K53" s="108"/>
      <c r="L53" s="29">
        <v>12</v>
      </c>
      <c r="M53" s="18" t="str">
        <f t="shared" si="7"/>
        <v>$ 0</v>
      </c>
      <c r="N53" s="112">
        <v>0.30769230769230771</v>
      </c>
      <c r="O53" s="19">
        <f t="shared" si="6"/>
        <v>0</v>
      </c>
    </row>
    <row r="54" spans="1:15" s="1" customFormat="1" ht="21" customHeight="1">
      <c r="A54" s="21" t="s">
        <v>22</v>
      </c>
      <c r="B54" s="24" t="s">
        <v>102</v>
      </c>
      <c r="C54" s="22"/>
      <c r="D54" s="17" t="str">
        <f t="shared" si="2"/>
        <v/>
      </c>
      <c r="E54" s="30">
        <v>0</v>
      </c>
      <c r="F54" s="30">
        <v>0</v>
      </c>
      <c r="G54" s="29">
        <v>12</v>
      </c>
      <c r="H54" s="30">
        <v>0</v>
      </c>
      <c r="I54" s="29">
        <v>12</v>
      </c>
      <c r="J54" s="106" t="s">
        <v>103</v>
      </c>
      <c r="K54" s="108"/>
      <c r="L54" s="29">
        <v>0</v>
      </c>
      <c r="M54" s="18" t="str">
        <f t="shared" si="7"/>
        <v>$ 0</v>
      </c>
      <c r="N54" s="112" t="e">
        <v>#DIV/0!</v>
      </c>
      <c r="O54" s="19">
        <f t="shared" si="6"/>
        <v>0</v>
      </c>
    </row>
    <row r="55" spans="1:15" s="1" customFormat="1" ht="21" customHeight="1">
      <c r="A55" s="21" t="s">
        <v>22</v>
      </c>
      <c r="B55" s="24" t="s">
        <v>104</v>
      </c>
      <c r="C55" s="22"/>
      <c r="D55" s="17" t="str">
        <f t="shared" si="2"/>
        <v/>
      </c>
      <c r="E55" s="30">
        <v>0</v>
      </c>
      <c r="F55" s="30">
        <v>0</v>
      </c>
      <c r="G55" s="29">
        <v>12</v>
      </c>
      <c r="H55" s="30">
        <v>0</v>
      </c>
      <c r="I55" s="29">
        <v>12</v>
      </c>
      <c r="J55" s="106" t="s">
        <v>105</v>
      </c>
      <c r="K55" s="108"/>
      <c r="L55" s="29">
        <v>0</v>
      </c>
      <c r="M55" s="18" t="str">
        <f t="shared" si="7"/>
        <v>$ 0</v>
      </c>
      <c r="N55" s="112" t="e">
        <v>#DIV/0!</v>
      </c>
      <c r="O55" s="19">
        <f t="shared" si="6"/>
        <v>0</v>
      </c>
    </row>
    <row r="56" spans="1:15" s="1" customFormat="1" ht="21" customHeight="1">
      <c r="A56" s="21" t="s">
        <v>22</v>
      </c>
      <c r="B56" s="24" t="s">
        <v>106</v>
      </c>
      <c r="C56" s="22"/>
      <c r="D56" s="17" t="str">
        <f t="shared" si="2"/>
        <v/>
      </c>
      <c r="E56" s="30">
        <v>0</v>
      </c>
      <c r="F56" s="30">
        <v>0</v>
      </c>
      <c r="G56" s="29">
        <v>12</v>
      </c>
      <c r="H56" s="30">
        <v>0</v>
      </c>
      <c r="I56" s="29">
        <v>12</v>
      </c>
      <c r="J56" s="106" t="s">
        <v>107</v>
      </c>
      <c r="K56" s="108"/>
      <c r="L56" s="29">
        <v>0</v>
      </c>
      <c r="M56" s="18" t="str">
        <f t="shared" si="7"/>
        <v>$ 0</v>
      </c>
      <c r="N56" s="112" t="e">
        <v>#DIV/0!</v>
      </c>
      <c r="O56" s="19">
        <f t="shared" si="6"/>
        <v>0</v>
      </c>
    </row>
    <row r="57" spans="1:15" s="1" customFormat="1" ht="21" customHeight="1">
      <c r="A57" s="21" t="s">
        <v>22</v>
      </c>
      <c r="B57" s="24" t="s">
        <v>108</v>
      </c>
      <c r="C57" s="22"/>
      <c r="D57" s="17" t="str">
        <f t="shared" si="2"/>
        <v/>
      </c>
      <c r="E57" s="30">
        <v>8</v>
      </c>
      <c r="F57" s="30">
        <v>6.6</v>
      </c>
      <c r="G57" s="29">
        <v>6</v>
      </c>
      <c r="H57" s="30">
        <v>6</v>
      </c>
      <c r="I57" s="29">
        <v>6</v>
      </c>
      <c r="J57" s="106" t="s">
        <v>109</v>
      </c>
      <c r="K57" s="108"/>
      <c r="L57" s="29">
        <v>3.5</v>
      </c>
      <c r="M57" s="18" t="str">
        <f t="shared" si="7"/>
        <v>$ 0</v>
      </c>
      <c r="N57" s="112">
        <v>0.25</v>
      </c>
      <c r="O57" s="19">
        <f t="shared" si="6"/>
        <v>0</v>
      </c>
    </row>
    <row r="58" spans="1:15" s="1" customFormat="1" ht="21" customHeight="1">
      <c r="A58" s="21" t="s">
        <v>22</v>
      </c>
      <c r="B58" s="24" t="s">
        <v>110</v>
      </c>
      <c r="C58" s="22"/>
      <c r="D58" s="17" t="str">
        <f t="shared" si="2"/>
        <v/>
      </c>
      <c r="E58" s="30">
        <v>5.5</v>
      </c>
      <c r="F58" s="30">
        <v>4.45</v>
      </c>
      <c r="G58" s="29">
        <v>12</v>
      </c>
      <c r="H58" s="30">
        <v>4</v>
      </c>
      <c r="I58" s="29">
        <v>24</v>
      </c>
      <c r="J58" s="106" t="s">
        <v>111</v>
      </c>
      <c r="K58" s="108"/>
      <c r="L58" s="29">
        <v>4.76</v>
      </c>
      <c r="M58" s="18" t="str">
        <f t="shared" si="7"/>
        <v>$ 0</v>
      </c>
      <c r="N58" s="112">
        <v>0.27272727272727271</v>
      </c>
      <c r="O58" s="19">
        <f t="shared" si="6"/>
        <v>0</v>
      </c>
    </row>
    <row r="59" spans="1:15" s="1" customFormat="1" ht="21" customHeight="1">
      <c r="A59" s="21" t="s">
        <v>22</v>
      </c>
      <c r="B59" s="24" t="s">
        <v>112</v>
      </c>
      <c r="C59" s="22"/>
      <c r="D59" s="17" t="str">
        <f t="shared" si="2"/>
        <v/>
      </c>
      <c r="E59" s="30">
        <v>6</v>
      </c>
      <c r="F59" s="30">
        <v>5</v>
      </c>
      <c r="G59" s="29">
        <v>12</v>
      </c>
      <c r="H59" s="30">
        <v>4.5</v>
      </c>
      <c r="I59" s="29">
        <v>24</v>
      </c>
      <c r="J59" s="106" t="s">
        <v>113</v>
      </c>
      <c r="K59" s="108"/>
      <c r="L59" s="29">
        <v>4</v>
      </c>
      <c r="M59" s="18" t="str">
        <f t="shared" si="7"/>
        <v>$ 0</v>
      </c>
      <c r="N59" s="112">
        <v>0.25</v>
      </c>
      <c r="O59" s="19">
        <f t="shared" si="6"/>
        <v>0</v>
      </c>
    </row>
    <row r="60" spans="1:15" s="1" customFormat="1" ht="21" customHeight="1">
      <c r="A60" s="21" t="s">
        <v>22</v>
      </c>
      <c r="B60" s="24" t="s">
        <v>114</v>
      </c>
      <c r="C60" s="22"/>
      <c r="D60" s="17" t="str">
        <f t="shared" si="2"/>
        <v/>
      </c>
      <c r="E60" s="30">
        <v>16.5</v>
      </c>
      <c r="F60" s="30">
        <v>13.75</v>
      </c>
      <c r="G60" s="29">
        <v>6</v>
      </c>
      <c r="H60" s="30">
        <v>12.5</v>
      </c>
      <c r="I60" s="29">
        <v>6</v>
      </c>
      <c r="J60" s="106" t="s">
        <v>115</v>
      </c>
      <c r="K60" s="108"/>
      <c r="L60" s="29">
        <v>27.55</v>
      </c>
      <c r="M60" s="18" t="str">
        <f t="shared" si="7"/>
        <v>$ 0</v>
      </c>
      <c r="N60" s="112">
        <v>0.24242424242424243</v>
      </c>
      <c r="O60" s="19">
        <f t="shared" si="6"/>
        <v>0</v>
      </c>
    </row>
    <row r="61" spans="1:15" s="1" customFormat="1" ht="21" customHeight="1">
      <c r="A61" s="21" t="s">
        <v>22</v>
      </c>
      <c r="B61" s="24" t="s">
        <v>116</v>
      </c>
      <c r="C61" s="22"/>
      <c r="D61" s="17" t="str">
        <f t="shared" si="2"/>
        <v/>
      </c>
      <c r="E61" s="30">
        <v>5.5</v>
      </c>
      <c r="F61" s="30">
        <v>4.45</v>
      </c>
      <c r="G61" s="29">
        <v>12</v>
      </c>
      <c r="H61" s="30">
        <v>4</v>
      </c>
      <c r="I61" s="29">
        <v>12</v>
      </c>
      <c r="J61" s="106" t="s">
        <v>117</v>
      </c>
      <c r="K61" s="108"/>
      <c r="L61" s="29">
        <v>7.7</v>
      </c>
      <c r="M61" s="18" t="str">
        <f t="shared" si="7"/>
        <v>$ 0</v>
      </c>
      <c r="N61" s="112">
        <v>0.27272727272727271</v>
      </c>
      <c r="O61" s="19">
        <f t="shared" si="6"/>
        <v>0</v>
      </c>
    </row>
    <row r="62" spans="1:15" s="1" customFormat="1" ht="21" customHeight="1">
      <c r="A62" s="21" t="s">
        <v>22</v>
      </c>
      <c r="B62" s="24" t="s">
        <v>118</v>
      </c>
      <c r="C62" s="22"/>
      <c r="D62" s="17" t="str">
        <f t="shared" si="2"/>
        <v/>
      </c>
      <c r="E62" s="30">
        <v>5.5</v>
      </c>
      <c r="F62" s="30">
        <v>4.45</v>
      </c>
      <c r="G62" s="29">
        <v>12</v>
      </c>
      <c r="H62" s="30">
        <v>4</v>
      </c>
      <c r="I62" s="29">
        <v>12</v>
      </c>
      <c r="J62" s="106" t="s">
        <v>119</v>
      </c>
      <c r="K62" s="108"/>
      <c r="L62" s="29">
        <v>7.7</v>
      </c>
      <c r="M62" s="18" t="str">
        <f t="shared" si="7"/>
        <v>$ 0</v>
      </c>
      <c r="N62" s="112">
        <v>0.27272727272727271</v>
      </c>
      <c r="O62" s="19">
        <f t="shared" si="6"/>
        <v>0</v>
      </c>
    </row>
    <row r="63" spans="1:15" s="1" customFormat="1" ht="21" customHeight="1">
      <c r="A63" s="21" t="s">
        <v>22</v>
      </c>
      <c r="B63" s="24" t="s">
        <v>120</v>
      </c>
      <c r="C63" s="22"/>
      <c r="D63" s="17" t="str">
        <f t="shared" si="2"/>
        <v/>
      </c>
      <c r="E63" s="30">
        <v>5.5</v>
      </c>
      <c r="F63" s="30">
        <v>4.45</v>
      </c>
      <c r="G63" s="29">
        <v>12</v>
      </c>
      <c r="H63" s="30">
        <v>4</v>
      </c>
      <c r="I63" s="29">
        <v>12</v>
      </c>
      <c r="J63" s="106" t="s">
        <v>121</v>
      </c>
      <c r="K63" s="108"/>
      <c r="L63" s="29">
        <v>7.7</v>
      </c>
      <c r="M63" s="18" t="str">
        <f t="shared" si="7"/>
        <v>$ 0</v>
      </c>
      <c r="N63" s="112">
        <v>0.27272727272727271</v>
      </c>
      <c r="O63" s="19">
        <f t="shared" si="6"/>
        <v>0</v>
      </c>
    </row>
    <row r="64" spans="1:15" s="1" customFormat="1" ht="21" customHeight="1">
      <c r="A64" s="21" t="s">
        <v>22</v>
      </c>
      <c r="B64" s="24" t="s">
        <v>122</v>
      </c>
      <c r="C64" s="22"/>
      <c r="D64" s="17" t="str">
        <f t="shared" si="2"/>
        <v/>
      </c>
      <c r="E64" s="30">
        <v>5.5</v>
      </c>
      <c r="F64" s="30">
        <v>4.45</v>
      </c>
      <c r="G64" s="29">
        <v>12</v>
      </c>
      <c r="H64" s="30">
        <v>4</v>
      </c>
      <c r="I64" s="29">
        <v>12</v>
      </c>
      <c r="J64" s="106" t="s">
        <v>123</v>
      </c>
      <c r="K64" s="108"/>
      <c r="L64" s="29">
        <v>7.7</v>
      </c>
      <c r="M64" s="18" t="str">
        <f t="shared" ref="M64:M100" si="11">IF(C64=0,"$ 0",(C64*D64))</f>
        <v>$ 0</v>
      </c>
      <c r="N64" s="112">
        <v>0.27272727272727271</v>
      </c>
      <c r="O64" s="19">
        <f t="shared" ref="O64:O100" si="12">(C64/I64)*L64</f>
        <v>0</v>
      </c>
    </row>
    <row r="65" spans="1:15" s="1" customFormat="1" ht="21" customHeight="1">
      <c r="A65" s="21" t="s">
        <v>22</v>
      </c>
      <c r="B65" s="24" t="s">
        <v>124</v>
      </c>
      <c r="C65" s="22"/>
      <c r="D65" s="17" t="str">
        <f t="shared" si="2"/>
        <v/>
      </c>
      <c r="E65" s="30">
        <v>24</v>
      </c>
      <c r="F65" s="30">
        <v>20</v>
      </c>
      <c r="G65" s="29">
        <v>6</v>
      </c>
      <c r="H65" s="30">
        <v>18</v>
      </c>
      <c r="I65" s="29">
        <v>6</v>
      </c>
      <c r="J65" s="106" t="s">
        <v>125</v>
      </c>
      <c r="K65" s="108"/>
      <c r="L65" s="29">
        <v>9.8800000000000008</v>
      </c>
      <c r="M65" s="18" t="str">
        <f t="shared" si="11"/>
        <v>$ 0</v>
      </c>
      <c r="N65" s="112">
        <v>0.25</v>
      </c>
      <c r="O65" s="19">
        <f t="shared" si="12"/>
        <v>0</v>
      </c>
    </row>
    <row r="66" spans="1:15" s="1" customFormat="1" ht="21" customHeight="1">
      <c r="A66" s="21" t="s">
        <v>22</v>
      </c>
      <c r="B66" s="24" t="s">
        <v>126</v>
      </c>
      <c r="C66" s="22"/>
      <c r="D66" s="17" t="str">
        <f t="shared" si="2"/>
        <v/>
      </c>
      <c r="E66" s="30">
        <v>10.75</v>
      </c>
      <c r="F66" s="30">
        <v>8.8000000000000007</v>
      </c>
      <c r="G66" s="29">
        <v>6</v>
      </c>
      <c r="H66" s="30">
        <v>8</v>
      </c>
      <c r="I66" s="29">
        <v>6</v>
      </c>
      <c r="J66" s="106" t="s">
        <v>127</v>
      </c>
      <c r="K66" s="108"/>
      <c r="L66" s="29">
        <v>3.72</v>
      </c>
      <c r="M66" s="18" t="str">
        <f t="shared" si="11"/>
        <v>$ 0</v>
      </c>
      <c r="N66" s="112">
        <v>0.2558139534883721</v>
      </c>
      <c r="O66" s="19">
        <f t="shared" si="12"/>
        <v>0</v>
      </c>
    </row>
    <row r="67" spans="1:15" s="1" customFormat="1" ht="21" customHeight="1">
      <c r="A67" s="21" t="s">
        <v>22</v>
      </c>
      <c r="B67" s="24" t="s">
        <v>128</v>
      </c>
      <c r="C67" s="22"/>
      <c r="D67" s="17" t="str">
        <f t="shared" si="2"/>
        <v/>
      </c>
      <c r="E67" s="30">
        <v>9</v>
      </c>
      <c r="F67" s="30">
        <v>7.25</v>
      </c>
      <c r="G67" s="29">
        <v>6</v>
      </c>
      <c r="H67" s="30">
        <v>6.5</v>
      </c>
      <c r="I67" s="29">
        <v>6</v>
      </c>
      <c r="J67" s="106" t="s">
        <v>129</v>
      </c>
      <c r="K67" s="108"/>
      <c r="L67" s="29">
        <v>3.72</v>
      </c>
      <c r="M67" s="18" t="str">
        <f t="shared" si="11"/>
        <v>$ 0</v>
      </c>
      <c r="N67" s="112">
        <v>0.27777777777777779</v>
      </c>
      <c r="O67" s="19">
        <f t="shared" si="12"/>
        <v>0</v>
      </c>
    </row>
    <row r="68" spans="1:15" s="1" customFormat="1" ht="21" customHeight="1">
      <c r="A68" s="21" t="s">
        <v>22</v>
      </c>
      <c r="B68" s="24" t="s">
        <v>130</v>
      </c>
      <c r="C68" s="22"/>
      <c r="D68" s="17" t="str">
        <f t="shared" si="2"/>
        <v/>
      </c>
      <c r="E68" s="30">
        <v>12</v>
      </c>
      <c r="F68" s="30">
        <v>9.9</v>
      </c>
      <c r="G68" s="29">
        <v>6</v>
      </c>
      <c r="H68" s="30">
        <v>9</v>
      </c>
      <c r="I68" s="29">
        <v>6</v>
      </c>
      <c r="J68" s="106" t="s">
        <v>131</v>
      </c>
      <c r="K68" s="108"/>
      <c r="L68" s="29">
        <v>3.72</v>
      </c>
      <c r="M68" s="18" t="str">
        <f t="shared" si="11"/>
        <v>$ 0</v>
      </c>
      <c r="N68" s="112">
        <v>0.25</v>
      </c>
      <c r="O68" s="19">
        <f t="shared" si="12"/>
        <v>0</v>
      </c>
    </row>
    <row r="69" spans="1:15" s="1" customFormat="1" ht="21" customHeight="1">
      <c r="A69" s="21" t="s">
        <v>22</v>
      </c>
      <c r="B69" s="24" t="s">
        <v>132</v>
      </c>
      <c r="C69" s="22"/>
      <c r="D69" s="17" t="str">
        <f t="shared" si="2"/>
        <v/>
      </c>
      <c r="E69" s="30">
        <v>11.5</v>
      </c>
      <c r="F69" s="30">
        <v>9.35</v>
      </c>
      <c r="G69" s="29">
        <v>6</v>
      </c>
      <c r="H69" s="30">
        <v>8.5</v>
      </c>
      <c r="I69" s="29">
        <v>6</v>
      </c>
      <c r="J69" s="106" t="s">
        <v>133</v>
      </c>
      <c r="K69" s="108"/>
      <c r="L69" s="29">
        <v>3.72</v>
      </c>
      <c r="M69" s="18" t="str">
        <f t="shared" si="11"/>
        <v>$ 0</v>
      </c>
      <c r="N69" s="112">
        <v>0.26086956521739135</v>
      </c>
      <c r="O69" s="19">
        <f t="shared" si="12"/>
        <v>0</v>
      </c>
    </row>
    <row r="70" spans="1:15" s="1" customFormat="1" ht="21" customHeight="1">
      <c r="A70" s="21" t="s">
        <v>22</v>
      </c>
      <c r="B70" s="24" t="s">
        <v>134</v>
      </c>
      <c r="C70" s="22"/>
      <c r="D70" s="17" t="str">
        <f t="shared" si="2"/>
        <v/>
      </c>
      <c r="E70" s="30">
        <v>11</v>
      </c>
      <c r="F70" s="30">
        <v>8.8000000000000007</v>
      </c>
      <c r="G70" s="29">
        <v>12</v>
      </c>
      <c r="H70" s="30">
        <v>8</v>
      </c>
      <c r="I70" s="29">
        <v>12</v>
      </c>
      <c r="J70" s="106" t="s">
        <v>135</v>
      </c>
      <c r="K70" s="108"/>
      <c r="L70" s="29">
        <v>19.8</v>
      </c>
      <c r="M70" s="18" t="str">
        <f t="shared" si="11"/>
        <v>$ 0</v>
      </c>
      <c r="N70" s="112">
        <v>0.27272727272727271</v>
      </c>
      <c r="O70" s="19">
        <f t="shared" si="12"/>
        <v>0</v>
      </c>
    </row>
    <row r="71" spans="1:15" s="1" customFormat="1" ht="21" customHeight="1">
      <c r="A71" s="21" t="s">
        <v>22</v>
      </c>
      <c r="B71" s="24" t="s">
        <v>136</v>
      </c>
      <c r="C71" s="22"/>
      <c r="D71" s="17" t="str">
        <f t="shared" si="2"/>
        <v/>
      </c>
      <c r="E71" s="30">
        <v>18</v>
      </c>
      <c r="F71" s="30">
        <v>14.85</v>
      </c>
      <c r="G71" s="29">
        <v>8</v>
      </c>
      <c r="H71" s="30">
        <v>13.5</v>
      </c>
      <c r="I71" s="29">
        <v>8</v>
      </c>
      <c r="J71" s="106" t="s">
        <v>137</v>
      </c>
      <c r="K71" s="108"/>
      <c r="L71" s="29">
        <v>25.2</v>
      </c>
      <c r="M71" s="18" t="str">
        <f t="shared" si="11"/>
        <v>$ 0</v>
      </c>
      <c r="N71" s="112">
        <v>0.25</v>
      </c>
      <c r="O71" s="19">
        <f t="shared" si="12"/>
        <v>0</v>
      </c>
    </row>
    <row r="72" spans="1:15" s="1" customFormat="1" ht="21" customHeight="1">
      <c r="A72" s="21" t="s">
        <v>22</v>
      </c>
      <c r="B72" s="24" t="s">
        <v>138</v>
      </c>
      <c r="C72" s="22"/>
      <c r="D72" s="17" t="str">
        <f t="shared" si="2"/>
        <v/>
      </c>
      <c r="E72" s="30">
        <v>18</v>
      </c>
      <c r="F72" s="30">
        <v>14.85</v>
      </c>
      <c r="G72" s="29">
        <v>8</v>
      </c>
      <c r="H72" s="30">
        <v>13.5</v>
      </c>
      <c r="I72" s="29">
        <v>8</v>
      </c>
      <c r="J72" s="106" t="s">
        <v>139</v>
      </c>
      <c r="K72" s="108"/>
      <c r="L72" s="29">
        <v>27</v>
      </c>
      <c r="M72" s="18" t="str">
        <f t="shared" si="11"/>
        <v>$ 0</v>
      </c>
      <c r="N72" s="112">
        <v>0.25</v>
      </c>
      <c r="O72" s="19">
        <f t="shared" si="12"/>
        <v>0</v>
      </c>
    </row>
    <row r="73" spans="1:15" s="1" customFormat="1" ht="21" customHeight="1">
      <c r="A73" s="21" t="s">
        <v>22</v>
      </c>
      <c r="B73" s="24" t="s">
        <v>140</v>
      </c>
      <c r="C73" s="22"/>
      <c r="D73" s="17" t="str">
        <f t="shared" si="2"/>
        <v/>
      </c>
      <c r="E73" s="30">
        <v>18</v>
      </c>
      <c r="F73" s="30">
        <v>14.85</v>
      </c>
      <c r="G73" s="29">
        <v>8</v>
      </c>
      <c r="H73" s="30">
        <v>13.5</v>
      </c>
      <c r="I73" s="29">
        <v>8</v>
      </c>
      <c r="J73" s="106" t="s">
        <v>141</v>
      </c>
      <c r="K73" s="108"/>
      <c r="L73" s="29">
        <v>19.239999999999998</v>
      </c>
      <c r="M73" s="18" t="str">
        <f t="shared" si="11"/>
        <v>$ 0</v>
      </c>
      <c r="N73" s="112">
        <v>0.25</v>
      </c>
      <c r="O73" s="19">
        <f t="shared" si="12"/>
        <v>0</v>
      </c>
    </row>
    <row r="74" spans="1:15" s="1" customFormat="1" ht="21" customHeight="1">
      <c r="A74" s="21" t="s">
        <v>22</v>
      </c>
      <c r="B74" s="24" t="s">
        <v>142</v>
      </c>
      <c r="C74" s="22"/>
      <c r="D74" s="17" t="str">
        <f t="shared" si="2"/>
        <v/>
      </c>
      <c r="E74" s="30">
        <v>18</v>
      </c>
      <c r="F74" s="30">
        <v>14.85</v>
      </c>
      <c r="G74" s="29">
        <v>8</v>
      </c>
      <c r="H74" s="30">
        <v>13.5</v>
      </c>
      <c r="I74" s="29">
        <v>8</v>
      </c>
      <c r="J74" s="106" t="s">
        <v>143</v>
      </c>
      <c r="K74" s="108"/>
      <c r="L74" s="29">
        <v>24.2</v>
      </c>
      <c r="M74" s="18" t="str">
        <f t="shared" si="11"/>
        <v>$ 0</v>
      </c>
      <c r="N74" s="112">
        <v>0.25</v>
      </c>
      <c r="O74" s="19">
        <f t="shared" si="12"/>
        <v>0</v>
      </c>
    </row>
    <row r="75" spans="1:15" s="1" customFormat="1" ht="21" customHeight="1">
      <c r="A75" s="21" t="s">
        <v>22</v>
      </c>
      <c r="B75" s="24" t="s">
        <v>144</v>
      </c>
      <c r="C75" s="22"/>
      <c r="D75" s="17" t="str">
        <f t="shared" si="2"/>
        <v/>
      </c>
      <c r="E75" s="30">
        <v>4</v>
      </c>
      <c r="F75" s="30">
        <v>3.3</v>
      </c>
      <c r="G75" s="29">
        <v>24</v>
      </c>
      <c r="H75" s="30">
        <v>3</v>
      </c>
      <c r="I75" s="29">
        <v>24</v>
      </c>
      <c r="J75" s="106" t="s">
        <v>145</v>
      </c>
      <c r="K75" s="108"/>
      <c r="L75" s="29">
        <v>3.38</v>
      </c>
      <c r="M75" s="18" t="str">
        <f t="shared" si="11"/>
        <v>$ 0</v>
      </c>
      <c r="N75" s="112">
        <v>0.25</v>
      </c>
      <c r="O75" s="19">
        <f t="shared" si="12"/>
        <v>0</v>
      </c>
    </row>
    <row r="76" spans="1:15" s="1" customFormat="1" ht="21" customHeight="1">
      <c r="A76" s="21" t="s">
        <v>22</v>
      </c>
      <c r="B76" s="24" t="s">
        <v>146</v>
      </c>
      <c r="C76" s="22"/>
      <c r="D76" s="17" t="str">
        <f t="shared" si="2"/>
        <v/>
      </c>
      <c r="E76" s="30">
        <v>13.5</v>
      </c>
      <c r="F76" s="30">
        <v>11</v>
      </c>
      <c r="G76" s="29">
        <v>8</v>
      </c>
      <c r="H76" s="30">
        <v>10</v>
      </c>
      <c r="I76" s="29">
        <v>8</v>
      </c>
      <c r="J76" s="106" t="s">
        <v>147</v>
      </c>
      <c r="K76" s="108"/>
      <c r="L76" s="29">
        <v>14.85</v>
      </c>
      <c r="M76" s="18" t="str">
        <f t="shared" si="11"/>
        <v>$ 0</v>
      </c>
      <c r="N76" s="112">
        <v>0.2592592592592593</v>
      </c>
      <c r="O76" s="19">
        <f t="shared" si="12"/>
        <v>0</v>
      </c>
    </row>
    <row r="77" spans="1:15" s="1" customFormat="1" ht="21" customHeight="1">
      <c r="A77" s="21" t="s">
        <v>22</v>
      </c>
      <c r="B77" s="24" t="s">
        <v>148</v>
      </c>
      <c r="C77" s="22"/>
      <c r="D77" s="17" t="str">
        <f t="shared" si="2"/>
        <v/>
      </c>
      <c r="E77" s="30">
        <v>13.5</v>
      </c>
      <c r="F77" s="30">
        <v>11</v>
      </c>
      <c r="G77" s="29">
        <v>8</v>
      </c>
      <c r="H77" s="30">
        <v>10</v>
      </c>
      <c r="I77" s="29">
        <v>8</v>
      </c>
      <c r="J77" s="106" t="s">
        <v>149</v>
      </c>
      <c r="K77" s="108"/>
      <c r="L77" s="29">
        <v>14.85</v>
      </c>
      <c r="M77" s="18" t="str">
        <f t="shared" si="11"/>
        <v>$ 0</v>
      </c>
      <c r="N77" s="112">
        <v>0.2592592592592593</v>
      </c>
      <c r="O77" s="19">
        <f t="shared" si="12"/>
        <v>0</v>
      </c>
    </row>
    <row r="78" spans="1:15" s="1" customFormat="1" ht="21" customHeight="1">
      <c r="A78" s="21" t="s">
        <v>22</v>
      </c>
      <c r="B78" s="24" t="s">
        <v>150</v>
      </c>
      <c r="C78" s="22"/>
      <c r="D78" s="17" t="str">
        <f t="shared" si="2"/>
        <v/>
      </c>
      <c r="E78" s="30">
        <v>13.5</v>
      </c>
      <c r="F78" s="30">
        <v>11</v>
      </c>
      <c r="G78" s="29">
        <v>8</v>
      </c>
      <c r="H78" s="30">
        <v>10</v>
      </c>
      <c r="I78" s="29">
        <v>8</v>
      </c>
      <c r="J78" s="106" t="s">
        <v>151</v>
      </c>
      <c r="K78" s="108"/>
      <c r="L78" s="29">
        <v>14.85</v>
      </c>
      <c r="M78" s="18" t="str">
        <f t="shared" si="11"/>
        <v>$ 0</v>
      </c>
      <c r="N78" s="112">
        <v>0.2592592592592593</v>
      </c>
      <c r="O78" s="19">
        <f t="shared" si="12"/>
        <v>0</v>
      </c>
    </row>
    <row r="79" spans="1:15" s="1" customFormat="1" ht="21" customHeight="1">
      <c r="A79" s="21" t="s">
        <v>22</v>
      </c>
      <c r="B79" s="24" t="s">
        <v>152</v>
      </c>
      <c r="C79" s="22"/>
      <c r="D79" s="17" t="str">
        <f t="shared" si="2"/>
        <v/>
      </c>
      <c r="E79" s="30">
        <v>6</v>
      </c>
      <c r="F79" s="30">
        <v>4.5</v>
      </c>
      <c r="G79" s="29">
        <v>12</v>
      </c>
      <c r="H79" s="30">
        <v>4</v>
      </c>
      <c r="I79" s="29">
        <v>12</v>
      </c>
      <c r="J79" s="106" t="s">
        <v>153</v>
      </c>
      <c r="K79" s="108"/>
      <c r="L79" s="29">
        <v>2.9</v>
      </c>
      <c r="M79" s="18" t="str">
        <f t="shared" si="11"/>
        <v>$ 0</v>
      </c>
      <c r="N79" s="112">
        <v>0.33333333333333337</v>
      </c>
      <c r="O79" s="19">
        <f t="shared" si="12"/>
        <v>0</v>
      </c>
    </row>
    <row r="80" spans="1:15" s="1" customFormat="1" ht="21" customHeight="1">
      <c r="A80" s="21" t="s">
        <v>22</v>
      </c>
      <c r="B80" s="24" t="s">
        <v>154</v>
      </c>
      <c r="C80" s="22"/>
      <c r="D80" s="17" t="str">
        <f t="shared" si="2"/>
        <v/>
      </c>
      <c r="E80" s="30">
        <v>30</v>
      </c>
      <c r="F80" s="30">
        <v>25</v>
      </c>
      <c r="G80" s="29">
        <v>4</v>
      </c>
      <c r="H80" s="30">
        <v>22.5</v>
      </c>
      <c r="I80" s="29">
        <v>4</v>
      </c>
      <c r="J80" s="106" t="s">
        <v>155</v>
      </c>
      <c r="K80" s="108"/>
      <c r="L80" s="29">
        <v>10.1</v>
      </c>
      <c r="M80" s="18" t="str">
        <f t="shared" si="11"/>
        <v>$ 0</v>
      </c>
      <c r="N80" s="112">
        <v>0.25</v>
      </c>
      <c r="O80" s="19">
        <f t="shared" si="12"/>
        <v>0</v>
      </c>
    </row>
    <row r="81" spans="1:15" s="1" customFormat="1" ht="21" customHeight="1">
      <c r="A81" s="21" t="s">
        <v>22</v>
      </c>
      <c r="B81" s="24" t="s">
        <v>156</v>
      </c>
      <c r="C81" s="22"/>
      <c r="D81" s="17" t="str">
        <f t="shared" si="2"/>
        <v/>
      </c>
      <c r="E81" s="30">
        <v>52</v>
      </c>
      <c r="F81" s="30">
        <v>43</v>
      </c>
      <c r="G81" s="29">
        <v>3</v>
      </c>
      <c r="H81" s="30">
        <v>40</v>
      </c>
      <c r="I81" s="29">
        <v>3</v>
      </c>
      <c r="J81" s="106" t="s">
        <v>157</v>
      </c>
      <c r="K81" s="108"/>
      <c r="L81" s="29">
        <v>10.4</v>
      </c>
      <c r="M81" s="18" t="str">
        <f t="shared" si="11"/>
        <v>$ 0</v>
      </c>
      <c r="N81" s="112">
        <v>0.23076923076923073</v>
      </c>
      <c r="O81" s="19">
        <f t="shared" si="12"/>
        <v>0</v>
      </c>
    </row>
    <row r="82" spans="1:15" s="1" customFormat="1" ht="21" customHeight="1">
      <c r="A82" s="21" t="s">
        <v>22</v>
      </c>
      <c r="B82" s="24" t="s">
        <v>158</v>
      </c>
      <c r="C82" s="22"/>
      <c r="D82" s="17" t="str">
        <f t="shared" si="2"/>
        <v/>
      </c>
      <c r="E82" s="30">
        <v>92</v>
      </c>
      <c r="F82" s="30">
        <v>77</v>
      </c>
      <c r="G82" s="29">
        <v>2</v>
      </c>
      <c r="H82" s="30">
        <v>70</v>
      </c>
      <c r="I82" s="29">
        <v>2</v>
      </c>
      <c r="J82" s="106" t="s">
        <v>159</v>
      </c>
      <c r="K82" s="108"/>
      <c r="L82" s="29">
        <v>11.4</v>
      </c>
      <c r="M82" s="18" t="str">
        <f t="shared" si="11"/>
        <v>$ 0</v>
      </c>
      <c r="N82" s="112">
        <v>0.23913043478260865</v>
      </c>
      <c r="O82" s="19">
        <f t="shared" si="12"/>
        <v>0</v>
      </c>
    </row>
    <row r="83" spans="1:15" s="1" customFormat="1" ht="21" customHeight="1">
      <c r="A83" s="21" t="s">
        <v>22</v>
      </c>
      <c r="B83" s="24" t="s">
        <v>160</v>
      </c>
      <c r="C83" s="22"/>
      <c r="D83" s="17" t="str">
        <f t="shared" si="2"/>
        <v/>
      </c>
      <c r="E83" s="30">
        <v>92</v>
      </c>
      <c r="F83" s="30">
        <v>77</v>
      </c>
      <c r="G83" s="29">
        <v>2</v>
      </c>
      <c r="H83" s="30">
        <v>70</v>
      </c>
      <c r="I83" s="29">
        <v>2</v>
      </c>
      <c r="J83" s="106" t="s">
        <v>161</v>
      </c>
      <c r="K83" s="108"/>
      <c r="L83" s="29">
        <v>11.2</v>
      </c>
      <c r="M83" s="18" t="str">
        <f t="shared" si="11"/>
        <v>$ 0</v>
      </c>
      <c r="N83" s="112">
        <v>0.23913043478260865</v>
      </c>
      <c r="O83" s="19">
        <f t="shared" si="12"/>
        <v>0</v>
      </c>
    </row>
    <row r="84" spans="1:15" s="1" customFormat="1" ht="21" customHeight="1">
      <c r="A84" s="21" t="s">
        <v>22</v>
      </c>
      <c r="B84" s="24" t="s">
        <v>162</v>
      </c>
      <c r="C84" s="22"/>
      <c r="D84" s="17" t="str">
        <f t="shared" si="2"/>
        <v/>
      </c>
      <c r="E84" s="30">
        <v>185</v>
      </c>
      <c r="F84" s="30">
        <v>154</v>
      </c>
      <c r="G84" s="29">
        <v>1</v>
      </c>
      <c r="H84" s="30">
        <v>140</v>
      </c>
      <c r="I84" s="29">
        <v>1</v>
      </c>
      <c r="J84" s="106" t="s">
        <v>163</v>
      </c>
      <c r="K84" s="108"/>
      <c r="L84" s="29">
        <v>6</v>
      </c>
      <c r="M84" s="18" t="str">
        <f t="shared" si="11"/>
        <v>$ 0</v>
      </c>
      <c r="N84" s="112">
        <v>0.2432432432432432</v>
      </c>
      <c r="O84" s="19">
        <f t="shared" si="12"/>
        <v>0</v>
      </c>
    </row>
    <row r="85" spans="1:15" s="1" customFormat="1" ht="21" customHeight="1">
      <c r="A85" s="21" t="s">
        <v>22</v>
      </c>
      <c r="B85" s="24" t="s">
        <v>164</v>
      </c>
      <c r="C85" s="22"/>
      <c r="D85" s="17" t="str">
        <f t="shared" si="2"/>
        <v/>
      </c>
      <c r="E85" s="30">
        <v>185</v>
      </c>
      <c r="F85" s="30">
        <v>154</v>
      </c>
      <c r="G85" s="29">
        <v>1</v>
      </c>
      <c r="H85" s="30">
        <v>140</v>
      </c>
      <c r="I85" s="29">
        <v>2</v>
      </c>
      <c r="J85" s="106" t="s">
        <v>165</v>
      </c>
      <c r="K85" s="108"/>
      <c r="L85" s="29">
        <v>11.6</v>
      </c>
      <c r="M85" s="18" t="str">
        <f t="shared" si="11"/>
        <v>$ 0</v>
      </c>
      <c r="N85" s="112">
        <v>0.2432432432432432</v>
      </c>
      <c r="O85" s="19">
        <f t="shared" si="12"/>
        <v>0</v>
      </c>
    </row>
    <row r="86" spans="1:15" s="1" customFormat="1" ht="21" customHeight="1">
      <c r="A86" s="21" t="s">
        <v>22</v>
      </c>
      <c r="B86" s="24" t="s">
        <v>166</v>
      </c>
      <c r="C86" s="22"/>
      <c r="D86" s="17" t="str">
        <f t="shared" si="2"/>
        <v/>
      </c>
      <c r="E86" s="30">
        <v>240</v>
      </c>
      <c r="F86" s="30">
        <v>198</v>
      </c>
      <c r="G86" s="29">
        <v>2</v>
      </c>
      <c r="H86" s="30">
        <v>180</v>
      </c>
      <c r="I86" s="29">
        <v>2</v>
      </c>
      <c r="J86" s="106" t="s">
        <v>167</v>
      </c>
      <c r="K86" s="108"/>
      <c r="L86" s="29">
        <v>13.1</v>
      </c>
      <c r="M86" s="18" t="str">
        <f t="shared" si="11"/>
        <v>$ 0</v>
      </c>
      <c r="N86" s="112">
        <v>0.25</v>
      </c>
      <c r="O86" s="19">
        <f t="shared" si="12"/>
        <v>0</v>
      </c>
    </row>
    <row r="87" spans="1:15" s="1" customFormat="1" ht="21" customHeight="1">
      <c r="A87" s="21" t="s">
        <v>22</v>
      </c>
      <c r="B87" s="24" t="s">
        <v>168</v>
      </c>
      <c r="C87" s="22"/>
      <c r="D87" s="17" t="str">
        <f t="shared" si="2"/>
        <v/>
      </c>
      <c r="E87" s="30">
        <v>9</v>
      </c>
      <c r="F87" s="30">
        <v>7.75</v>
      </c>
      <c r="G87" s="29">
        <v>12</v>
      </c>
      <c r="H87" s="30">
        <v>7</v>
      </c>
      <c r="I87" s="29">
        <v>12</v>
      </c>
      <c r="J87" s="106" t="s">
        <v>169</v>
      </c>
      <c r="K87" s="108"/>
      <c r="L87" s="29">
        <v>12.6</v>
      </c>
      <c r="M87" s="18" t="str">
        <f t="shared" si="11"/>
        <v>$ 0</v>
      </c>
      <c r="N87" s="112">
        <v>0.22222222222222221</v>
      </c>
      <c r="O87" s="19">
        <f t="shared" si="12"/>
        <v>0</v>
      </c>
    </row>
    <row r="88" spans="1:15" s="1" customFormat="1" ht="21" customHeight="1">
      <c r="A88" s="21" t="s">
        <v>22</v>
      </c>
      <c r="B88" s="24" t="s">
        <v>170</v>
      </c>
      <c r="C88" s="22"/>
      <c r="D88" s="17" t="str">
        <f t="shared" si="2"/>
        <v/>
      </c>
      <c r="E88" s="30">
        <v>33</v>
      </c>
      <c r="F88" s="30">
        <v>27</v>
      </c>
      <c r="G88" s="29">
        <v>4</v>
      </c>
      <c r="H88" s="30">
        <v>25</v>
      </c>
      <c r="I88" s="29">
        <v>4</v>
      </c>
      <c r="J88" s="106" t="s">
        <v>171</v>
      </c>
      <c r="K88" s="108"/>
      <c r="L88" s="29">
        <v>11.6</v>
      </c>
      <c r="M88" s="18" t="str">
        <f t="shared" si="11"/>
        <v>$ 0</v>
      </c>
      <c r="N88" s="112">
        <v>0.24242424242424243</v>
      </c>
      <c r="O88" s="19">
        <f t="shared" si="12"/>
        <v>0</v>
      </c>
    </row>
    <row r="89" spans="1:15" s="1" customFormat="1" ht="21" customHeight="1">
      <c r="A89" s="21" t="s">
        <v>22</v>
      </c>
      <c r="B89" s="24" t="s">
        <v>172</v>
      </c>
      <c r="C89" s="22"/>
      <c r="D89" s="17" t="str">
        <f t="shared" si="2"/>
        <v/>
      </c>
      <c r="E89" s="30">
        <v>33</v>
      </c>
      <c r="F89" s="30">
        <v>28</v>
      </c>
      <c r="G89" s="29">
        <v>4</v>
      </c>
      <c r="H89" s="30">
        <v>24.5</v>
      </c>
      <c r="I89" s="29">
        <v>4</v>
      </c>
      <c r="J89" s="106" t="s">
        <v>173</v>
      </c>
      <c r="K89" s="108"/>
      <c r="L89" s="29">
        <v>11.7</v>
      </c>
      <c r="M89" s="18" t="str">
        <f t="shared" si="11"/>
        <v>$ 0</v>
      </c>
      <c r="N89" s="112">
        <v>0.25757575757575757</v>
      </c>
      <c r="O89" s="19">
        <f t="shared" si="12"/>
        <v>0</v>
      </c>
    </row>
    <row r="90" spans="1:15" s="1" customFormat="1" ht="21" customHeight="1">
      <c r="A90" s="21" t="s">
        <v>22</v>
      </c>
      <c r="B90" s="24" t="s">
        <v>174</v>
      </c>
      <c r="C90" s="22"/>
      <c r="D90" s="17" t="str">
        <f t="shared" si="2"/>
        <v/>
      </c>
      <c r="E90" s="30">
        <v>58</v>
      </c>
      <c r="F90" s="30">
        <v>48</v>
      </c>
      <c r="G90" s="29">
        <v>3</v>
      </c>
      <c r="H90" s="30">
        <v>44</v>
      </c>
      <c r="I90" s="29">
        <v>3</v>
      </c>
      <c r="J90" s="106" t="s">
        <v>175</v>
      </c>
      <c r="K90" s="108"/>
      <c r="L90" s="29">
        <v>10.9</v>
      </c>
      <c r="M90" s="18" t="str">
        <f t="shared" si="11"/>
        <v>$ 0</v>
      </c>
      <c r="N90" s="112">
        <v>0.24137931034482762</v>
      </c>
      <c r="O90" s="19">
        <f t="shared" si="12"/>
        <v>0</v>
      </c>
    </row>
    <row r="91" spans="1:15" s="1" customFormat="1" ht="21" customHeight="1">
      <c r="A91" s="21" t="s">
        <v>22</v>
      </c>
      <c r="B91" s="24" t="s">
        <v>176</v>
      </c>
      <c r="C91" s="22"/>
      <c r="D91" s="17" t="str">
        <f t="shared" si="2"/>
        <v/>
      </c>
      <c r="E91" s="30">
        <v>99</v>
      </c>
      <c r="F91" s="30">
        <v>82.5</v>
      </c>
      <c r="G91" s="29">
        <v>2</v>
      </c>
      <c r="H91" s="30">
        <v>75</v>
      </c>
      <c r="I91" s="29">
        <v>2</v>
      </c>
      <c r="J91" s="106" t="s">
        <v>177</v>
      </c>
      <c r="K91" s="108"/>
      <c r="L91" s="29">
        <v>11.8</v>
      </c>
      <c r="M91" s="18" t="str">
        <f t="shared" si="11"/>
        <v>$ 0</v>
      </c>
      <c r="N91" s="112">
        <v>0.24242424242424243</v>
      </c>
      <c r="O91" s="19">
        <f t="shared" si="12"/>
        <v>0</v>
      </c>
    </row>
    <row r="92" spans="1:15" s="1" customFormat="1" ht="21" customHeight="1">
      <c r="A92" s="21" t="s">
        <v>22</v>
      </c>
      <c r="B92" s="24" t="s">
        <v>178</v>
      </c>
      <c r="C92" s="22"/>
      <c r="D92" s="17" t="str">
        <f t="shared" si="2"/>
        <v/>
      </c>
      <c r="E92" s="30">
        <v>99</v>
      </c>
      <c r="F92" s="30">
        <v>82.5</v>
      </c>
      <c r="G92" s="29">
        <v>2</v>
      </c>
      <c r="H92" s="30">
        <v>75</v>
      </c>
      <c r="I92" s="29">
        <v>2</v>
      </c>
      <c r="J92" s="106" t="s">
        <v>179</v>
      </c>
      <c r="K92" s="108"/>
      <c r="L92" s="29">
        <v>11.7</v>
      </c>
      <c r="M92" s="18" t="str">
        <f t="shared" si="11"/>
        <v>$ 0</v>
      </c>
      <c r="N92" s="112">
        <v>0.24242424242424243</v>
      </c>
      <c r="O92" s="19">
        <f t="shared" si="12"/>
        <v>0</v>
      </c>
    </row>
    <row r="93" spans="1:15" s="1" customFormat="1" ht="21" customHeight="1">
      <c r="A93" s="21" t="s">
        <v>22</v>
      </c>
      <c r="B93" s="24" t="s">
        <v>180</v>
      </c>
      <c r="C93" s="22"/>
      <c r="D93" s="17" t="str">
        <f t="shared" si="2"/>
        <v/>
      </c>
      <c r="E93" s="30">
        <v>198</v>
      </c>
      <c r="F93" s="30">
        <v>165</v>
      </c>
      <c r="G93" s="29">
        <v>1</v>
      </c>
      <c r="H93" s="30">
        <v>150</v>
      </c>
      <c r="I93" s="29">
        <v>1</v>
      </c>
      <c r="J93" s="106" t="s">
        <v>181</v>
      </c>
      <c r="K93" s="108"/>
      <c r="L93" s="29">
        <v>6.3</v>
      </c>
      <c r="M93" s="18" t="str">
        <f t="shared" si="11"/>
        <v>$ 0</v>
      </c>
      <c r="N93" s="112">
        <v>0.24242424242424243</v>
      </c>
      <c r="O93" s="19">
        <f t="shared" si="12"/>
        <v>0</v>
      </c>
    </row>
    <row r="94" spans="1:15" s="1" customFormat="1" ht="21" customHeight="1">
      <c r="A94" s="21" t="s">
        <v>22</v>
      </c>
      <c r="B94" s="24" t="s">
        <v>182</v>
      </c>
      <c r="C94" s="22"/>
      <c r="D94" s="17" t="str">
        <f t="shared" si="2"/>
        <v/>
      </c>
      <c r="E94" s="30">
        <v>198</v>
      </c>
      <c r="F94" s="30">
        <v>165</v>
      </c>
      <c r="G94" s="29">
        <v>2</v>
      </c>
      <c r="H94" s="30">
        <v>150</v>
      </c>
      <c r="I94" s="29">
        <v>2</v>
      </c>
      <c r="J94" s="106" t="s">
        <v>183</v>
      </c>
      <c r="K94" s="108"/>
      <c r="L94" s="29">
        <v>12.3</v>
      </c>
      <c r="M94" s="18" t="str">
        <f t="shared" si="11"/>
        <v>$ 0</v>
      </c>
      <c r="N94" s="112">
        <v>0.24242424242424243</v>
      </c>
      <c r="O94" s="19">
        <f t="shared" si="12"/>
        <v>0</v>
      </c>
    </row>
    <row r="95" spans="1:15" s="1" customFormat="1" ht="21" customHeight="1">
      <c r="A95" s="21" t="s">
        <v>22</v>
      </c>
      <c r="B95" s="24" t="s">
        <v>184</v>
      </c>
      <c r="C95" s="22"/>
      <c r="D95" s="17" t="str">
        <f t="shared" si="2"/>
        <v/>
      </c>
      <c r="E95" s="30">
        <v>250</v>
      </c>
      <c r="F95" s="30">
        <v>209</v>
      </c>
      <c r="G95" s="29">
        <v>1</v>
      </c>
      <c r="H95" s="30">
        <v>190</v>
      </c>
      <c r="I95" s="29">
        <v>2</v>
      </c>
      <c r="J95" s="106" t="s">
        <v>185</v>
      </c>
      <c r="K95" s="108"/>
      <c r="L95" s="29">
        <v>14.3</v>
      </c>
      <c r="M95" s="18" t="str">
        <f t="shared" si="11"/>
        <v>$ 0</v>
      </c>
      <c r="N95" s="112">
        <v>0.24</v>
      </c>
      <c r="O95" s="19">
        <f t="shared" si="12"/>
        <v>0</v>
      </c>
    </row>
    <row r="96" spans="1:15" s="1" customFormat="1" ht="21" customHeight="1">
      <c r="A96" s="21" t="s">
        <v>22</v>
      </c>
      <c r="B96" s="24" t="s">
        <v>186</v>
      </c>
      <c r="C96" s="22"/>
      <c r="D96" s="17" t="str">
        <f t="shared" si="2"/>
        <v/>
      </c>
      <c r="E96" s="30">
        <v>36</v>
      </c>
      <c r="F96" s="30">
        <v>31</v>
      </c>
      <c r="G96" s="29">
        <v>4</v>
      </c>
      <c r="H96" s="30">
        <v>28</v>
      </c>
      <c r="I96" s="29">
        <v>4</v>
      </c>
      <c r="J96" s="106" t="s">
        <v>187</v>
      </c>
      <c r="K96" s="108"/>
      <c r="L96" s="29">
        <v>12.9</v>
      </c>
      <c r="M96" s="18" t="str">
        <f t="shared" si="11"/>
        <v>$ 0</v>
      </c>
      <c r="N96" s="112">
        <v>0.22222222222222221</v>
      </c>
      <c r="O96" s="19">
        <f t="shared" si="12"/>
        <v>0</v>
      </c>
    </row>
    <row r="97" spans="1:15" s="1" customFormat="1" ht="21" customHeight="1">
      <c r="A97" s="21" t="s">
        <v>22</v>
      </c>
      <c r="B97" s="24" t="s">
        <v>188</v>
      </c>
      <c r="C97" s="22"/>
      <c r="D97" s="17" t="str">
        <f t="shared" si="2"/>
        <v/>
      </c>
      <c r="E97" s="30">
        <v>11</v>
      </c>
      <c r="F97" s="30">
        <v>8.8000000000000007</v>
      </c>
      <c r="G97" s="29">
        <v>12</v>
      </c>
      <c r="H97" s="30">
        <v>8</v>
      </c>
      <c r="I97" s="29">
        <v>12</v>
      </c>
      <c r="J97" s="106" t="s">
        <v>189</v>
      </c>
      <c r="K97" s="108"/>
      <c r="L97" s="29">
        <v>8.9</v>
      </c>
      <c r="M97" s="18" t="str">
        <f t="shared" si="11"/>
        <v>$ 0</v>
      </c>
      <c r="N97" s="112">
        <v>0.27272727272727271</v>
      </c>
      <c r="O97" s="19">
        <f t="shared" si="12"/>
        <v>0</v>
      </c>
    </row>
    <row r="98" spans="1:15" s="1" customFormat="1" ht="21" customHeight="1">
      <c r="A98" s="21" t="s">
        <v>22</v>
      </c>
      <c r="B98" s="24" t="s">
        <v>190</v>
      </c>
      <c r="C98" s="22"/>
      <c r="D98" s="17" t="str">
        <f t="shared" si="2"/>
        <v/>
      </c>
      <c r="E98" s="30">
        <v>15</v>
      </c>
      <c r="F98" s="30">
        <v>12.5</v>
      </c>
      <c r="G98" s="29">
        <v>12</v>
      </c>
      <c r="H98" s="30">
        <v>11.5</v>
      </c>
      <c r="I98" s="29">
        <v>12</v>
      </c>
      <c r="J98" s="106" t="s">
        <v>191</v>
      </c>
      <c r="K98" s="108"/>
      <c r="L98" s="29">
        <v>10</v>
      </c>
      <c r="M98" s="18" t="str">
        <f t="shared" si="11"/>
        <v>$ 0</v>
      </c>
      <c r="N98" s="112">
        <v>0.23333333333333328</v>
      </c>
      <c r="O98" s="19">
        <f t="shared" si="12"/>
        <v>0</v>
      </c>
    </row>
    <row r="99" spans="1:15" s="1" customFormat="1" ht="21" customHeight="1">
      <c r="A99" s="21" t="s">
        <v>22</v>
      </c>
      <c r="B99" s="24" t="s">
        <v>192</v>
      </c>
      <c r="C99" s="22"/>
      <c r="D99" s="17" t="str">
        <f t="shared" si="2"/>
        <v/>
      </c>
      <c r="E99" s="30">
        <v>9</v>
      </c>
      <c r="F99" s="30">
        <v>7.75</v>
      </c>
      <c r="G99" s="29">
        <v>12</v>
      </c>
      <c r="H99" s="30">
        <v>7</v>
      </c>
      <c r="I99" s="29">
        <v>12</v>
      </c>
      <c r="J99" s="106" t="s">
        <v>193</v>
      </c>
      <c r="K99" s="108"/>
      <c r="L99" s="29">
        <v>7.4</v>
      </c>
      <c r="M99" s="18" t="str">
        <f t="shared" si="11"/>
        <v>$ 0</v>
      </c>
      <c r="N99" s="112">
        <v>0.22222222222222221</v>
      </c>
      <c r="O99" s="19">
        <f t="shared" si="12"/>
        <v>0</v>
      </c>
    </row>
    <row r="100" spans="1:15" s="1" customFormat="1" ht="21" customHeight="1">
      <c r="A100" s="21" t="s">
        <v>22</v>
      </c>
      <c r="B100" s="24" t="s">
        <v>194</v>
      </c>
      <c r="C100" s="22"/>
      <c r="D100" s="17" t="str">
        <f t="shared" si="2"/>
        <v/>
      </c>
      <c r="E100" s="30">
        <v>4</v>
      </c>
      <c r="F100" s="30">
        <v>3.3</v>
      </c>
      <c r="G100" s="29">
        <v>12</v>
      </c>
      <c r="H100" s="30">
        <v>3</v>
      </c>
      <c r="I100" s="29">
        <v>12</v>
      </c>
      <c r="J100" s="106" t="s">
        <v>195</v>
      </c>
      <c r="K100" s="108"/>
      <c r="L100" s="29">
        <v>3.3</v>
      </c>
      <c r="M100" s="18" t="str">
        <f t="shared" si="11"/>
        <v>$ 0</v>
      </c>
      <c r="N100" s="112">
        <v>0.25</v>
      </c>
      <c r="O100" s="19">
        <f t="shared" si="12"/>
        <v>0</v>
      </c>
    </row>
    <row r="101" spans="1:15" s="1" customFormat="1" ht="21" customHeight="1">
      <c r="A101" s="21" t="s">
        <v>22</v>
      </c>
      <c r="B101" s="24" t="s">
        <v>196</v>
      </c>
      <c r="C101" s="22"/>
      <c r="D101" s="17" t="str">
        <f t="shared" si="2"/>
        <v/>
      </c>
      <c r="E101" s="30">
        <v>35</v>
      </c>
      <c r="F101" s="30">
        <v>27</v>
      </c>
      <c r="G101" s="29">
        <v>6</v>
      </c>
      <c r="H101" s="30">
        <v>25</v>
      </c>
      <c r="I101" s="29">
        <v>6</v>
      </c>
      <c r="J101" s="106" t="s">
        <v>197</v>
      </c>
      <c r="K101" s="108"/>
      <c r="L101" s="29">
        <v>7.7</v>
      </c>
      <c r="M101" s="18" t="str">
        <f t="shared" ref="M101:M111" si="13">IF(C101=0,"$ 0",(C101*D101))</f>
        <v>$ 0</v>
      </c>
      <c r="N101" s="112">
        <v>0.2857142857142857</v>
      </c>
      <c r="O101" s="19">
        <f t="shared" si="5"/>
        <v>0</v>
      </c>
    </row>
    <row r="102" spans="1:15" s="1" customFormat="1" ht="21" customHeight="1">
      <c r="A102" s="21" t="s">
        <v>22</v>
      </c>
      <c r="B102" s="24" t="s">
        <v>198</v>
      </c>
      <c r="C102" s="22"/>
      <c r="D102" s="17" t="str">
        <f t="shared" si="2"/>
        <v/>
      </c>
      <c r="E102" s="30">
        <v>18.5</v>
      </c>
      <c r="F102" s="30">
        <v>15.4</v>
      </c>
      <c r="G102" s="29">
        <v>6</v>
      </c>
      <c r="H102" s="30">
        <v>14</v>
      </c>
      <c r="I102" s="29">
        <v>6</v>
      </c>
      <c r="J102" s="106" t="s">
        <v>199</v>
      </c>
      <c r="K102" s="108"/>
      <c r="L102" s="29">
        <v>6.1</v>
      </c>
      <c r="M102" s="18" t="str">
        <f t="shared" si="13"/>
        <v>$ 0</v>
      </c>
      <c r="N102" s="112">
        <v>0.2432432432432432</v>
      </c>
      <c r="O102" s="19">
        <f t="shared" si="5"/>
        <v>0</v>
      </c>
    </row>
    <row r="103" spans="1:15" s="1" customFormat="1" ht="21" customHeight="1">
      <c r="A103" s="21" t="s">
        <v>22</v>
      </c>
      <c r="B103" s="24" t="s">
        <v>200</v>
      </c>
      <c r="C103" s="22"/>
      <c r="D103" s="17" t="str">
        <f t="shared" si="2"/>
        <v/>
      </c>
      <c r="E103" s="30">
        <v>7.85</v>
      </c>
      <c r="F103" s="30">
        <v>6.5</v>
      </c>
      <c r="G103" s="29">
        <v>12</v>
      </c>
      <c r="H103" s="30">
        <v>6</v>
      </c>
      <c r="I103" s="29">
        <v>24</v>
      </c>
      <c r="J103" s="106" t="s">
        <v>201</v>
      </c>
      <c r="K103" s="108"/>
      <c r="L103" s="29">
        <v>15.45</v>
      </c>
      <c r="M103" s="18" t="str">
        <f t="shared" si="13"/>
        <v>$ 0</v>
      </c>
      <c r="N103" s="112">
        <v>0.23566878980891715</v>
      </c>
      <c r="O103" s="19">
        <f t="shared" si="5"/>
        <v>0</v>
      </c>
    </row>
    <row r="104" spans="1:15" s="1" customFormat="1" ht="21" customHeight="1">
      <c r="A104" s="21" t="s">
        <v>22</v>
      </c>
      <c r="B104" s="24" t="s">
        <v>202</v>
      </c>
      <c r="C104" s="22"/>
      <c r="D104" s="17" t="str">
        <f t="shared" si="2"/>
        <v/>
      </c>
      <c r="E104" s="30">
        <v>5.4</v>
      </c>
      <c r="F104" s="30">
        <v>4.5</v>
      </c>
      <c r="G104" s="29">
        <v>12</v>
      </c>
      <c r="H104" s="30">
        <v>4</v>
      </c>
      <c r="I104" s="29">
        <v>24</v>
      </c>
      <c r="J104" s="106" t="s">
        <v>203</v>
      </c>
      <c r="K104" s="108"/>
      <c r="L104" s="29">
        <v>7.4</v>
      </c>
      <c r="M104" s="18" t="str">
        <f t="shared" si="13"/>
        <v>$ 0</v>
      </c>
      <c r="N104" s="112">
        <v>0.2592592592592593</v>
      </c>
      <c r="O104" s="19">
        <f t="shared" si="5"/>
        <v>0</v>
      </c>
    </row>
    <row r="105" spans="1:15" s="1" customFormat="1" ht="21" customHeight="1">
      <c r="A105" s="21" t="s">
        <v>22</v>
      </c>
      <c r="B105" s="24" t="s">
        <v>204</v>
      </c>
      <c r="C105" s="22"/>
      <c r="D105" s="17" t="str">
        <f t="shared" si="2"/>
        <v/>
      </c>
      <c r="E105" s="30">
        <v>106</v>
      </c>
      <c r="F105" s="30">
        <v>88</v>
      </c>
      <c r="G105" s="29">
        <v>2</v>
      </c>
      <c r="H105" s="30">
        <v>80</v>
      </c>
      <c r="I105" s="29">
        <v>2</v>
      </c>
      <c r="J105" s="106" t="s">
        <v>205</v>
      </c>
      <c r="K105" s="108"/>
      <c r="L105" s="29">
        <v>12.45</v>
      </c>
      <c r="M105" s="18" t="str">
        <f>IF(C105=0,"$ 0",(C105*D105))</f>
        <v>$ 0</v>
      </c>
      <c r="N105" s="112">
        <v>0.24528301886792447</v>
      </c>
      <c r="O105" s="19">
        <f t="shared" si="5"/>
        <v>0</v>
      </c>
    </row>
    <row r="106" spans="1:15" s="1" customFormat="1" ht="21" customHeight="1">
      <c r="A106" s="21" t="s">
        <v>22</v>
      </c>
      <c r="B106" s="24" t="s">
        <v>206</v>
      </c>
      <c r="C106" s="22"/>
      <c r="D106" s="17" t="str">
        <f t="shared" si="2"/>
        <v/>
      </c>
      <c r="E106" s="30">
        <v>106</v>
      </c>
      <c r="F106" s="30">
        <v>88</v>
      </c>
      <c r="G106" s="29">
        <v>2</v>
      </c>
      <c r="H106" s="30">
        <v>80</v>
      </c>
      <c r="I106" s="29">
        <v>2</v>
      </c>
      <c r="J106" s="106" t="s">
        <v>207</v>
      </c>
      <c r="K106" s="108"/>
      <c r="L106" s="29">
        <v>13.15</v>
      </c>
      <c r="M106" s="18" t="str">
        <f>IF(C106=0,"$ 0",(C106*D106))</f>
        <v>$ 0</v>
      </c>
      <c r="N106" s="112">
        <v>0.24528301886792447</v>
      </c>
      <c r="O106" s="19">
        <f t="shared" si="5"/>
        <v>0</v>
      </c>
    </row>
    <row r="107" spans="1:15" s="1" customFormat="1" ht="21" customHeight="1">
      <c r="A107" s="21" t="s">
        <v>22</v>
      </c>
      <c r="B107" s="24" t="s">
        <v>208</v>
      </c>
      <c r="C107" s="22"/>
      <c r="D107" s="17" t="str">
        <f t="shared" si="2"/>
        <v/>
      </c>
      <c r="E107" s="30">
        <v>204</v>
      </c>
      <c r="F107" s="30">
        <v>170</v>
      </c>
      <c r="G107" s="29">
        <v>1</v>
      </c>
      <c r="H107" s="30">
        <v>155</v>
      </c>
      <c r="I107" s="29">
        <v>1</v>
      </c>
      <c r="J107" s="106" t="s">
        <v>209</v>
      </c>
      <c r="K107" s="108"/>
      <c r="L107" s="29">
        <v>6.4</v>
      </c>
      <c r="M107" s="18" t="str">
        <f t="shared" si="13"/>
        <v>$ 0</v>
      </c>
      <c r="N107" s="112">
        <v>0.24019607843137258</v>
      </c>
      <c r="O107" s="19">
        <f t="shared" si="5"/>
        <v>0</v>
      </c>
    </row>
    <row r="108" spans="1:15" s="1" customFormat="1" ht="21" customHeight="1">
      <c r="A108" s="21" t="s">
        <v>22</v>
      </c>
      <c r="B108" s="24" t="s">
        <v>210</v>
      </c>
      <c r="C108" s="22"/>
      <c r="D108" s="17" t="str">
        <f t="shared" si="2"/>
        <v/>
      </c>
      <c r="E108" s="30">
        <v>218</v>
      </c>
      <c r="F108" s="30">
        <v>181.5</v>
      </c>
      <c r="G108" s="29">
        <v>1</v>
      </c>
      <c r="H108" s="30">
        <v>165</v>
      </c>
      <c r="I108" s="29">
        <v>2</v>
      </c>
      <c r="J108" s="106" t="s">
        <v>211</v>
      </c>
      <c r="K108" s="108"/>
      <c r="L108" s="29">
        <v>12.4</v>
      </c>
      <c r="M108" s="18" t="str">
        <f t="shared" si="13"/>
        <v>$ 0</v>
      </c>
      <c r="N108" s="112">
        <v>0.24311926605504586</v>
      </c>
      <c r="O108" s="19">
        <f t="shared" si="5"/>
        <v>0</v>
      </c>
    </row>
    <row r="109" spans="1:15" s="1" customFormat="1" ht="21" customHeight="1">
      <c r="A109" s="21" t="s">
        <v>22</v>
      </c>
      <c r="B109" s="24" t="s">
        <v>212</v>
      </c>
      <c r="C109" s="22"/>
      <c r="D109" s="17" t="str">
        <f t="shared" si="2"/>
        <v/>
      </c>
      <c r="E109" s="30">
        <v>22</v>
      </c>
      <c r="F109" s="30">
        <v>18.149999999999999</v>
      </c>
      <c r="G109" s="29">
        <v>6</v>
      </c>
      <c r="H109" s="30">
        <v>16.5</v>
      </c>
      <c r="I109" s="29">
        <v>6</v>
      </c>
      <c r="J109" s="106" t="s">
        <v>213</v>
      </c>
      <c r="K109" s="108"/>
      <c r="L109" s="29">
        <v>8.5</v>
      </c>
      <c r="M109" s="18" t="str">
        <f t="shared" si="13"/>
        <v>$ 0</v>
      </c>
      <c r="N109" s="112">
        <v>0.25</v>
      </c>
      <c r="O109" s="19">
        <f t="shared" si="5"/>
        <v>0</v>
      </c>
    </row>
    <row r="110" spans="1:15" s="1" customFormat="1" ht="21" customHeight="1">
      <c r="A110" s="21" t="s">
        <v>22</v>
      </c>
      <c r="B110" s="24" t="s">
        <v>214</v>
      </c>
      <c r="C110" s="22"/>
      <c r="D110" s="17" t="str">
        <f t="shared" si="2"/>
        <v/>
      </c>
      <c r="E110" s="30">
        <v>24</v>
      </c>
      <c r="F110" s="30">
        <v>19.8</v>
      </c>
      <c r="G110" s="29">
        <v>6</v>
      </c>
      <c r="H110" s="30">
        <v>18</v>
      </c>
      <c r="I110" s="29">
        <v>6</v>
      </c>
      <c r="J110" s="106" t="s">
        <v>215</v>
      </c>
      <c r="K110" s="108"/>
      <c r="L110" s="29">
        <v>8.8000000000000007</v>
      </c>
      <c r="M110" s="18" t="str">
        <f t="shared" si="13"/>
        <v>$ 0</v>
      </c>
      <c r="N110" s="112">
        <v>0.25</v>
      </c>
      <c r="O110" s="19">
        <f t="shared" si="5"/>
        <v>0</v>
      </c>
    </row>
    <row r="111" spans="1:15" s="1" customFormat="1" ht="21" customHeight="1">
      <c r="A111" s="21" t="s">
        <v>22</v>
      </c>
      <c r="B111" s="24" t="s">
        <v>216</v>
      </c>
      <c r="C111" s="22"/>
      <c r="D111" s="17" t="str">
        <f t="shared" si="2"/>
        <v/>
      </c>
      <c r="E111" s="30">
        <v>19</v>
      </c>
      <c r="F111" s="30">
        <v>16</v>
      </c>
      <c r="G111" s="29">
        <v>6</v>
      </c>
      <c r="H111" s="30">
        <v>14.5</v>
      </c>
      <c r="I111" s="29">
        <v>6</v>
      </c>
      <c r="J111" s="106" t="s">
        <v>217</v>
      </c>
      <c r="K111" s="108"/>
      <c r="L111" s="29">
        <v>7.7</v>
      </c>
      <c r="M111" s="18" t="str">
        <f t="shared" si="13"/>
        <v>$ 0</v>
      </c>
      <c r="N111" s="112">
        <v>0.23684210526315785</v>
      </c>
      <c r="O111" s="19">
        <f t="shared" si="5"/>
        <v>0</v>
      </c>
    </row>
    <row r="112" spans="1:15" s="1" customFormat="1" ht="21" customHeight="1">
      <c r="A112" s="21" t="s">
        <v>22</v>
      </c>
      <c r="B112" s="24" t="s">
        <v>218</v>
      </c>
      <c r="C112" s="22"/>
      <c r="D112" s="17" t="str">
        <f t="shared" si="2"/>
        <v/>
      </c>
      <c r="E112" s="30">
        <v>19</v>
      </c>
      <c r="F112" s="30">
        <v>16</v>
      </c>
      <c r="G112" s="29">
        <v>6</v>
      </c>
      <c r="H112" s="30">
        <v>14.5</v>
      </c>
      <c r="I112" s="29">
        <v>6</v>
      </c>
      <c r="J112" s="106" t="s">
        <v>219</v>
      </c>
      <c r="K112" s="108"/>
      <c r="L112" s="29">
        <v>7.8</v>
      </c>
      <c r="M112" s="18" t="str">
        <f t="shared" ref="M112:M116" si="14">IF(C112=0,"$ 0",(C112*D112))</f>
        <v>$ 0</v>
      </c>
      <c r="N112" s="112">
        <v>0.23684210526315785</v>
      </c>
      <c r="O112" s="19">
        <f t="shared" ref="O112:O116" si="15">(C112/I112)*L112</f>
        <v>0</v>
      </c>
    </row>
    <row r="113" spans="1:15" s="1" customFormat="1" ht="21" customHeight="1">
      <c r="A113" s="21" t="s">
        <v>22</v>
      </c>
      <c r="B113" s="24" t="s">
        <v>220</v>
      </c>
      <c r="C113" s="22"/>
      <c r="D113" s="17" t="str">
        <f t="shared" si="2"/>
        <v/>
      </c>
      <c r="E113" s="30">
        <v>17.5</v>
      </c>
      <c r="F113" s="30">
        <v>16</v>
      </c>
      <c r="G113" s="29">
        <v>6</v>
      </c>
      <c r="H113" s="30">
        <v>14.5</v>
      </c>
      <c r="I113" s="29">
        <v>6</v>
      </c>
      <c r="J113" s="106" t="s">
        <v>221</v>
      </c>
      <c r="K113" s="108"/>
      <c r="L113" s="29">
        <v>7.3</v>
      </c>
      <c r="M113" s="18" t="str">
        <f t="shared" si="14"/>
        <v>$ 0</v>
      </c>
      <c r="N113" s="112">
        <v>0.17142857142857137</v>
      </c>
      <c r="O113" s="19">
        <f t="shared" si="15"/>
        <v>0</v>
      </c>
    </row>
    <row r="114" spans="1:15" s="1" customFormat="1" ht="21" customHeight="1">
      <c r="A114" s="21" t="s">
        <v>22</v>
      </c>
      <c r="B114" s="24" t="s">
        <v>222</v>
      </c>
      <c r="C114" s="22"/>
      <c r="D114" s="17" t="str">
        <f t="shared" si="2"/>
        <v/>
      </c>
      <c r="E114" s="30">
        <v>17.5</v>
      </c>
      <c r="F114" s="30">
        <v>16</v>
      </c>
      <c r="G114" s="29">
        <v>6</v>
      </c>
      <c r="H114" s="30">
        <v>14.5</v>
      </c>
      <c r="I114" s="29">
        <v>6</v>
      </c>
      <c r="J114" s="106" t="s">
        <v>223</v>
      </c>
      <c r="K114" s="108"/>
      <c r="L114" s="29">
        <v>6.5</v>
      </c>
      <c r="M114" s="18" t="str">
        <f t="shared" si="14"/>
        <v>$ 0</v>
      </c>
      <c r="N114" s="112">
        <v>0.17142857142857137</v>
      </c>
      <c r="O114" s="19">
        <f t="shared" si="15"/>
        <v>0</v>
      </c>
    </row>
    <row r="115" spans="1:15" s="1" customFormat="1" ht="21" customHeight="1">
      <c r="A115" s="21" t="s">
        <v>22</v>
      </c>
      <c r="B115" s="24" t="s">
        <v>224</v>
      </c>
      <c r="C115" s="22"/>
      <c r="D115" s="17" t="str">
        <f t="shared" si="2"/>
        <v/>
      </c>
      <c r="E115" s="30">
        <v>20</v>
      </c>
      <c r="F115" s="30">
        <v>16.5</v>
      </c>
      <c r="G115" s="29">
        <v>6</v>
      </c>
      <c r="H115" s="30">
        <v>15</v>
      </c>
      <c r="I115" s="29">
        <v>6</v>
      </c>
      <c r="J115" s="106" t="s">
        <v>225</v>
      </c>
      <c r="K115" s="108"/>
      <c r="L115" s="29">
        <v>6.85</v>
      </c>
      <c r="M115" s="18" t="str">
        <f t="shared" si="14"/>
        <v>$ 0</v>
      </c>
      <c r="N115" s="112">
        <v>0.25</v>
      </c>
      <c r="O115" s="19">
        <f t="shared" si="15"/>
        <v>0</v>
      </c>
    </row>
    <row r="116" spans="1:15" s="1" customFormat="1" ht="21" customHeight="1">
      <c r="A116" s="21" t="s">
        <v>22</v>
      </c>
      <c r="B116" s="24" t="s">
        <v>226</v>
      </c>
      <c r="C116" s="22"/>
      <c r="D116" s="17" t="str">
        <f t="shared" si="2"/>
        <v/>
      </c>
      <c r="E116" s="30">
        <v>20</v>
      </c>
      <c r="F116" s="30">
        <v>16.5</v>
      </c>
      <c r="G116" s="29">
        <v>6</v>
      </c>
      <c r="H116" s="30">
        <v>15</v>
      </c>
      <c r="I116" s="29">
        <v>6</v>
      </c>
      <c r="J116" s="106" t="s">
        <v>227</v>
      </c>
      <c r="K116" s="108"/>
      <c r="L116" s="29">
        <v>7.4</v>
      </c>
      <c r="M116" s="18" t="str">
        <f t="shared" si="14"/>
        <v>$ 0</v>
      </c>
      <c r="N116" s="112">
        <v>0.25</v>
      </c>
      <c r="O116" s="19">
        <f t="shared" si="15"/>
        <v>0</v>
      </c>
    </row>
    <row r="117" spans="1:15" s="1" customFormat="1" ht="21" customHeight="1">
      <c r="A117" s="21" t="s">
        <v>22</v>
      </c>
      <c r="B117" s="24" t="s">
        <v>228</v>
      </c>
      <c r="C117" s="22"/>
      <c r="D117" s="17" t="str">
        <f t="shared" si="2"/>
        <v/>
      </c>
      <c r="E117" s="30">
        <v>20</v>
      </c>
      <c r="F117" s="30">
        <v>16.5</v>
      </c>
      <c r="G117" s="29">
        <v>6</v>
      </c>
      <c r="H117" s="30">
        <v>15</v>
      </c>
      <c r="I117" s="29">
        <v>6</v>
      </c>
      <c r="J117" s="106" t="s">
        <v>229</v>
      </c>
      <c r="K117" s="108"/>
      <c r="L117" s="29">
        <v>7</v>
      </c>
      <c r="M117" s="18" t="str">
        <f t="shared" ref="M117:M129" si="16">IF(C117=0,"$ 0",(C117*D117))</f>
        <v>$ 0</v>
      </c>
      <c r="N117" s="112">
        <v>0.25</v>
      </c>
      <c r="O117" s="19">
        <f t="shared" ref="O117:O129" si="17">(C117/I117)*L117</f>
        <v>0</v>
      </c>
    </row>
    <row r="118" spans="1:15" s="1" customFormat="1" ht="21" customHeight="1">
      <c r="A118" s="21" t="s">
        <v>22</v>
      </c>
      <c r="B118" s="24" t="s">
        <v>230</v>
      </c>
      <c r="C118" s="22"/>
      <c r="D118" s="17" t="str">
        <f t="shared" si="2"/>
        <v/>
      </c>
      <c r="E118" s="30">
        <v>20</v>
      </c>
      <c r="F118" s="30">
        <v>16.5</v>
      </c>
      <c r="G118" s="29">
        <v>6</v>
      </c>
      <c r="H118" s="30">
        <v>15</v>
      </c>
      <c r="I118" s="29">
        <v>6</v>
      </c>
      <c r="J118" s="106" t="s">
        <v>231</v>
      </c>
      <c r="K118" s="108"/>
      <c r="L118" s="29">
        <v>6.6</v>
      </c>
      <c r="M118" s="18" t="str">
        <f t="shared" si="16"/>
        <v>$ 0</v>
      </c>
      <c r="N118" s="112">
        <v>0.25</v>
      </c>
      <c r="O118" s="19">
        <f t="shared" si="17"/>
        <v>0</v>
      </c>
    </row>
    <row r="119" spans="1:15" s="1" customFormat="1" ht="21" customHeight="1">
      <c r="A119" s="21" t="s">
        <v>22</v>
      </c>
      <c r="B119" s="24" t="s">
        <v>232</v>
      </c>
      <c r="C119" s="22"/>
      <c r="D119" s="17" t="str">
        <f t="shared" si="2"/>
        <v/>
      </c>
      <c r="E119" s="30">
        <v>25.5</v>
      </c>
      <c r="F119" s="30">
        <v>21</v>
      </c>
      <c r="G119" s="29">
        <v>6</v>
      </c>
      <c r="H119" s="30">
        <v>19</v>
      </c>
      <c r="I119" s="29">
        <v>6</v>
      </c>
      <c r="J119" s="106" t="s">
        <v>233</v>
      </c>
      <c r="K119" s="108"/>
      <c r="L119" s="29">
        <v>11.6</v>
      </c>
      <c r="M119" s="18" t="str">
        <f t="shared" si="16"/>
        <v>$ 0</v>
      </c>
      <c r="N119" s="112">
        <v>0.25490196078431371</v>
      </c>
      <c r="O119" s="19">
        <f t="shared" si="17"/>
        <v>0</v>
      </c>
    </row>
    <row r="120" spans="1:15" s="1" customFormat="1" ht="21" customHeight="1">
      <c r="A120" s="21" t="s">
        <v>22</v>
      </c>
      <c r="B120" s="24" t="s">
        <v>234</v>
      </c>
      <c r="C120" s="22"/>
      <c r="D120" s="17" t="str">
        <f t="shared" si="2"/>
        <v/>
      </c>
      <c r="E120" s="30">
        <v>118</v>
      </c>
      <c r="F120" s="30">
        <v>100</v>
      </c>
      <c r="G120" s="29">
        <v>2</v>
      </c>
      <c r="H120" s="30">
        <v>90</v>
      </c>
      <c r="I120" s="29">
        <v>2</v>
      </c>
      <c r="J120" s="106" t="s">
        <v>235</v>
      </c>
      <c r="K120" s="108"/>
      <c r="L120" s="29">
        <v>8.15</v>
      </c>
      <c r="M120" s="18" t="str">
        <f t="shared" si="16"/>
        <v>$ 0</v>
      </c>
      <c r="N120" s="112">
        <v>0.23728813559322037</v>
      </c>
      <c r="O120" s="19">
        <f t="shared" si="17"/>
        <v>0</v>
      </c>
    </row>
    <row r="121" spans="1:15" s="1" customFormat="1" ht="21" customHeight="1">
      <c r="A121" s="21" t="s">
        <v>22</v>
      </c>
      <c r="B121" s="24" t="s">
        <v>236</v>
      </c>
      <c r="C121" s="22"/>
      <c r="D121" s="17" t="str">
        <f t="shared" si="2"/>
        <v/>
      </c>
      <c r="E121" s="30">
        <v>28</v>
      </c>
      <c r="F121" s="30">
        <v>24</v>
      </c>
      <c r="G121" s="29">
        <v>6</v>
      </c>
      <c r="H121" s="30">
        <v>22.5</v>
      </c>
      <c r="I121" s="29">
        <v>6</v>
      </c>
      <c r="J121" s="106" t="s">
        <v>237</v>
      </c>
      <c r="K121" s="108"/>
      <c r="L121" s="29">
        <v>12.4</v>
      </c>
      <c r="M121" s="18" t="str">
        <f t="shared" si="16"/>
        <v>$ 0</v>
      </c>
      <c r="N121" s="112">
        <v>0.1964285714285714</v>
      </c>
      <c r="O121" s="19">
        <f t="shared" si="17"/>
        <v>0</v>
      </c>
    </row>
    <row r="122" spans="1:15" s="1" customFormat="1" ht="21" customHeight="1">
      <c r="A122" s="21" t="s">
        <v>22</v>
      </c>
      <c r="B122" s="24" t="s">
        <v>238</v>
      </c>
      <c r="C122" s="22"/>
      <c r="D122" s="17" t="str">
        <f t="shared" si="2"/>
        <v/>
      </c>
      <c r="E122" s="30">
        <v>11</v>
      </c>
      <c r="F122" s="30">
        <v>9.25</v>
      </c>
      <c r="G122" s="29">
        <v>6</v>
      </c>
      <c r="H122" s="30">
        <v>8.5</v>
      </c>
      <c r="I122" s="29">
        <v>6</v>
      </c>
      <c r="J122" s="106" t="s">
        <v>239</v>
      </c>
      <c r="K122" s="108"/>
      <c r="L122" s="29">
        <v>7.5</v>
      </c>
      <c r="M122" s="18" t="str">
        <f t="shared" si="16"/>
        <v>$ 0</v>
      </c>
      <c r="N122" s="112">
        <v>0.22727272727272729</v>
      </c>
      <c r="O122" s="19">
        <f t="shared" si="17"/>
        <v>0</v>
      </c>
    </row>
    <row r="123" spans="1:15" s="1" customFormat="1" ht="21" customHeight="1">
      <c r="A123" s="21" t="s">
        <v>22</v>
      </c>
      <c r="B123" s="24" t="s">
        <v>240</v>
      </c>
      <c r="C123" s="22"/>
      <c r="D123" s="17" t="str">
        <f t="shared" si="2"/>
        <v/>
      </c>
      <c r="E123" s="30">
        <v>4.5</v>
      </c>
      <c r="F123" s="30">
        <v>3.25</v>
      </c>
      <c r="G123" s="29">
        <v>24</v>
      </c>
      <c r="H123" s="30">
        <v>3</v>
      </c>
      <c r="I123" s="29">
        <v>24</v>
      </c>
      <c r="J123" s="106" t="s">
        <v>241</v>
      </c>
      <c r="K123" s="108"/>
      <c r="L123" s="29">
        <v>4.5999999999999996</v>
      </c>
      <c r="M123" s="18" t="str">
        <f t="shared" si="16"/>
        <v>$ 0</v>
      </c>
      <c r="N123" s="112">
        <v>0.33333333333333337</v>
      </c>
      <c r="O123" s="19">
        <f t="shared" si="17"/>
        <v>0</v>
      </c>
    </row>
    <row r="124" spans="1:15" s="1" customFormat="1" ht="21" customHeight="1">
      <c r="A124" s="21" t="s">
        <v>22</v>
      </c>
      <c r="B124" s="24" t="s">
        <v>242</v>
      </c>
      <c r="C124" s="22"/>
      <c r="D124" s="17" t="str">
        <f t="shared" si="2"/>
        <v/>
      </c>
      <c r="E124" s="30">
        <v>21</v>
      </c>
      <c r="F124" s="30">
        <v>17.5</v>
      </c>
      <c r="G124" s="29">
        <v>6</v>
      </c>
      <c r="H124" s="30">
        <v>16</v>
      </c>
      <c r="I124" s="29">
        <v>6</v>
      </c>
      <c r="J124" s="106" t="s">
        <v>243</v>
      </c>
      <c r="K124" s="108"/>
      <c r="L124" s="29">
        <v>7.26</v>
      </c>
      <c r="M124" s="18" t="str">
        <f t="shared" si="16"/>
        <v>$ 0</v>
      </c>
      <c r="N124" s="112">
        <v>0.23809523809523814</v>
      </c>
      <c r="O124" s="19">
        <f t="shared" si="17"/>
        <v>0</v>
      </c>
    </row>
    <row r="125" spans="1:15" s="1" customFormat="1" ht="21" customHeight="1">
      <c r="A125" s="21" t="s">
        <v>22</v>
      </c>
      <c r="B125" s="24" t="s">
        <v>244</v>
      </c>
      <c r="C125" s="22"/>
      <c r="D125" s="17" t="str">
        <f t="shared" si="2"/>
        <v/>
      </c>
      <c r="E125" s="30">
        <v>11</v>
      </c>
      <c r="F125" s="30">
        <v>8.8000000000000007</v>
      </c>
      <c r="G125" s="29">
        <v>12</v>
      </c>
      <c r="H125" s="30">
        <v>8</v>
      </c>
      <c r="I125" s="29">
        <v>12</v>
      </c>
      <c r="J125" s="106" t="s">
        <v>245</v>
      </c>
      <c r="K125" s="108"/>
      <c r="L125" s="29">
        <v>8.1</v>
      </c>
      <c r="M125" s="18" t="str">
        <f t="shared" si="16"/>
        <v>$ 0</v>
      </c>
      <c r="N125" s="112">
        <v>0.27272727272727271</v>
      </c>
      <c r="O125" s="19">
        <f t="shared" si="17"/>
        <v>0</v>
      </c>
    </row>
    <row r="126" spans="1:15" s="1" customFormat="1" ht="21" customHeight="1">
      <c r="A126" s="21" t="s">
        <v>22</v>
      </c>
      <c r="B126" s="24" t="s">
        <v>246</v>
      </c>
      <c r="C126" s="22"/>
      <c r="D126" s="17" t="str">
        <f t="shared" si="2"/>
        <v/>
      </c>
      <c r="E126" s="30">
        <v>11</v>
      </c>
      <c r="F126" s="30">
        <v>8.8000000000000007</v>
      </c>
      <c r="G126" s="29">
        <v>6</v>
      </c>
      <c r="H126" s="30">
        <v>8</v>
      </c>
      <c r="I126" s="29">
        <v>6</v>
      </c>
      <c r="J126" s="106" t="s">
        <v>247</v>
      </c>
      <c r="K126" s="108"/>
      <c r="L126" s="29">
        <v>4.4000000000000004</v>
      </c>
      <c r="M126" s="18" t="str">
        <f t="shared" si="16"/>
        <v>$ 0</v>
      </c>
      <c r="N126" s="112">
        <v>0.27272727272727271</v>
      </c>
      <c r="O126" s="19">
        <f t="shared" si="17"/>
        <v>0</v>
      </c>
    </row>
    <row r="127" spans="1:15" s="1" customFormat="1" ht="21" customHeight="1">
      <c r="A127" s="21" t="s">
        <v>22</v>
      </c>
      <c r="B127" s="24" t="s">
        <v>248</v>
      </c>
      <c r="C127" s="22"/>
      <c r="D127" s="17" t="str">
        <f t="shared" si="2"/>
        <v/>
      </c>
      <c r="E127" s="30">
        <v>11</v>
      </c>
      <c r="F127" s="30">
        <v>8.8000000000000007</v>
      </c>
      <c r="G127" s="29">
        <v>6</v>
      </c>
      <c r="H127" s="30">
        <v>8</v>
      </c>
      <c r="I127" s="29">
        <v>6</v>
      </c>
      <c r="J127" s="106" t="s">
        <v>249</v>
      </c>
      <c r="K127" s="108"/>
      <c r="L127" s="29">
        <v>4.3</v>
      </c>
      <c r="M127" s="18" t="str">
        <f t="shared" si="16"/>
        <v>$ 0</v>
      </c>
      <c r="N127" s="112">
        <v>0.27272727272727271</v>
      </c>
      <c r="O127" s="19">
        <f t="shared" si="17"/>
        <v>0</v>
      </c>
    </row>
    <row r="128" spans="1:15" s="1" customFormat="1" ht="21" customHeight="1">
      <c r="A128" s="21" t="s">
        <v>22</v>
      </c>
      <c r="B128" s="24" t="s">
        <v>250</v>
      </c>
      <c r="C128" s="22"/>
      <c r="D128" s="17" t="str">
        <f t="shared" si="2"/>
        <v/>
      </c>
      <c r="E128" s="30">
        <v>13.2</v>
      </c>
      <c r="F128" s="30">
        <v>11</v>
      </c>
      <c r="G128" s="29">
        <v>12</v>
      </c>
      <c r="H128" s="30">
        <v>10</v>
      </c>
      <c r="I128" s="29">
        <v>12</v>
      </c>
      <c r="J128" s="106" t="s">
        <v>251</v>
      </c>
      <c r="K128" s="108"/>
      <c r="L128" s="29">
        <v>9.9</v>
      </c>
      <c r="M128" s="18" t="str">
        <f t="shared" si="16"/>
        <v>$ 0</v>
      </c>
      <c r="N128" s="112">
        <v>0.24242424242424243</v>
      </c>
      <c r="O128" s="19">
        <f t="shared" si="17"/>
        <v>0</v>
      </c>
    </row>
    <row r="129" spans="1:15" s="1" customFormat="1" ht="21" customHeight="1">
      <c r="A129" s="21" t="s">
        <v>22</v>
      </c>
      <c r="B129" s="24" t="s">
        <v>252</v>
      </c>
      <c r="C129" s="22"/>
      <c r="D129" s="17" t="str">
        <f t="shared" si="2"/>
        <v/>
      </c>
      <c r="E129" s="30">
        <v>13.2</v>
      </c>
      <c r="F129" s="30">
        <v>11</v>
      </c>
      <c r="G129" s="29">
        <v>6</v>
      </c>
      <c r="H129" s="30">
        <v>10</v>
      </c>
      <c r="I129" s="29">
        <v>6</v>
      </c>
      <c r="J129" s="106" t="s">
        <v>253</v>
      </c>
      <c r="K129" s="108"/>
      <c r="L129" s="29">
        <v>4.8</v>
      </c>
      <c r="M129" s="18" t="str">
        <f t="shared" si="16"/>
        <v>$ 0</v>
      </c>
      <c r="N129" s="112">
        <v>0.24242424242424243</v>
      </c>
      <c r="O129" s="19">
        <f t="shared" si="17"/>
        <v>0</v>
      </c>
    </row>
    <row r="130" spans="1:15" s="1" customFormat="1" ht="21" customHeight="1">
      <c r="A130" s="21" t="s">
        <v>22</v>
      </c>
      <c r="B130" s="24" t="s">
        <v>254</v>
      </c>
      <c r="C130" s="22"/>
      <c r="D130" s="17" t="str">
        <f t="shared" si="2"/>
        <v/>
      </c>
      <c r="E130" s="30">
        <v>13.2</v>
      </c>
      <c r="F130" s="30">
        <v>11</v>
      </c>
      <c r="G130" s="29">
        <v>6</v>
      </c>
      <c r="H130" s="30">
        <v>10</v>
      </c>
      <c r="I130" s="29">
        <v>6</v>
      </c>
      <c r="J130" s="106" t="s">
        <v>255</v>
      </c>
      <c r="K130" s="108"/>
      <c r="L130" s="29">
        <v>5.4</v>
      </c>
      <c r="M130" s="18" t="str">
        <f t="shared" ref="M130:M161" si="18">IF(C130=0,"$ 0",(C130*D130))</f>
        <v>$ 0</v>
      </c>
      <c r="N130" s="112">
        <v>0.24242424242424243</v>
      </c>
      <c r="O130" s="19">
        <f t="shared" ref="O130:O161" si="19">(C130/I130)*L130</f>
        <v>0</v>
      </c>
    </row>
    <row r="131" spans="1:15" s="1" customFormat="1" ht="21" customHeight="1">
      <c r="A131" s="21" t="s">
        <v>22</v>
      </c>
      <c r="B131" s="24" t="s">
        <v>256</v>
      </c>
      <c r="C131" s="22"/>
      <c r="D131" s="17" t="str">
        <f t="shared" si="2"/>
        <v/>
      </c>
      <c r="E131" s="30">
        <v>16.5</v>
      </c>
      <c r="F131" s="30">
        <v>13.75</v>
      </c>
      <c r="G131" s="29">
        <v>6</v>
      </c>
      <c r="H131" s="30">
        <v>12.5</v>
      </c>
      <c r="I131" s="29">
        <v>6</v>
      </c>
      <c r="J131" s="106" t="s">
        <v>257</v>
      </c>
      <c r="K131" s="108"/>
      <c r="L131" s="29">
        <v>2.9</v>
      </c>
      <c r="M131" s="18" t="str">
        <f t="shared" si="18"/>
        <v>$ 0</v>
      </c>
      <c r="N131" s="112">
        <v>0.24242424242424243</v>
      </c>
      <c r="O131" s="19">
        <f t="shared" si="19"/>
        <v>0</v>
      </c>
    </row>
    <row r="132" spans="1:15" s="1" customFormat="1" ht="21" customHeight="1">
      <c r="A132" s="21" t="s">
        <v>22</v>
      </c>
      <c r="B132" s="24" t="s">
        <v>258</v>
      </c>
      <c r="C132" s="22"/>
      <c r="D132" s="17" t="str">
        <f t="shared" si="2"/>
        <v/>
      </c>
      <c r="E132" s="30">
        <v>16.5</v>
      </c>
      <c r="F132" s="30">
        <v>13.75</v>
      </c>
      <c r="G132" s="29">
        <v>6</v>
      </c>
      <c r="H132" s="30">
        <v>12.5</v>
      </c>
      <c r="I132" s="29">
        <v>6</v>
      </c>
      <c r="J132" s="106" t="s">
        <v>259</v>
      </c>
      <c r="K132" s="108"/>
      <c r="L132" s="29">
        <v>3.3</v>
      </c>
      <c r="M132" s="18" t="str">
        <f t="shared" si="18"/>
        <v>$ 0</v>
      </c>
      <c r="N132" s="112">
        <v>0.24242424242424243</v>
      </c>
      <c r="O132" s="19">
        <f t="shared" si="19"/>
        <v>0</v>
      </c>
    </row>
    <row r="133" spans="1:15" s="1" customFormat="1" ht="21" customHeight="1">
      <c r="A133" s="21" t="s">
        <v>22</v>
      </c>
      <c r="B133" s="24" t="s">
        <v>260</v>
      </c>
      <c r="C133" s="22"/>
      <c r="D133" s="17" t="str">
        <f t="shared" si="2"/>
        <v/>
      </c>
      <c r="E133" s="30">
        <v>16.5</v>
      </c>
      <c r="F133" s="30">
        <v>13.75</v>
      </c>
      <c r="G133" s="29">
        <v>6</v>
      </c>
      <c r="H133" s="30">
        <v>12.5</v>
      </c>
      <c r="I133" s="29">
        <v>6</v>
      </c>
      <c r="J133" s="106" t="s">
        <v>261</v>
      </c>
      <c r="K133" s="108"/>
      <c r="L133" s="29">
        <v>2.95</v>
      </c>
      <c r="M133" s="18" t="str">
        <f t="shared" si="18"/>
        <v>$ 0</v>
      </c>
      <c r="N133" s="112">
        <v>0.24242424242424243</v>
      </c>
      <c r="O133" s="19">
        <f t="shared" si="19"/>
        <v>0</v>
      </c>
    </row>
    <row r="134" spans="1:15" s="1" customFormat="1" ht="21" customHeight="1">
      <c r="A134" s="21" t="s">
        <v>22</v>
      </c>
      <c r="B134" s="24" t="s">
        <v>262</v>
      </c>
      <c r="C134" s="22"/>
      <c r="D134" s="17" t="str">
        <f t="shared" si="2"/>
        <v/>
      </c>
      <c r="E134" s="30">
        <v>16.5</v>
      </c>
      <c r="F134" s="30">
        <v>13.75</v>
      </c>
      <c r="G134" s="29">
        <v>6</v>
      </c>
      <c r="H134" s="30">
        <v>12.5</v>
      </c>
      <c r="I134" s="29">
        <v>6</v>
      </c>
      <c r="J134" s="106" t="s">
        <v>263</v>
      </c>
      <c r="K134" s="108"/>
      <c r="L134" s="29">
        <v>2.8</v>
      </c>
      <c r="M134" s="18" t="str">
        <f t="shared" si="18"/>
        <v>$ 0</v>
      </c>
      <c r="N134" s="112">
        <v>0.24242424242424243</v>
      </c>
      <c r="O134" s="19">
        <f t="shared" si="19"/>
        <v>0</v>
      </c>
    </row>
    <row r="135" spans="1:15" s="1" customFormat="1" ht="21" customHeight="1">
      <c r="A135" s="21" t="s">
        <v>22</v>
      </c>
      <c r="B135" s="24" t="s">
        <v>264</v>
      </c>
      <c r="C135" s="22"/>
      <c r="D135" s="17" t="str">
        <f t="shared" ref="D135:D152" si="20">IF(C135&gt;=I135,H135,IF(C135=0,"",F135))</f>
        <v/>
      </c>
      <c r="E135" s="30">
        <v>20</v>
      </c>
      <c r="F135" s="30">
        <v>16.5</v>
      </c>
      <c r="G135" s="29">
        <v>6</v>
      </c>
      <c r="H135" s="30">
        <v>15</v>
      </c>
      <c r="I135" s="29">
        <v>6</v>
      </c>
      <c r="J135" s="106" t="s">
        <v>265</v>
      </c>
      <c r="K135" s="108"/>
      <c r="L135" s="29">
        <v>3.8</v>
      </c>
      <c r="M135" s="18" t="str">
        <f t="shared" ref="M135:M152" si="21">IF(C135=0,"$ 0",(C135*D135))</f>
        <v>$ 0</v>
      </c>
      <c r="N135" s="112">
        <v>0.25</v>
      </c>
      <c r="O135" s="19">
        <f t="shared" ref="O135:O152" si="22">(C135/I135)*L135</f>
        <v>0</v>
      </c>
    </row>
    <row r="136" spans="1:15" s="1" customFormat="1" ht="21" customHeight="1">
      <c r="A136" s="21" t="s">
        <v>22</v>
      </c>
      <c r="B136" s="24" t="s">
        <v>266</v>
      </c>
      <c r="C136" s="22"/>
      <c r="D136" s="17" t="str">
        <f t="shared" si="20"/>
        <v/>
      </c>
      <c r="E136" s="30">
        <v>20</v>
      </c>
      <c r="F136" s="30">
        <v>16.5</v>
      </c>
      <c r="G136" s="29">
        <v>6</v>
      </c>
      <c r="H136" s="30">
        <v>15</v>
      </c>
      <c r="I136" s="29">
        <v>6</v>
      </c>
      <c r="J136" s="106" t="s">
        <v>267</v>
      </c>
      <c r="K136" s="108"/>
      <c r="L136" s="29">
        <v>3.6</v>
      </c>
      <c r="M136" s="18" t="str">
        <f t="shared" si="21"/>
        <v>$ 0</v>
      </c>
      <c r="N136" s="112">
        <v>0.25</v>
      </c>
      <c r="O136" s="19">
        <f t="shared" si="22"/>
        <v>0</v>
      </c>
    </row>
    <row r="137" spans="1:15" s="1" customFormat="1" ht="21" customHeight="1">
      <c r="A137" s="21" t="s">
        <v>22</v>
      </c>
      <c r="B137" s="24" t="s">
        <v>268</v>
      </c>
      <c r="C137" s="22"/>
      <c r="D137" s="17" t="str">
        <f t="shared" si="20"/>
        <v/>
      </c>
      <c r="E137" s="30">
        <v>20</v>
      </c>
      <c r="F137" s="30">
        <v>16.5</v>
      </c>
      <c r="G137" s="29">
        <v>6</v>
      </c>
      <c r="H137" s="30">
        <v>15</v>
      </c>
      <c r="I137" s="29">
        <v>6</v>
      </c>
      <c r="J137" s="106" t="s">
        <v>269</v>
      </c>
      <c r="K137" s="108"/>
      <c r="L137" s="29">
        <v>3.4</v>
      </c>
      <c r="M137" s="18" t="str">
        <f t="shared" si="21"/>
        <v>$ 0</v>
      </c>
      <c r="N137" s="112">
        <v>0.25</v>
      </c>
      <c r="O137" s="19">
        <f t="shared" si="22"/>
        <v>0</v>
      </c>
    </row>
    <row r="138" spans="1:15" s="1" customFormat="1" ht="21" customHeight="1">
      <c r="A138" s="21" t="s">
        <v>22</v>
      </c>
      <c r="B138" s="24" t="s">
        <v>270</v>
      </c>
      <c r="C138" s="22"/>
      <c r="D138" s="17" t="str">
        <f t="shared" si="20"/>
        <v/>
      </c>
      <c r="E138" s="30">
        <v>20</v>
      </c>
      <c r="F138" s="30">
        <v>16.5</v>
      </c>
      <c r="G138" s="29">
        <v>6</v>
      </c>
      <c r="H138" s="30">
        <v>15</v>
      </c>
      <c r="I138" s="29">
        <v>6</v>
      </c>
      <c r="J138" s="106" t="s">
        <v>271</v>
      </c>
      <c r="K138" s="108"/>
      <c r="L138" s="29">
        <v>3.2</v>
      </c>
      <c r="M138" s="18" t="str">
        <f t="shared" si="21"/>
        <v>$ 0</v>
      </c>
      <c r="N138" s="112">
        <v>0.25</v>
      </c>
      <c r="O138" s="19">
        <f t="shared" si="22"/>
        <v>0</v>
      </c>
    </row>
    <row r="139" spans="1:15" s="1" customFormat="1" ht="21" customHeight="1">
      <c r="A139" s="21" t="s">
        <v>22</v>
      </c>
      <c r="B139" s="24" t="s">
        <v>272</v>
      </c>
      <c r="C139" s="22"/>
      <c r="D139" s="17" t="str">
        <f t="shared" si="20"/>
        <v/>
      </c>
      <c r="E139" s="30">
        <v>20</v>
      </c>
      <c r="F139" s="30">
        <v>16.5</v>
      </c>
      <c r="G139" s="29">
        <v>6</v>
      </c>
      <c r="H139" s="30">
        <v>15</v>
      </c>
      <c r="I139" s="29">
        <v>6</v>
      </c>
      <c r="J139" s="106" t="s">
        <v>273</v>
      </c>
      <c r="K139" s="108"/>
      <c r="L139" s="29">
        <v>7.2</v>
      </c>
      <c r="M139" s="18" t="str">
        <f t="shared" si="21"/>
        <v>$ 0</v>
      </c>
      <c r="N139" s="112">
        <v>0.25</v>
      </c>
      <c r="O139" s="19">
        <f t="shared" si="22"/>
        <v>0</v>
      </c>
    </row>
    <row r="140" spans="1:15" s="1" customFormat="1" ht="21" customHeight="1">
      <c r="A140" s="21" t="s">
        <v>22</v>
      </c>
      <c r="B140" s="24" t="s">
        <v>274</v>
      </c>
      <c r="C140" s="22"/>
      <c r="D140" s="17" t="str">
        <f t="shared" si="20"/>
        <v/>
      </c>
      <c r="E140" s="30">
        <v>26.5</v>
      </c>
      <c r="F140" s="30">
        <v>22</v>
      </c>
      <c r="G140" s="29">
        <v>6</v>
      </c>
      <c r="H140" s="30">
        <v>20</v>
      </c>
      <c r="I140" s="29">
        <v>6</v>
      </c>
      <c r="J140" s="106" t="s">
        <v>275</v>
      </c>
      <c r="K140" s="108"/>
      <c r="L140" s="29">
        <v>7.3</v>
      </c>
      <c r="M140" s="18" t="str">
        <f t="shared" si="21"/>
        <v>$ 0</v>
      </c>
      <c r="N140" s="112">
        <v>0.24528301886792447</v>
      </c>
      <c r="O140" s="19">
        <f t="shared" si="22"/>
        <v>0</v>
      </c>
    </row>
    <row r="141" spans="1:15" s="1" customFormat="1" ht="21" customHeight="1">
      <c r="A141" s="21" t="s">
        <v>22</v>
      </c>
      <c r="B141" s="24" t="s">
        <v>276</v>
      </c>
      <c r="C141" s="22"/>
      <c r="D141" s="17" t="str">
        <f t="shared" si="20"/>
        <v/>
      </c>
      <c r="E141" s="30">
        <v>26.5</v>
      </c>
      <c r="F141" s="30">
        <v>22</v>
      </c>
      <c r="G141" s="29">
        <v>6</v>
      </c>
      <c r="H141" s="30">
        <v>20</v>
      </c>
      <c r="I141" s="29">
        <v>6</v>
      </c>
      <c r="J141" s="106" t="s">
        <v>277</v>
      </c>
      <c r="K141" s="108"/>
      <c r="L141" s="29">
        <v>7.7</v>
      </c>
      <c r="M141" s="18" t="str">
        <f t="shared" si="21"/>
        <v>$ 0</v>
      </c>
      <c r="N141" s="112">
        <v>0.24528301886792447</v>
      </c>
      <c r="O141" s="19">
        <f t="shared" si="22"/>
        <v>0</v>
      </c>
    </row>
    <row r="142" spans="1:15" s="1" customFormat="1" ht="21" customHeight="1">
      <c r="A142" s="21" t="s">
        <v>22</v>
      </c>
      <c r="B142" s="24" t="s">
        <v>278</v>
      </c>
      <c r="C142" s="22"/>
      <c r="D142" s="17" t="str">
        <f t="shared" si="20"/>
        <v/>
      </c>
      <c r="E142" s="30">
        <v>26.5</v>
      </c>
      <c r="F142" s="30">
        <v>22</v>
      </c>
      <c r="G142" s="29">
        <v>6</v>
      </c>
      <c r="H142" s="30">
        <v>20</v>
      </c>
      <c r="I142" s="29">
        <v>6</v>
      </c>
      <c r="J142" s="106" t="s">
        <v>279</v>
      </c>
      <c r="K142" s="108"/>
      <c r="L142" s="29">
        <v>7.3</v>
      </c>
      <c r="M142" s="18" t="str">
        <f t="shared" si="21"/>
        <v>$ 0</v>
      </c>
      <c r="N142" s="112">
        <v>0.24528301886792447</v>
      </c>
      <c r="O142" s="19">
        <f t="shared" si="22"/>
        <v>0</v>
      </c>
    </row>
    <row r="143" spans="1:15" s="1" customFormat="1" ht="21" customHeight="1">
      <c r="A143" s="21" t="s">
        <v>22</v>
      </c>
      <c r="B143" s="24" t="s">
        <v>280</v>
      </c>
      <c r="C143" s="22"/>
      <c r="D143" s="17" t="str">
        <f t="shared" si="20"/>
        <v/>
      </c>
      <c r="E143" s="30">
        <v>26.5</v>
      </c>
      <c r="F143" s="30">
        <v>22</v>
      </c>
      <c r="G143" s="29">
        <v>6</v>
      </c>
      <c r="H143" s="30">
        <v>20</v>
      </c>
      <c r="I143" s="29">
        <v>6</v>
      </c>
      <c r="J143" s="106" t="s">
        <v>281</v>
      </c>
      <c r="K143" s="108"/>
      <c r="L143" s="29">
        <v>6.9</v>
      </c>
      <c r="M143" s="18" t="str">
        <f t="shared" si="21"/>
        <v>$ 0</v>
      </c>
      <c r="N143" s="112">
        <v>0.24528301886792447</v>
      </c>
      <c r="O143" s="19">
        <f t="shared" si="22"/>
        <v>0</v>
      </c>
    </row>
    <row r="144" spans="1:15" s="1" customFormat="1" ht="21" customHeight="1">
      <c r="A144" s="21" t="s">
        <v>22</v>
      </c>
      <c r="B144" s="24" t="s">
        <v>282</v>
      </c>
      <c r="C144" s="22"/>
      <c r="D144" s="17" t="str">
        <f t="shared" si="20"/>
        <v/>
      </c>
      <c r="E144" s="30">
        <v>26.5</v>
      </c>
      <c r="F144" s="30">
        <v>22</v>
      </c>
      <c r="G144" s="29">
        <v>6</v>
      </c>
      <c r="H144" s="30">
        <v>20</v>
      </c>
      <c r="I144" s="29">
        <v>6</v>
      </c>
      <c r="J144" s="106" t="s">
        <v>283</v>
      </c>
      <c r="K144" s="108"/>
      <c r="L144" s="29">
        <v>6.7</v>
      </c>
      <c r="M144" s="18" t="str">
        <f t="shared" si="21"/>
        <v>$ 0</v>
      </c>
      <c r="N144" s="112">
        <v>0.24528301886792447</v>
      </c>
      <c r="O144" s="19">
        <f t="shared" si="22"/>
        <v>0</v>
      </c>
    </row>
    <row r="145" spans="1:15" s="1" customFormat="1" ht="21" customHeight="1">
      <c r="A145" s="21" t="s">
        <v>22</v>
      </c>
      <c r="B145" s="24" t="s">
        <v>284</v>
      </c>
      <c r="C145" s="22"/>
      <c r="D145" s="17" t="str">
        <f t="shared" si="20"/>
        <v/>
      </c>
      <c r="E145" s="30">
        <v>22.5</v>
      </c>
      <c r="F145" s="30">
        <v>18.7</v>
      </c>
      <c r="G145" s="29">
        <v>6</v>
      </c>
      <c r="H145" s="30">
        <v>17</v>
      </c>
      <c r="I145" s="29">
        <v>6</v>
      </c>
      <c r="J145" s="106" t="s">
        <v>285</v>
      </c>
      <c r="K145" s="108"/>
      <c r="L145" s="29">
        <v>7.7</v>
      </c>
      <c r="M145" s="18" t="str">
        <f t="shared" si="21"/>
        <v>$ 0</v>
      </c>
      <c r="N145" s="112">
        <v>0.24444444444444446</v>
      </c>
      <c r="O145" s="19">
        <f t="shared" si="22"/>
        <v>0</v>
      </c>
    </row>
    <row r="146" spans="1:15" s="1" customFormat="1" ht="21" customHeight="1">
      <c r="A146" s="21" t="s">
        <v>22</v>
      </c>
      <c r="B146" s="24" t="s">
        <v>286</v>
      </c>
      <c r="C146" s="22"/>
      <c r="D146" s="17" t="str">
        <f t="shared" si="20"/>
        <v/>
      </c>
      <c r="E146" s="30">
        <v>22.5</v>
      </c>
      <c r="F146" s="30">
        <v>18.7</v>
      </c>
      <c r="G146" s="29">
        <v>6</v>
      </c>
      <c r="H146" s="30">
        <v>17</v>
      </c>
      <c r="I146" s="29">
        <v>6</v>
      </c>
      <c r="J146" s="106" t="s">
        <v>287</v>
      </c>
      <c r="K146" s="108"/>
      <c r="L146" s="29">
        <v>7.5</v>
      </c>
      <c r="M146" s="18" t="str">
        <f t="shared" si="21"/>
        <v>$ 0</v>
      </c>
      <c r="N146" s="112">
        <v>0.24444444444444446</v>
      </c>
      <c r="O146" s="19">
        <f t="shared" si="22"/>
        <v>0</v>
      </c>
    </row>
    <row r="147" spans="1:15" s="1" customFormat="1" ht="21" customHeight="1">
      <c r="A147" s="21" t="s">
        <v>22</v>
      </c>
      <c r="B147" s="24" t="s">
        <v>288</v>
      </c>
      <c r="C147" s="22"/>
      <c r="D147" s="17" t="str">
        <f t="shared" si="20"/>
        <v/>
      </c>
      <c r="E147" s="30">
        <v>22.5</v>
      </c>
      <c r="F147" s="30">
        <v>18.7</v>
      </c>
      <c r="G147" s="29">
        <v>6</v>
      </c>
      <c r="H147" s="30">
        <v>17</v>
      </c>
      <c r="I147" s="29">
        <v>6</v>
      </c>
      <c r="J147" s="106" t="s">
        <v>289</v>
      </c>
      <c r="K147" s="108"/>
      <c r="L147" s="29">
        <v>7.3</v>
      </c>
      <c r="M147" s="18" t="str">
        <f t="shared" si="21"/>
        <v>$ 0</v>
      </c>
      <c r="N147" s="112">
        <v>0.24444444444444446</v>
      </c>
      <c r="O147" s="19">
        <f t="shared" si="22"/>
        <v>0</v>
      </c>
    </row>
    <row r="148" spans="1:15" s="1" customFormat="1" ht="21" customHeight="1">
      <c r="A148" s="21" t="s">
        <v>22</v>
      </c>
      <c r="B148" s="24" t="s">
        <v>290</v>
      </c>
      <c r="C148" s="22"/>
      <c r="D148" s="17" t="str">
        <f t="shared" si="20"/>
        <v/>
      </c>
      <c r="E148" s="30">
        <v>22.5</v>
      </c>
      <c r="F148" s="30">
        <v>18.7</v>
      </c>
      <c r="G148" s="29">
        <v>6</v>
      </c>
      <c r="H148" s="30">
        <v>17</v>
      </c>
      <c r="I148" s="29">
        <v>6</v>
      </c>
      <c r="J148" s="106" t="s">
        <v>291</v>
      </c>
      <c r="K148" s="108"/>
      <c r="L148" s="29">
        <v>8.1</v>
      </c>
      <c r="M148" s="18" t="str">
        <f t="shared" si="21"/>
        <v>$ 0</v>
      </c>
      <c r="N148" s="112">
        <v>0.24444444444444446</v>
      </c>
      <c r="O148" s="19">
        <f t="shared" si="22"/>
        <v>0</v>
      </c>
    </row>
    <row r="149" spans="1:15" s="1" customFormat="1" ht="21" customHeight="1">
      <c r="A149" s="21" t="s">
        <v>22</v>
      </c>
      <c r="B149" s="24" t="s">
        <v>292</v>
      </c>
      <c r="C149" s="22"/>
      <c r="D149" s="17" t="str">
        <f t="shared" si="20"/>
        <v/>
      </c>
      <c r="E149" s="30">
        <v>5</v>
      </c>
      <c r="F149" s="30">
        <v>3.85</v>
      </c>
      <c r="G149" s="29">
        <v>12</v>
      </c>
      <c r="H149" s="30">
        <v>3.5</v>
      </c>
      <c r="I149" s="29">
        <v>12</v>
      </c>
      <c r="J149" s="106" t="s">
        <v>293</v>
      </c>
      <c r="K149" s="108"/>
      <c r="L149" s="29">
        <v>2</v>
      </c>
      <c r="M149" s="18" t="str">
        <f t="shared" si="21"/>
        <v>$ 0</v>
      </c>
      <c r="N149" s="112">
        <v>0.30000000000000004</v>
      </c>
      <c r="O149" s="19">
        <f t="shared" si="22"/>
        <v>0</v>
      </c>
    </row>
    <row r="150" spans="1:15" s="1" customFormat="1" ht="21" customHeight="1">
      <c r="A150" s="21" t="s">
        <v>22</v>
      </c>
      <c r="B150" s="24" t="s">
        <v>294</v>
      </c>
      <c r="C150" s="22"/>
      <c r="D150" s="17" t="str">
        <f t="shared" si="20"/>
        <v/>
      </c>
      <c r="E150" s="30">
        <v>5</v>
      </c>
      <c r="F150" s="30">
        <v>3.85</v>
      </c>
      <c r="G150" s="29">
        <v>24</v>
      </c>
      <c r="H150" s="30">
        <v>3.5</v>
      </c>
      <c r="I150" s="29">
        <v>24</v>
      </c>
      <c r="J150" s="106" t="s">
        <v>295</v>
      </c>
      <c r="K150" s="108"/>
      <c r="L150" s="29">
        <v>3.15</v>
      </c>
      <c r="M150" s="18" t="str">
        <f t="shared" si="21"/>
        <v>$ 0</v>
      </c>
      <c r="N150" s="112">
        <v>0.30000000000000004</v>
      </c>
      <c r="O150" s="19">
        <f t="shared" si="22"/>
        <v>0</v>
      </c>
    </row>
    <row r="151" spans="1:15" s="1" customFormat="1" ht="21" customHeight="1">
      <c r="A151" s="21" t="s">
        <v>22</v>
      </c>
      <c r="B151" s="24" t="s">
        <v>296</v>
      </c>
      <c r="C151" s="22"/>
      <c r="D151" s="17" t="str">
        <f t="shared" si="20"/>
        <v/>
      </c>
      <c r="E151" s="30">
        <v>22.5</v>
      </c>
      <c r="F151" s="30">
        <v>18.7</v>
      </c>
      <c r="G151" s="29">
        <v>6</v>
      </c>
      <c r="H151" s="30">
        <v>17</v>
      </c>
      <c r="I151" s="29">
        <v>6</v>
      </c>
      <c r="J151" s="106" t="s">
        <v>297</v>
      </c>
      <c r="K151" s="108"/>
      <c r="L151" s="29">
        <v>3.9</v>
      </c>
      <c r="M151" s="18" t="str">
        <f t="shared" si="21"/>
        <v>$ 0</v>
      </c>
      <c r="N151" s="112">
        <v>0.24444444444444446</v>
      </c>
      <c r="O151" s="19">
        <f t="shared" si="22"/>
        <v>0</v>
      </c>
    </row>
    <row r="152" spans="1:15" s="1" customFormat="1" ht="21" customHeight="1">
      <c r="A152" s="21" t="s">
        <v>22</v>
      </c>
      <c r="B152" s="24" t="s">
        <v>298</v>
      </c>
      <c r="C152" s="22"/>
      <c r="D152" s="17" t="str">
        <f t="shared" si="20"/>
        <v/>
      </c>
      <c r="E152" s="30">
        <v>22.5</v>
      </c>
      <c r="F152" s="30">
        <v>18.7</v>
      </c>
      <c r="G152" s="29">
        <v>6</v>
      </c>
      <c r="H152" s="30">
        <v>17</v>
      </c>
      <c r="I152" s="29">
        <v>6</v>
      </c>
      <c r="J152" s="106" t="s">
        <v>299</v>
      </c>
      <c r="K152" s="108"/>
      <c r="L152" s="29">
        <v>4.95</v>
      </c>
      <c r="M152" s="18" t="str">
        <f t="shared" si="21"/>
        <v>$ 0</v>
      </c>
      <c r="N152" s="112">
        <v>0.24444444444444446</v>
      </c>
      <c r="O152" s="19">
        <f t="shared" si="22"/>
        <v>0</v>
      </c>
    </row>
    <row r="153" spans="1:15" s="1" customFormat="1" ht="21" customHeight="1">
      <c r="A153" s="21" t="s">
        <v>22</v>
      </c>
      <c r="B153" s="24" t="s">
        <v>300</v>
      </c>
      <c r="C153" s="22"/>
      <c r="D153" s="17" t="str">
        <f t="shared" si="2"/>
        <v/>
      </c>
      <c r="E153" s="30">
        <v>22.5</v>
      </c>
      <c r="F153" s="30">
        <v>18.7</v>
      </c>
      <c r="G153" s="29">
        <v>6</v>
      </c>
      <c r="H153" s="30">
        <v>17</v>
      </c>
      <c r="I153" s="29">
        <v>6</v>
      </c>
      <c r="J153" s="106" t="s">
        <v>301</v>
      </c>
      <c r="K153" s="108"/>
      <c r="L153" s="29">
        <v>4.3</v>
      </c>
      <c r="M153" s="18" t="str">
        <f t="shared" si="18"/>
        <v>$ 0</v>
      </c>
      <c r="N153" s="112">
        <v>0.24444444444444446</v>
      </c>
      <c r="O153" s="19">
        <f t="shared" si="19"/>
        <v>0</v>
      </c>
    </row>
    <row r="154" spans="1:15" s="1" customFormat="1" ht="21" customHeight="1">
      <c r="A154" s="21" t="s">
        <v>22</v>
      </c>
      <c r="B154" s="24" t="s">
        <v>302</v>
      </c>
      <c r="C154" s="22"/>
      <c r="D154" s="17" t="str">
        <f t="shared" si="2"/>
        <v/>
      </c>
      <c r="E154" s="30">
        <v>22.5</v>
      </c>
      <c r="F154" s="30">
        <v>18.7</v>
      </c>
      <c r="G154" s="29">
        <v>6</v>
      </c>
      <c r="H154" s="30">
        <v>17</v>
      </c>
      <c r="I154" s="29">
        <v>6</v>
      </c>
      <c r="J154" s="106" t="s">
        <v>303</v>
      </c>
      <c r="K154" s="108"/>
      <c r="L154" s="29">
        <v>4.0999999999999996</v>
      </c>
      <c r="M154" s="18" t="str">
        <f t="shared" si="18"/>
        <v>$ 0</v>
      </c>
      <c r="N154" s="112">
        <v>0.24444444444444446</v>
      </c>
      <c r="O154" s="19">
        <f t="shared" si="19"/>
        <v>0</v>
      </c>
    </row>
    <row r="155" spans="1:15" s="1" customFormat="1" ht="21" customHeight="1">
      <c r="A155" s="21" t="s">
        <v>22</v>
      </c>
      <c r="B155" s="24" t="s">
        <v>304</v>
      </c>
      <c r="C155" s="22"/>
      <c r="D155" s="17" t="str">
        <f t="shared" si="2"/>
        <v/>
      </c>
      <c r="E155" s="30">
        <v>22.5</v>
      </c>
      <c r="F155" s="30">
        <v>18.7</v>
      </c>
      <c r="G155" s="29">
        <v>6</v>
      </c>
      <c r="H155" s="30">
        <v>17</v>
      </c>
      <c r="I155" s="29">
        <v>6</v>
      </c>
      <c r="J155" s="106" t="s">
        <v>305</v>
      </c>
      <c r="K155" s="108"/>
      <c r="L155" s="29">
        <v>3.8</v>
      </c>
      <c r="M155" s="18" t="str">
        <f t="shared" si="18"/>
        <v>$ 0</v>
      </c>
      <c r="N155" s="112">
        <v>0.24444444444444446</v>
      </c>
      <c r="O155" s="19">
        <f t="shared" si="19"/>
        <v>0</v>
      </c>
    </row>
    <row r="156" spans="1:15" s="1" customFormat="1" ht="21" customHeight="1">
      <c r="A156" s="21" t="s">
        <v>22</v>
      </c>
      <c r="B156" s="24" t="s">
        <v>306</v>
      </c>
      <c r="C156" s="22"/>
      <c r="D156" s="17" t="str">
        <f t="shared" si="2"/>
        <v/>
      </c>
      <c r="E156" s="30">
        <v>20</v>
      </c>
      <c r="F156" s="30">
        <v>16.5</v>
      </c>
      <c r="G156" s="29">
        <v>6</v>
      </c>
      <c r="H156" s="30">
        <v>15</v>
      </c>
      <c r="I156" s="29">
        <v>6</v>
      </c>
      <c r="J156" s="106" t="s">
        <v>307</v>
      </c>
      <c r="K156" s="108"/>
      <c r="L156" s="29">
        <v>3.6</v>
      </c>
      <c r="M156" s="18" t="str">
        <f t="shared" si="18"/>
        <v>$ 0</v>
      </c>
      <c r="N156" s="112">
        <v>0.25</v>
      </c>
      <c r="O156" s="19">
        <f t="shared" si="19"/>
        <v>0</v>
      </c>
    </row>
    <row r="157" spans="1:15" s="1" customFormat="1" ht="21" customHeight="1">
      <c r="A157" s="21" t="s">
        <v>22</v>
      </c>
      <c r="B157" s="24" t="s">
        <v>308</v>
      </c>
      <c r="C157" s="22"/>
      <c r="D157" s="17" t="str">
        <f t="shared" si="2"/>
        <v/>
      </c>
      <c r="E157" s="30">
        <v>20</v>
      </c>
      <c r="F157" s="30">
        <v>16.5</v>
      </c>
      <c r="G157" s="29">
        <v>6</v>
      </c>
      <c r="H157" s="30">
        <v>15</v>
      </c>
      <c r="I157" s="29">
        <v>6</v>
      </c>
      <c r="J157" s="106" t="s">
        <v>309</v>
      </c>
      <c r="K157" s="108"/>
      <c r="L157" s="29">
        <v>3.9</v>
      </c>
      <c r="M157" s="18" t="str">
        <f t="shared" si="18"/>
        <v>$ 0</v>
      </c>
      <c r="N157" s="112">
        <v>0.25</v>
      </c>
      <c r="O157" s="19">
        <f t="shared" si="19"/>
        <v>0</v>
      </c>
    </row>
    <row r="158" spans="1:15" s="1" customFormat="1" ht="21" customHeight="1">
      <c r="A158" s="21" t="s">
        <v>22</v>
      </c>
      <c r="B158" s="24" t="s">
        <v>310</v>
      </c>
      <c r="C158" s="22"/>
      <c r="D158" s="17" t="str">
        <f t="shared" si="2"/>
        <v/>
      </c>
      <c r="E158" s="30">
        <v>20</v>
      </c>
      <c r="F158" s="30">
        <v>16.5</v>
      </c>
      <c r="G158" s="29">
        <v>6</v>
      </c>
      <c r="H158" s="30">
        <v>15</v>
      </c>
      <c r="I158" s="29">
        <v>6</v>
      </c>
      <c r="J158" s="106" t="s">
        <v>311</v>
      </c>
      <c r="K158" s="108"/>
      <c r="L158" s="29">
        <v>3.6</v>
      </c>
      <c r="M158" s="18" t="str">
        <f t="shared" si="18"/>
        <v>$ 0</v>
      </c>
      <c r="N158" s="112">
        <v>0.25</v>
      </c>
      <c r="O158" s="19">
        <f t="shared" si="19"/>
        <v>0</v>
      </c>
    </row>
    <row r="159" spans="1:15" s="1" customFormat="1" ht="21" customHeight="1">
      <c r="A159" s="21" t="s">
        <v>22</v>
      </c>
      <c r="B159" s="24" t="s">
        <v>312</v>
      </c>
      <c r="C159" s="22"/>
      <c r="D159" s="17" t="str">
        <f t="shared" si="2"/>
        <v/>
      </c>
      <c r="E159" s="30">
        <v>20</v>
      </c>
      <c r="F159" s="30">
        <v>16.5</v>
      </c>
      <c r="G159" s="29">
        <v>6</v>
      </c>
      <c r="H159" s="30">
        <v>15</v>
      </c>
      <c r="I159" s="29">
        <v>6</v>
      </c>
      <c r="J159" s="106" t="s">
        <v>313</v>
      </c>
      <c r="K159" s="108"/>
      <c r="L159" s="29">
        <v>3.6</v>
      </c>
      <c r="M159" s="18" t="str">
        <f t="shared" si="18"/>
        <v>$ 0</v>
      </c>
      <c r="N159" s="112">
        <v>0.25</v>
      </c>
      <c r="O159" s="19">
        <f t="shared" si="19"/>
        <v>0</v>
      </c>
    </row>
    <row r="160" spans="1:15" s="1" customFormat="1" ht="21" customHeight="1">
      <c r="A160" s="21" t="s">
        <v>22</v>
      </c>
      <c r="B160" s="24" t="s">
        <v>314</v>
      </c>
      <c r="C160" s="22"/>
      <c r="D160" s="17" t="str">
        <f t="shared" si="2"/>
        <v/>
      </c>
      <c r="E160" s="30">
        <v>20</v>
      </c>
      <c r="F160" s="30">
        <v>16.5</v>
      </c>
      <c r="G160" s="29">
        <v>6</v>
      </c>
      <c r="H160" s="30">
        <v>15</v>
      </c>
      <c r="I160" s="29">
        <v>6</v>
      </c>
      <c r="J160" s="106" t="s">
        <v>315</v>
      </c>
      <c r="K160" s="108"/>
      <c r="L160" s="29">
        <v>3.3</v>
      </c>
      <c r="M160" s="18" t="str">
        <f t="shared" si="18"/>
        <v>$ 0</v>
      </c>
      <c r="N160" s="112">
        <v>0.25</v>
      </c>
      <c r="O160" s="19">
        <f t="shared" si="19"/>
        <v>0</v>
      </c>
    </row>
    <row r="161" spans="1:15" s="1" customFormat="1" ht="21" customHeight="1">
      <c r="A161" s="21" t="s">
        <v>22</v>
      </c>
      <c r="B161" s="24" t="s">
        <v>316</v>
      </c>
      <c r="C161" s="22"/>
      <c r="D161" s="17" t="str">
        <f t="shared" si="2"/>
        <v/>
      </c>
      <c r="E161" s="30">
        <v>8</v>
      </c>
      <c r="F161" s="30">
        <v>6.6</v>
      </c>
      <c r="G161" s="29">
        <v>12</v>
      </c>
      <c r="H161" s="30">
        <v>6</v>
      </c>
      <c r="I161" s="29">
        <v>12</v>
      </c>
      <c r="J161" s="106" t="s">
        <v>317</v>
      </c>
      <c r="K161" s="108"/>
      <c r="L161" s="29">
        <v>5.9</v>
      </c>
      <c r="M161" s="18" t="str">
        <f t="shared" si="18"/>
        <v>$ 0</v>
      </c>
      <c r="N161" s="112">
        <v>0.25</v>
      </c>
      <c r="O161" s="19">
        <f t="shared" si="19"/>
        <v>0</v>
      </c>
    </row>
    <row r="162" spans="1:15" s="1" customFormat="1" ht="21" customHeight="1">
      <c r="A162" s="21"/>
      <c r="B162" s="24"/>
      <c r="C162" s="36" t="s">
        <v>318</v>
      </c>
      <c r="D162" s="17"/>
      <c r="E162" s="26"/>
      <c r="F162" s="26"/>
      <c r="G162" s="25"/>
      <c r="H162" s="26"/>
      <c r="I162" s="25"/>
      <c r="J162" s="106"/>
      <c r="K162" s="110"/>
      <c r="L162" s="25"/>
      <c r="M162" s="27">
        <f>SUM(M15:M161)</f>
        <v>0</v>
      </c>
      <c r="N162" s="111" t="e">
        <f>SUM(N15:N161)</f>
        <v>#DIV/0!</v>
      </c>
      <c r="O162" s="28">
        <f>SUM(O15:O161)</f>
        <v>0</v>
      </c>
    </row>
    <row r="163" spans="1:15">
      <c r="C163" s="37"/>
      <c r="D163" s="37"/>
      <c r="E163" s="37"/>
      <c r="F163" s="37"/>
      <c r="G163" s="37"/>
      <c r="H163" s="38"/>
      <c r="I163" s="39"/>
      <c r="J163" s="39"/>
      <c r="K163" s="37"/>
      <c r="L163" s="37"/>
      <c r="M163" s="37"/>
    </row>
  </sheetData>
  <protectedRanges>
    <protectedRange sqref="C14:C161" name="Range2"/>
    <protectedRange sqref="B4:M11" name="Range1_1_1"/>
  </protectedRanges>
  <mergeCells count="21">
    <mergeCell ref="C9:F9"/>
    <mergeCell ref="K9:M9"/>
    <mergeCell ref="C10:F10"/>
    <mergeCell ref="K10:M10"/>
    <mergeCell ref="C11:F11"/>
    <mergeCell ref="K11:M11"/>
    <mergeCell ref="C7:F7"/>
    <mergeCell ref="I7:J7"/>
    <mergeCell ref="K7:M7"/>
    <mergeCell ref="C8:F8"/>
    <mergeCell ref="I8:J8"/>
    <mergeCell ref="K8:M8"/>
    <mergeCell ref="C5:F5"/>
    <mergeCell ref="I5:J5"/>
    <mergeCell ref="K5:M5"/>
    <mergeCell ref="C6:F6"/>
    <mergeCell ref="I6:J6"/>
    <mergeCell ref="K6:M6"/>
    <mergeCell ref="C4:F4"/>
    <mergeCell ref="I4:J4"/>
    <mergeCell ref="K4:M4"/>
  </mergeCells>
  <phoneticPr fontId="0" type="noConversion"/>
  <printOptions horizontalCentered="1"/>
  <pageMargins left="0" right="0" top="0" bottom="0.25" header="0" footer="0"/>
  <pageSetup scale="79" fitToHeight="16" orientation="portrait" r:id="rId1"/>
  <headerFooter alignWithMargins="0">
    <oddFooter>&amp;CPage 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>FunWorld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 August</dc:creator>
  <cp:keywords/>
  <dc:description/>
  <cp:lastModifiedBy>Alex Losito</cp:lastModifiedBy>
  <cp:revision/>
  <dcterms:created xsi:type="dcterms:W3CDTF">2005-01-06T22:17:32Z</dcterms:created>
  <dcterms:modified xsi:type="dcterms:W3CDTF">2025-01-21T17:18:11Z</dcterms:modified>
  <cp:category/>
  <cp:contentStatus/>
</cp:coreProperties>
</file>